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ที่ดิน 8-2-68\367-นางสาวฐิดารินทร์ ทิพทา\"/>
    </mc:Choice>
  </mc:AlternateContent>
  <xr:revisionPtr revIDLastSave="0" documentId="8_{1DA7EE4A-49C8-494B-9D0F-7D0C4FA7D22B}"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<sst xmlns="http://schemas.openxmlformats.org/spreadsheetml/2006/main" count="706" uniqueCount="354">
  <si>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</si>
  <si>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</si>
  <si>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</si>
  <si>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</si>
  <si>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</si>
  <si>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</si>
  <si>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</si>
  <si>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</si>
  <si>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</si>
  <si>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</si>
  <si>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</si>
  <si>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</si>
  <si>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</si>
  <si>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</si>
  <si>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</si>
  <si>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</si>
  <si>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</si>
  <si>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</si>
  <si>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</si>
  <si>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</si>
  <si>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</si>
  <si>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</si>
  <si>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</si>
  <si>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</si>
  <si>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</si>
  <si>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</si>
  <si>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</si>
  <si>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</si>
  <si>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</si>
  <si>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</si>
  <si>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</si>
  <si>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</si>
  <si>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</si>
  <si>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</si>
  <si>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</si>
  <si>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</si>
  <si>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</si>
  <si>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</si>
  <si>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</si>
  <si>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</si>
  <si>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</si>
  <si>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</si>
  <si>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</si>
  <si>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</si>
  <si>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</si>
  <si>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</si>
  <si>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</si>
  <si>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</si>
  <si>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</si>
  <si>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</si>
  <si>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</si>
  <si>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</si>
  <si>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</si>
  <si>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</si>
  <si>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</si>
  <si>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</si>
  <si>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</si>
  <si>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</si>
  <si>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</si>
  <si>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</si>
  <si>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</si>
  <si>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</si>
  <si>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</si>
  <si>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</si>
  <si>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</si>
  <si>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</si>
  <si>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</si>
  <si>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</si>
  <si>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</si>
  <si>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</si>
  <si>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</si>
  <si>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</si>
  <si>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</si>
  <si>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</si>
  <si>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</si>
  <si>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</si>
  <si>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</si>
  <si>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</si>
  <si>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</si>
  <si>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</si>
  <si>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</si>
  <si>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</si>
  <si>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</si>
  <si>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</si>
  <si>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</si>
  <si>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</si>
  <si>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</si>
  <si>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</si>
  <si>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</si>
  <si>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</si>
  <si>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</si>
  <si>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</si>
  <si>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</si>
  <si>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</si>
  <si>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</si>
  <si>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</si>
  <si>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</si>
  <si>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</si>
  <si>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</si>
  <si>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</si>
  <si>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</si>
  <si>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</si>
  <si>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</si>
  <si>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</si>
  <si>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</si>
  <si>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</si>
  <si>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</si>
  <si>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</si>
  <si>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</si>
  <si>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</si>
  <si>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</si>
  <si>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</si>
  <si>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</si>
  <si>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</si>
  <si>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</si>
  <si>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</si>
  <si>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</si>
  <si>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</si>
  <si>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</si>
  <si>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</si>
  <si>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</si>
  <si>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</si>
  <si>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</si>
  <si>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</si>
  <si>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</si>
  <si>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</si>
  <si>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</si>
  <si>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</si>
  <si>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</si>
  <si>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</si>
  <si>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</si>
  <si>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</si>
  <si>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</si>
  <si>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</si>
  <si>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</si>
  <si>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</si>
  <si>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</si>
  <si>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</si>
  <si>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</si>
  <si>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</si>
  <si>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</si>
  <si>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</si>
  <si>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</si>
  <si>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</si>
  <si>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</si>
  <si>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</si>
  <si>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</si>
  <si>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</si>
  <si>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</si>
  <si>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</si>
  <si>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</si>
  <si>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</si>
  <si>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</si>
  <si>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</si>
  <si>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</si>
  <si>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</si>
  <si>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</si>
  <si>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</si>
  <si>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</si>
  <si>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</si>
  <si>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</si>
  <si>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</si>
  <si>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</si>
  <si>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</si>
  <si>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</si>
  <si>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</si>
  <si>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</si>
  <si>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</si>
  <si>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</si>
  <si>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</si>
  <si>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</si>
  <si>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</si>
  <si>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</si>
  <si>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</si>
  <si>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</si>
  <si>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</si>
  <si>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</si>
  <si>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</si>
  <si>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</si>
  <si>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</si>
  <si>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</si>
  <si>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</si>
  <si>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</si>
  <si>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</si>
  <si>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</si>
  <si>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</si>
  <si>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</si>
  <si>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</si>
  <si>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</si>
  <si>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</si>
  <si>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</si>
  <si>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</si>
  <si>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</si>
  <si>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</si>
  <si>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</si>
  <si>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</si>
  <si>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</si>
  <si>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</si>
  <si>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</si>
  <si>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</si>
  <si>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</si>
  <si>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</si>
  <si>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</si>
  <si>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</si>
  <si>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</si>
  <si>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</si>
  <si>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</si>
  <si>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</si>
  <si>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</si>
  <si>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</si>
  <si>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</si>
  <si>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</si>
  <si>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</si>
  <si>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</si>
  <si>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</si>
  <si>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</si>
  <si>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</si>
  <si>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</si>
  <si>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</si>
  <si>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</si>
  <si>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</si>
  <si>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</si>
  <si>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</si>
  <si>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</si>
  <si>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</si>
  <si>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</si>
  <si>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</si>
  <si>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</si>
  <si>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</si>
  <si>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</si>
  <si>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</si>
  <si>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</si>
  <si>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</si>
  <si>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</si>
  <si>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</si>
  <si>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</si>
  <si>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</si>
  <si>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</si>
  <si>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</si>
  <si>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</si>
  <si>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</si>
  <si>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</si>
  <si>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</si>
  <si>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</si>
  <si>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</si>
  <si>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</si>
  <si>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</si>
  <si>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</si>
  <si>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</si>
  <si>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</si>
  <si>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</si>
  <si>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</si>
  <si>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</si>
  <si>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</si>
  <si>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</si>
  <si>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</si>
  <si>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</si>
  <si>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</si>
  <si>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</si>
  <si>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</si>
  <si>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</si>
  <si>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</si>
  <si>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</si>
  <si>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</si>
  <si>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</si>
  <si>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</si>
  <si>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</si>
  <si>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</si>
  <si>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</si>
  <si>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</si>
  <si>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</si>
  <si>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</si>
  <si>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</si>
  <si>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</si>
  <si>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</si>
  <si>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</si>
  <si>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</si>
  <si>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</si>
  <si>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</si>
  <si>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</si>
  <si>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</si>
  <si>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</si>
  <si>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</si>
  <si>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</si>
  <si>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</si>
  <si>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</si>
  <si>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</si>
  <si>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</si>
  <si>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</si>
  <si>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</si>
  <si>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</si>
  <si>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</si>
  <si>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</si>
  <si>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</si>
  <si>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</si>
  <si>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</si>
  <si>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</si>
  <si>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</si>
  <si>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</si>
  <si>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</si>
  <si>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</si>
  <si>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</si>
  <si>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</si>
  <si>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</si>
  <si>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</si>
  <si>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</si>
  <si>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</si>
  <si>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</si>
  <si>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</si>
  <si>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</si>
  <si>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</si>
  <si>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</si>
  <si>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</si>
  <si>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</si>
  <si>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</si>
  <si>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</si>
  <si>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</si>
  <si>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</si>
  <si>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</si>
  <si>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</si>
  <si>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</si>
  <si>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</si>
  <si>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</si>
  <si>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</si>
  <si>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</si>
  <si>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</si>
  <si>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</si>
  <si>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</si>
  <si>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</si>
  <si>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</si>
  <si>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</si>
  <si>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</si>
  <si>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</si>
  <si>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</si>
  <si>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</si>
  <si>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</si>
  <si>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</si>
  <si>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</si>
  <si>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</si>
  <si>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</si>
  <si>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</si>
  <si>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</si>
  <si>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</si>
  <si>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</si>
  <si>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</si>
  <si>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</si>
  <si>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</si>
  <si>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</si>
  <si>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</si>
  <si>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</si>
  <si>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1-5099-00118-17-4</t>
  </si>
  <si>
    <t>นางสาวฐิดารินทร์ ทิพทา</t>
  </si>
  <si>
    <t>จังหวัดเชียงใหม่ สาขาแม่อาย</t>
  </si>
  <si>
    <t>367(68) - รายงานผลสืบทรัพย์ ราย นางสาวฐิดารินทร์ ทิพทา สาขาแม่อาย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</si>
</sst>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สืบทรัพย์//(คำสั่ง 4/12/2568)//รายงานวันที่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สืบทรัพย์//(คำสั่ง 4/12/2568)//รายงานวันที่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 xml:space="preserve">สืบทรัพย์ (คำสั่ง 21/9/2564) 
สืบทรัพย์รอบที่ 2 //(คำสั่ง 4/12/2568)//รายงานวันที่ (1/2/2568) </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L1839" t="str">
            <v>บวกครกหลวง</v>
          </cell>
          <cell r="M1839" t="str">
            <v>เชียงใหม่ 3</v>
          </cell>
          <cell r="N1839">
            <v>8</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สินเชื่อองค์ชุมชน</v>
          </cell>
          <cell r="P1859" t="str">
            <v>1.บุคคลค้ำประกัน</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L1860" t="str">
            <v>ฮอด</v>
          </cell>
          <cell r="M1860" t="str">
            <v>เชียงใหม่ 3</v>
          </cell>
          <cell r="N1860">
            <v>8</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L1862" t="str">
            <v>ฮอด</v>
          </cell>
          <cell r="M1862" t="str">
            <v>เชียงใหม่ 3</v>
          </cell>
          <cell r="N1862">
            <v>8</v>
          </cell>
          <cell r="P1862" t="str">
            <v>1.บุคคลค้ำประกัน</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L1863" t="str">
            <v>ฮอด</v>
          </cell>
          <cell r="M1863" t="str">
            <v>เชียงใหม่ 3</v>
          </cell>
          <cell r="N1863">
            <v>8</v>
          </cell>
          <cell r="O1863" t="str">
            <v>สินเชื่อพัฒนาองค์กรชุมชน (รายบุคคล)</v>
          </cell>
          <cell r="P1863" t="str">
            <v>1.บุคคลค้ำประกัน</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L1864" t="str">
            <v>ฮอด</v>
          </cell>
          <cell r="M1864" t="str">
            <v>เชียงใหม่ 3</v>
          </cell>
          <cell r="N1864">
            <v>8</v>
          </cell>
          <cell r="P1864" t="str">
            <v>1.บุคคลค้ำประกัน</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L1865" t="str">
            <v>ฮอด</v>
          </cell>
          <cell r="M1865" t="str">
            <v>เชียงใหม่ 3</v>
          </cell>
          <cell r="N1865">
            <v>8</v>
          </cell>
          <cell r="P1865" t="str">
            <v>1.บุคคลค้ำประกัน</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L1866" t="str">
            <v>ฮอด</v>
          </cell>
          <cell r="M1866" t="str">
            <v>เชียงใหม่ 3</v>
          </cell>
          <cell r="N1866">
            <v>8</v>
          </cell>
          <cell r="P1866" t="str">
            <v>1.บุคคลค้ำประกัน</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L1867" t="str">
            <v>ฮอด</v>
          </cell>
          <cell r="M1867" t="str">
            <v>เชียงใหม่ 3</v>
          </cell>
          <cell r="N1867">
            <v>8</v>
          </cell>
          <cell r="O1867" t="str">
            <v>สินเชื่อธนาคารประชาชน</v>
          </cell>
          <cell r="P1867" t="str">
            <v>1.บุคคลค้ำประกัน</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L1868" t="str">
            <v>ฮอด</v>
          </cell>
          <cell r="M1868" t="str">
            <v>เชียงใหม่ 3</v>
          </cell>
          <cell r="N1868">
            <v>8</v>
          </cell>
          <cell r="P1868" t="str">
            <v>1.บุคคลค้ำประกัน</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S1970" t="str">
            <v>แขวงเชียงใหม่</v>
          </cell>
          <cell r="T1970" t="str">
            <v>ผบE6240</v>
          </cell>
          <cell r="U1970">
            <v>2565</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S1971" t="str">
            <v>แขวงเชียงใหม่</v>
          </cell>
          <cell r="T1971" t="str">
            <v>ผบE1444</v>
          </cell>
          <cell r="U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S1972" t="str">
            <v>แขวงเชียงดาว</v>
          </cell>
          <cell r="T1972" t="str">
            <v>ผบE141</v>
          </cell>
          <cell r="U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S1973" t="str">
            <v>แขวงเชียงดาว</v>
          </cell>
          <cell r="T1973" t="str">
            <v>ผบE142</v>
          </cell>
          <cell r="U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S1974" t="str">
            <v>แขวงเชียงดาว</v>
          </cell>
          <cell r="T1974" t="str">
            <v>ผบE465</v>
          </cell>
          <cell r="U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1983</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L1996" t="str">
            <v xml:space="preserve">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t="str">
            <v/>
          </cell>
          <cell r="BD1062" t="str">
            <v/>
          </cell>
          <cell r="BE1062" t="str">
            <v/>
          </cell>
          <cell r="BF1062" t="str">
            <v/>
          </cell>
          <cell r="BG1062" t="str">
            <v/>
          </cell>
          <cell r="BH1062" t="str">
            <v/>
          </cell>
          <cell r="BI1062" t="str">
            <v/>
          </cell>
          <cell r="BJ1062" t="str">
            <v/>
          </cell>
          <cell r="BK1062" t="str">
            <v/>
          </cell>
          <cell r="BL1062" t="str">
            <v/>
          </cell>
          <cell r="BM1062" t="str">
            <v/>
          </cell>
          <cell r="BN1062" t="str">
            <v/>
          </cell>
          <cell r="BO1062" t="str">
            <v/>
          </cell>
          <cell r="BP1062" t="str">
            <v/>
          </cell>
          <cell r="BQ1062" t="str">
            <v/>
          </cell>
          <cell r="BR1062" t="str">
            <v/>
          </cell>
          <cell r="BS1062" t="str">
            <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t="str">
            <v/>
          </cell>
          <cell r="BD1098" t="str">
            <v/>
          </cell>
          <cell r="BE1098" t="str">
            <v/>
          </cell>
          <cell r="BF1098" t="str">
            <v/>
          </cell>
          <cell r="BG1098" t="str">
            <v/>
          </cell>
          <cell r="BH1098" t="str">
            <v/>
          </cell>
          <cell r="BI1098" t="str">
            <v/>
          </cell>
          <cell r="BJ1098" t="str">
            <v/>
          </cell>
          <cell r="BK1098" t="str">
            <v/>
          </cell>
          <cell r="BL1098" t="str">
            <v/>
          </cell>
          <cell r="BM1098" t="str">
            <v/>
          </cell>
          <cell r="BN1098" t="str">
            <v/>
          </cell>
          <cell r="BO1098" t="str">
            <v/>
          </cell>
          <cell r="BP1098" t="str">
            <v/>
          </cell>
          <cell r="BQ1098" t="str">
            <v/>
          </cell>
          <cell r="BR1098" t="str">
            <v/>
          </cell>
          <cell r="BS1098" t="str">
            <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t="str">
            <v/>
          </cell>
          <cell r="BD1099" t="str">
            <v/>
          </cell>
          <cell r="BE1099" t="str">
            <v/>
          </cell>
          <cell r="BF1099" t="str">
            <v/>
          </cell>
          <cell r="BG1099" t="str">
            <v/>
          </cell>
          <cell r="BH1099" t="str">
            <v/>
          </cell>
          <cell r="BI1099" t="str">
            <v/>
          </cell>
          <cell r="BJ1099" t="str">
            <v/>
          </cell>
          <cell r="BK1099" t="str">
            <v/>
          </cell>
          <cell r="BL1099" t="str">
            <v/>
          </cell>
          <cell r="BM1099" t="str">
            <v/>
          </cell>
          <cell r="BN1099" t="str">
            <v/>
          </cell>
          <cell r="BO1099" t="str">
            <v/>
          </cell>
          <cell r="BP1099" t="str">
            <v/>
          </cell>
          <cell r="BQ1099" t="str">
            <v/>
          </cell>
          <cell r="BR1099" t="str">
            <v/>
          </cell>
          <cell r="BS1099" t="str">
            <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t="str">
            <v/>
          </cell>
          <cell r="BD1108" t="str">
            <v/>
          </cell>
          <cell r="BE1108" t="str">
            <v/>
          </cell>
          <cell r="BF1108" t="str">
            <v/>
          </cell>
          <cell r="BG1108" t="str">
            <v/>
          </cell>
          <cell r="BH1108" t="str">
            <v/>
          </cell>
          <cell r="BI1108" t="str">
            <v/>
          </cell>
          <cell r="BJ1108" t="str">
            <v/>
          </cell>
          <cell r="BK1108" t="str">
            <v/>
          </cell>
          <cell r="BL1108" t="str">
            <v/>
          </cell>
          <cell r="BM1108" t="str">
            <v/>
          </cell>
          <cell r="BN1108" t="str">
            <v/>
          </cell>
          <cell r="BO1108" t="str">
            <v/>
          </cell>
          <cell r="BP1108" t="str">
            <v/>
          </cell>
          <cell r="BQ1108" t="str">
            <v/>
          </cell>
          <cell r="BR1108" t="str">
            <v/>
          </cell>
          <cell r="BS1108" t="str">
            <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t="str">
            <v/>
          </cell>
          <cell r="BD1109" t="str">
            <v/>
          </cell>
          <cell r="BE1109" t="str">
            <v/>
          </cell>
          <cell r="BF1109" t="str">
            <v/>
          </cell>
          <cell r="BG1109" t="str">
            <v/>
          </cell>
          <cell r="BH1109" t="str">
            <v/>
          </cell>
          <cell r="BI1109" t="str">
            <v/>
          </cell>
          <cell r="BJ1109" t="str">
            <v/>
          </cell>
          <cell r="BK1109" t="str">
            <v/>
          </cell>
          <cell r="BL1109" t="str">
            <v/>
          </cell>
          <cell r="BM1109" t="str">
            <v/>
          </cell>
          <cell r="BN1109" t="str">
            <v/>
          </cell>
          <cell r="BO1109" t="str">
            <v/>
          </cell>
          <cell r="BP1109" t="str">
            <v/>
          </cell>
          <cell r="BQ1109" t="str">
            <v/>
          </cell>
          <cell r="BR1109" t="str">
            <v/>
          </cell>
          <cell r="BS1109" t="str">
            <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t="str">
            <v/>
          </cell>
          <cell r="BD1110" t="str">
            <v/>
          </cell>
          <cell r="BE1110" t="str">
            <v/>
          </cell>
          <cell r="BF1110" t="str">
            <v/>
          </cell>
          <cell r="BG1110" t="str">
            <v/>
          </cell>
          <cell r="BH1110" t="str">
            <v/>
          </cell>
          <cell r="BI1110" t="str">
            <v/>
          </cell>
          <cell r="BJ1110" t="str">
            <v/>
          </cell>
          <cell r="BK1110" t="str">
            <v/>
          </cell>
          <cell r="BL1110" t="str">
            <v/>
          </cell>
          <cell r="BM1110" t="str">
            <v/>
          </cell>
          <cell r="BN1110" t="str">
            <v/>
          </cell>
          <cell r="BO1110" t="str">
            <v/>
          </cell>
          <cell r="BP1110" t="str">
            <v/>
          </cell>
          <cell r="BQ1110" t="str">
            <v/>
          </cell>
          <cell r="BR1110" t="str">
            <v/>
          </cell>
          <cell r="BS1110" t="str">
            <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t="str">
            <v/>
          </cell>
          <cell r="BD1128" t="str">
            <v/>
          </cell>
          <cell r="BE1128" t="str">
            <v/>
          </cell>
          <cell r="BF1128" t="str">
            <v/>
          </cell>
          <cell r="BG1128" t="str">
            <v/>
          </cell>
          <cell r="BH1128" t="str">
            <v/>
          </cell>
          <cell r="BI1128" t="str">
            <v/>
          </cell>
          <cell r="BJ1128" t="str">
            <v/>
          </cell>
          <cell r="BK1128" t="str">
            <v/>
          </cell>
          <cell r="BL1128" t="str">
            <v/>
          </cell>
          <cell r="BM1128" t="str">
            <v/>
          </cell>
          <cell r="BN1128" t="str">
            <v/>
          </cell>
          <cell r="BO1128" t="str">
            <v/>
          </cell>
          <cell r="BP1128" t="str">
            <v/>
          </cell>
          <cell r="BQ1128" t="str">
            <v/>
          </cell>
          <cell r="BR1128" t="str">
            <v/>
          </cell>
          <cell r="BS1128" t="str">
            <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t="str">
            <v/>
          </cell>
          <cell r="BD1129" t="str">
            <v/>
          </cell>
          <cell r="BE1129" t="str">
            <v/>
          </cell>
          <cell r="BF1129" t="str">
            <v/>
          </cell>
          <cell r="BG1129" t="str">
            <v/>
          </cell>
          <cell r="BH1129" t="str">
            <v/>
          </cell>
          <cell r="BI1129" t="str">
            <v/>
          </cell>
          <cell r="BJ1129" t="str">
            <v/>
          </cell>
          <cell r="BK1129" t="str">
            <v/>
          </cell>
          <cell r="BL1129" t="str">
            <v/>
          </cell>
          <cell r="BM1129" t="str">
            <v/>
          </cell>
          <cell r="BN1129" t="str">
            <v/>
          </cell>
          <cell r="BO1129" t="str">
            <v/>
          </cell>
          <cell r="BP1129" t="str">
            <v/>
          </cell>
          <cell r="BQ1129" t="str">
            <v/>
          </cell>
          <cell r="BR1129" t="str">
            <v/>
          </cell>
          <cell r="BS1129" t="str">
            <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t="str">
            <v/>
          </cell>
          <cell r="BD1163" t="str">
            <v/>
          </cell>
          <cell r="BE1163" t="str">
            <v/>
          </cell>
          <cell r="BF1163" t="str">
            <v/>
          </cell>
          <cell r="BG1163" t="str">
            <v/>
          </cell>
          <cell r="BH1163" t="str">
            <v/>
          </cell>
          <cell r="BI1163" t="str">
            <v/>
          </cell>
          <cell r="BJ1163" t="str">
            <v/>
          </cell>
          <cell r="BK1163" t="str">
            <v/>
          </cell>
          <cell r="BL1163" t="str">
            <v/>
          </cell>
          <cell r="BM1163" t="str">
            <v/>
          </cell>
          <cell r="BN1163" t="str">
            <v/>
          </cell>
          <cell r="BO1163" t="str">
            <v/>
          </cell>
          <cell r="BP1163" t="str">
            <v/>
          </cell>
          <cell r="BQ1163" t="str">
            <v/>
          </cell>
          <cell r="BR1163" t="str">
            <v/>
          </cell>
          <cell r="BS1163" t="str">
            <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t="str">
            <v/>
          </cell>
          <cell r="BD1164" t="str">
            <v/>
          </cell>
          <cell r="BE1164" t="str">
            <v/>
          </cell>
          <cell r="BF1164" t="str">
            <v/>
          </cell>
          <cell r="BG1164" t="str">
            <v/>
          </cell>
          <cell r="BH1164" t="str">
            <v/>
          </cell>
          <cell r="BI1164" t="str">
            <v/>
          </cell>
          <cell r="BJ1164" t="str">
            <v/>
          </cell>
          <cell r="BK1164" t="str">
            <v/>
          </cell>
          <cell r="BL1164" t="str">
            <v/>
          </cell>
          <cell r="BM1164" t="str">
            <v/>
          </cell>
          <cell r="BN1164" t="str">
            <v/>
          </cell>
          <cell r="BO1164" t="str">
            <v/>
          </cell>
          <cell r="BP1164" t="str">
            <v/>
          </cell>
          <cell r="BQ1164" t="str">
            <v/>
          </cell>
          <cell r="BR1164" t="str">
            <v/>
          </cell>
          <cell r="BS1164" t="str">
            <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K1252" t="str">
            <v>1-5099-01024-02-5</v>
          </cell>
          <cell r="O1252" t="str">
            <v>สินเชื่อธนาคารประชาชน</v>
          </cell>
          <cell r="P1252" t="str">
            <v>1.บุคคลค้ำประกัน</v>
          </cell>
          <cell r="Q1252">
            <v>170060</v>
          </cell>
          <cell r="R1252">
            <v>52862.97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U1252">
            <v>0</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-พบว่ามีกรรมสิทธิ์ในที่ดินโฉนดเลขที่ 6956 ต.หารแก้ว อ.หางดง จ.เชียงใหม่(ติดจำนองออมสิน)</v>
          </cell>
          <cell r="BZ1303" t="str">
            <v>พบทรัพย์</v>
          </cell>
          <cell r="CC1303" t="str">
            <v>วชิราภรณ์</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D1324" t="str">
            <v>ปฏิยุทธ์</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row>
        <row r="1334">
          <cell r="B1334">
            <v>2829</v>
          </cell>
          <cell r="C1334">
            <v>1976</v>
          </cell>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row>
        <row r="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 xml:space="preserve"> </v>
          </cell>
          <cell r="BU1344">
            <v>0</v>
          </cell>
        </row>
        <row r="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X1345" t="str">
            <v>1.นางสาวลินดา   ดวงไฟ
2.นายกฤดา    อินทรการทุม
3.นางสาวจันทนา   ยุติธรรม
4.นางสาวศิริลักษณ์   ชุมแสง</v>
          </cell>
        </row>
        <row r="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row>
        <row r="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row>
        <row r="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row>
        <row r="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row>
        <row r="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row>
        <row r="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row>
        <row r="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row>
        <row r="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row>
        <row r="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row>
        <row r="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row>
        <row r="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row>
        <row r="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row>
        <row r="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row>
        <row r="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row>
        <row r="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row>
        <row r="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row>
        <row r="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row>
        <row r="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row>
        <row r="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9.25">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25">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8">
        <v>367</v>
      </c>
    </row>
    <row r="2" spans="1:11">
      <c r="A2" s="143" t="s">
        <v>251</v>
      </c>
      <c r="B2" s="145" t="str">
        <f t="array" ref="B2">_xlfn.IFS(I1&lt;850,VLOOKUP(I1,[1]บังคับคดี!$B:$ZZ,60,0),AND(I1&gt;=850,I1&lt;1435),VLOOKUP(I1,'[1]บังคับคดีใหม่ ปี2563-2564'!$B:$ZZ,63,0),I1&gt;=1435,VLOOKUP(I1,'[1]สืบทรัพย์ ปี 2564-25666'!$B:$ZZ,71,0))</f>
        <v>นางสาวฐิดารินทร์   ทิพทา</v>
      </c>
      <c r="C2" s="175" t="s">
        <v>73</v>
      </c>
      <c r="D2" s="145" t="str">
        <f t="array" ref="D2">_xlfn.IFS(I1&lt;850,VLOOKUP(I1,[1]บังคับคดี!$B:$ZZ,10,0),AND(I1&gt;=850,I1&lt;1435),VLOOKUP(I1,'[1]บังคับคดีใหม่ ปี2563-2564'!$B:$ZZ,11,0),I1&gt;=1435,VLOOKUP(I1,'[1]สืบทรัพย์ ปี 2564-25666'!$B:$ZZ,11,0))</f>
        <v>แม่อาย</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ไทรทอง-MRTA</v>
      </c>
      <c r="C3" s="175" t="s">
        <v>208</v>
      </c>
      <c r="D3" s="147">
        <f t="array" ref="D3">_xlfn.IFS(I1&lt;850,VLOOKUP(I1,[1]บังคับคดี!$B:$ZZ,59,0),AND(I1&gt;=850,I1&lt;1435),VLOOKUP(I1,'[1]บังคับคดีใหม่ ปี2563-2564'!$B:$ZZ,64,0),I1&gt;=1435,VLOOKUP(I1,'[1]สืบทรัพย์ ปี 2564-25666'!$B:$ZZ,72,0))</f>
        <v>823861010222</v>
      </c>
      <c r="E3" s="153" t="s">
        <v>255</v>
      </c>
      <c r="F3" s="149"/>
      <c r="I3" s="248"/>
    </row>
    <row r="4" spans="1:11">
      <c r="A4" s="143" t="s">
        <v>253</v>
      </c>
      <c r="B4" s="146" t="str">
        <f t="array" ref="B4">_xlfn.IFS(I1&lt;850,VLOOKUP(I1,[1]บังคับคดี!$B:$ZZ,5,0),AND(I1&gt;=850,I1&lt;1435),VLOOKUP(I1,'[1]บังคับคดีใหม่ ปี2563-2564'!$B:$ZZ,6,0),I1&gt;=1435,VLOOKUP(I1,'[1]สืบทรัพย์ ปี 2564-25666'!$B:$ZZ,6,0))</f>
        <v>800069768862
800069768870</v>
      </c>
      <c r="C4" s="176" t="s">
        <v>264</v>
      </c>
      <c r="D4" s="219">
        <v>241849</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ผบ.3377/2561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ผบ.388/2562</v>
      </c>
      <c r="I5" s="157" t="s">
        <v>257</v>
      </c>
    </row>
    <row r="6" spans="1:11">
      <c r="A6" s="153" t="s">
        <v>337</v>
      </c>
      <c r="B6" s="171">
        <v>235025.6</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351</v>
      </c>
      <c r="C12" s="203" t="s">
        <v>350</v>
      </c>
      <c r="D12" s="152"/>
      <c r="E12" s="158"/>
      <c r="F12" s="169"/>
      <c r="G12" s="152"/>
      <c r="I12" s="249" t="s">
        <v>242</v>
      </c>
      <c r="J12" s="249"/>
      <c r="K12" s="249"/>
    </row>
    <row r="13" spans="1:11" s="151" customFormat="1">
      <c r="A13" s="165" t="str">
        <f>IF(B14="","คู่สมรส","คู่สมรสจำเลยที่ 1")</f>
        <v>คู่สมรส</v>
      </c>
      <c r="B13" s="158"/>
      <c r="C13" s="203"/>
      <c r="D13" s="152"/>
      <c r="E13" s="158"/>
      <c r="F13" s="169"/>
      <c r="G13" s="152"/>
      <c r="I13" s="249"/>
      <c r="J13" s="249"/>
      <c r="K13" s="249"/>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367 - รายงานผลสืบทรัพย์ ราย นางสาวฐิดารินทร์   ทิพทา สาขาแม่อาย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50" t="str">
        <f>CONCATENATE("รายงานการสืบทรัพย์ (ข้อมูล ณ วันที่ ",TEXT(Sheet1!D6,"d ดดดด yyyy"),")")</f>
        <v>รายงานการสืบทรัพย์ (ข้อมูล ณ วันที่ 8 กุมภาพันธ์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นางสาวฐิดารินทร์   ทิพทา</v>
      </c>
      <c r="F4" s="255"/>
      <c r="G4" s="255"/>
      <c r="H4" s="255"/>
      <c r="I4" s="255"/>
      <c r="J4" s="255"/>
      <c r="K4" s="255"/>
      <c r="L4" s="255"/>
      <c r="M4" s="255"/>
      <c r="N4" s="255"/>
      <c r="O4" s="255"/>
      <c r="P4" s="255"/>
      <c r="Q4" s="255"/>
      <c r="R4" s="255"/>
      <c r="S4" s="255"/>
      <c r="T4" s="255"/>
      <c r="U4" s="254" t="s">
        <v>73</v>
      </c>
      <c r="V4" s="254"/>
      <c r="W4" s="255" t="str">
        <f>Sheet1!D2</f>
        <v>แม่อาย</v>
      </c>
      <c r="X4" s="255"/>
      <c r="Y4" s="255"/>
      <c r="Z4" s="255"/>
      <c r="AA4" s="255"/>
      <c r="AB4" s="255"/>
      <c r="AC4" s="255"/>
      <c r="AD4" s="255"/>
      <c r="AE4" s="255"/>
      <c r="AF4" s="255"/>
      <c r="AG4" s="255"/>
      <c r="AH4" s="255"/>
      <c r="AI4" s="255"/>
      <c r="AJ4" s="255"/>
      <c r="AK4" s="138"/>
      <c r="AL4" s="186" t="s">
        <v>261</v>
      </c>
      <c r="AM4" s="185" t="s">
        <v>353</v>
      </c>
      <c r="AO4" s="161" t="s">
        <v>241</v>
      </c>
      <c r="AP4" s="138"/>
      <c r="AQ4" s="138"/>
    </row>
    <row r="5" spans="1:43">
      <c r="A5" s="19" t="s">
        <v>206</v>
      </c>
      <c r="B5" s="137"/>
      <c r="D5" s="255" t="str">
        <f>Sheet1!B3</f>
        <v>ไทรทอง-MRTA</v>
      </c>
      <c r="E5" s="255"/>
      <c r="F5" s="255"/>
      <c r="G5" s="255"/>
      <c r="H5" s="255"/>
      <c r="I5" s="255"/>
      <c r="J5" s="255"/>
      <c r="K5" s="255"/>
      <c r="L5" s="255"/>
      <c r="M5" s="255"/>
      <c r="N5" s="255"/>
      <c r="O5" s="255"/>
      <c r="P5" s="255"/>
      <c r="Q5" s="255"/>
      <c r="R5" s="255"/>
      <c r="S5" s="254" t="s">
        <v>208</v>
      </c>
      <c r="T5" s="254"/>
      <c r="U5" s="254"/>
      <c r="V5" s="254"/>
      <c r="W5" s="253">
        <f>IF(OR(Sheet1!D3=0,Sheet1!D3="-"),"-",Sheet1!D3)</f>
        <v>823861010222</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367(68) - รายงานผลสืบทรัพย์ ราย นางสาวฐิดารินทร์   ทิพทา สาขาแม่อาย (สืบรอบที่ 2) - ไม่พบทรัพย์</v>
      </c>
      <c r="AM5" s="138"/>
      <c r="AO5" s="162" t="s">
        <v>258</v>
      </c>
      <c r="AP5" s="138"/>
      <c r="AQ5" s="138"/>
    </row>
    <row r="6" spans="1:43">
      <c r="A6" s="19" t="s">
        <v>207</v>
      </c>
      <c r="B6" s="137"/>
      <c r="F6" s="259" t="str">
        <f>Sheet1!B4</f>
        <v>800069768862
800069768870</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จังหวัดเชียงใหม่</v>
      </c>
      <c r="D7" s="255"/>
      <c r="E7" s="255"/>
      <c r="F7" s="255"/>
      <c r="G7" s="255"/>
      <c r="H7" s="255"/>
      <c r="I7" s="255"/>
      <c r="J7" s="255"/>
      <c r="K7" s="279" t="s">
        <v>209</v>
      </c>
      <c r="L7" s="279"/>
      <c r="M7" s="279"/>
      <c r="N7" s="279"/>
      <c r="O7" s="279"/>
      <c r="P7" s="279"/>
      <c r="Q7" s="256" t="str">
        <f>Sheet1!D5</f>
        <v>ผบ.3377/2561</v>
      </c>
      <c r="R7" s="256"/>
      <c r="S7" s="256"/>
      <c r="T7" s="256"/>
      <c r="U7" s="256"/>
      <c r="V7" s="256"/>
      <c r="W7" s="256"/>
      <c r="X7" s="278" t="s">
        <v>210</v>
      </c>
      <c r="Y7" s="278"/>
      <c r="Z7" s="278"/>
      <c r="AA7" s="278"/>
      <c r="AB7" s="278"/>
      <c r="AC7" s="278"/>
      <c r="AD7" s="256" t="str">
        <f>Sheet1!F5</f>
        <v>ผบ.388/2562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นางสาวฐิดารินทร์ ทิพทา</v>
      </c>
      <c r="G9" s="257"/>
      <c r="H9" s="257"/>
      <c r="I9" s="257"/>
      <c r="J9" s="257"/>
      <c r="K9" s="257"/>
      <c r="L9" s="257"/>
      <c r="M9" s="257"/>
      <c r="N9" s="257"/>
      <c r="O9" s="257"/>
      <c r="P9" s="257"/>
      <c r="Q9" s="257"/>
      <c r="R9" s="257"/>
      <c r="S9" s="2" t="str">
        <f>Sheet1!A13</f>
        <v>คู่สมรส</v>
      </c>
      <c r="Y9" s="258">
        <f>Sheet1!B13</f>
        <v>0</v>
      </c>
      <c r="Z9" s="258"/>
      <c r="AA9" s="258"/>
      <c r="AB9" s="258"/>
      <c r="AC9" s="258"/>
      <c r="AD9" s="258"/>
      <c r="AE9" s="258"/>
      <c r="AF9" s="258"/>
      <c r="AG9" s="258"/>
      <c r="AH9" s="258"/>
      <c r="AI9" s="258"/>
      <c r="AJ9" s="258"/>
      <c r="AK9" s="138"/>
      <c r="AN9" s="138"/>
      <c r="AO9" s="163" t="s">
        <v>235</v>
      </c>
      <c r="AP9" s="138"/>
      <c r="AQ9" s="138"/>
    </row>
    <row r="10" spans="1:43">
      <c r="A10" s="19"/>
      <c r="B10" s="2" t="s">
        <v>212</v>
      </c>
      <c r="F10" s="257">
        <f>Sheet1!B14</f>
        <v>0</v>
      </c>
      <c r="G10" s="257"/>
      <c r="H10" s="257"/>
      <c r="I10" s="257"/>
      <c r="J10" s="257"/>
      <c r="K10" s="257"/>
      <c r="L10" s="257"/>
      <c r="M10" s="257"/>
      <c r="N10" s="257"/>
      <c r="O10" s="257"/>
      <c r="P10" s="257"/>
      <c r="Q10" s="257"/>
      <c r="R10" s="257"/>
      <c r="S10" s="2" t="s">
        <v>214</v>
      </c>
      <c r="Y10" s="258">
        <f>Sheet1!B15</f>
        <v>0</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63" t="s">
        <v>234</v>
      </c>
      <c r="H23" s="263"/>
      <c r="I23" s="263"/>
      <c r="J23" s="263"/>
      <c r="K23" s="263"/>
      <c r="L23" s="263"/>
      <c r="M23" s="263"/>
      <c r="N23" s="263"/>
      <c r="O23" s="263"/>
      <c r="P23" s="263"/>
      <c r="Q23" s="263"/>
      <c r="R23" s="263"/>
      <c r="S23" s="263"/>
      <c r="T23" s="264" t="e">
        <f>VLOOKUP(A23,Sheet1!A11:G31,4,0)</f>
        <v>#N/A</v>
      </c>
      <c r="U23" s="264"/>
      <c r="V23" s="264"/>
      <c r="W23" s="264"/>
      <c r="X23" s="262" t="e">
        <f>IF(OR(T23="ไม่พบ",T23="-"),"-",VLOOKUP(A23,Sheet1!A11:G31,5,0))</f>
        <v>#N/A</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ซ่อนช่อง</v>
      </c>
      <c r="B25" s="252"/>
      <c r="C25" s="252"/>
      <c r="D25" s="252"/>
      <c r="E25" s="252"/>
      <c r="F25" s="252"/>
      <c r="G25" s="263" t="s">
        <v>234</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63" t="s">
        <v>234</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zoomScaleNormal="100" workbookViewId="0">
      <selection activeCell="AM41" sqref="AM41"/>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27</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สาขาแม่อาย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352</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ผบ.3377/2561 ในคดีหมายเลขแดงที่  ผบ.388/2562 ลว.26 กุมภาพันธ์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15</v>
      </c>
      <c r="AV16" s="215" t="s">
        <v>335</v>
      </c>
    </row>
    <row r="17" spans="1:45">
      <c r="A17" s="188"/>
      <c r="B17" s="188"/>
      <c r="C17" s="257" t="str">
        <f>IF(AS17="","ซ่อนช่อง",CONCATENATE("1. ",VLOOKUP(AS17,Table1[#All],2,0)))</f>
        <v>1. นางสาวฐิดารินทร์ ทิพทา</v>
      </c>
      <c r="D17" s="257"/>
      <c r="E17" s="257"/>
      <c r="F17" s="257"/>
      <c r="G17" s="257"/>
      <c r="H17" s="257"/>
      <c r="I17" s="257"/>
      <c r="J17" s="257"/>
      <c r="K17" s="257"/>
      <c r="L17" s="257"/>
      <c r="M17" s="257"/>
      <c r="N17" s="257"/>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1-5099-00118-17-4</v>
      </c>
      <c r="AE17" s="288"/>
      <c r="AF17" s="288"/>
      <c r="AG17" s="288"/>
      <c r="AH17" s="288"/>
      <c r="AI17" s="288"/>
      <c r="AJ17" s="288"/>
      <c r="AK17" s="288"/>
      <c r="AL17" s="201"/>
      <c r="AM17" s="188"/>
      <c r="AN17" s="188"/>
      <c r="AO17" s="188"/>
      <c r="AP17" s="188"/>
      <c r="AQ17" s="188"/>
      <c r="AS17" s="197" t="s">
        <v>119</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27</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ผบ.3377/2561 คดีหมายเลขแดงที่ ผบ.388/2562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e">
        <f>VLOOKUP(AN21,Table1[#All],3,0)</f>
        <v>#N/A</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25">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75">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75">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75">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75">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75">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75">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75">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2.5"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75">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75">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9.25">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2.5" thickBot="1">
      <c r="C23" s="74"/>
      <c r="D23" s="74"/>
      <c r="E23" s="74"/>
      <c r="F23" s="74"/>
      <c r="G23" s="74"/>
      <c r="H23" s="74"/>
      <c r="I23" s="74"/>
      <c r="J23" s="74"/>
      <c r="K23" s="74"/>
      <c r="L23" s="74"/>
      <c r="M23" s="74"/>
      <c r="N23" s="74"/>
    </row>
    <row r="24" spans="1:16" ht="22.5"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2.5" thickBot="1">
      <c r="C29" s="90"/>
      <c r="D29" s="373"/>
      <c r="E29" s="373"/>
      <c r="F29" s="373"/>
      <c r="G29" s="376" t="e">
        <f>"- ("&amp;BAHTTEXT($L$29)&amp;") -"</f>
        <v>#REF!</v>
      </c>
      <c r="H29" s="376"/>
      <c r="I29" s="376"/>
      <c r="J29" s="376"/>
      <c r="K29" s="376"/>
      <c r="L29" s="375" t="e">
        <f>SUM(L25:N28)</f>
        <v>#REF!</v>
      </c>
      <c r="M29" s="375"/>
      <c r="N29" s="375"/>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2025-02-08T09:52:35Z</cp:lastPrinted>
  <dcterms:created xsi:type="dcterms:W3CDTF">2016-06-06T16:13:57Z</dcterms:created>
  <dcterms:modified xsi:type="dcterms:W3CDTF">2025-02-10T09:50:47Z</dcterms:modified>
</cp:coreProperties>
</file>