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1445\"/>
    </mc:Choice>
  </mc:AlternateContent>
  <xr:revisionPtr revIDLastSave="0" documentId="8_{905FCA88-E902-4325-99BB-186AC16E4D6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<sst xmlns="http://schemas.openxmlformats.org/spreadsheetml/2006/main" count="717" uniqueCount="362">
  <si>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</si>
  <si>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</si>
  <si>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</si>
  <si>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</si>
  <si>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</si>
  <si>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</si>
  <si>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</si>
  <si>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</si>
  <si>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</si>
  <si>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</si>
  <si>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</si>
  <si>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</si>
  <si>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</si>
  <si>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</si>
  <si>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</si>
  <si>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</si>
  <si>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</si>
  <si>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</si>
  <si>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</si>
  <si>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</si>
  <si>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</si>
  <si>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</si>
  <si>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</si>
  <si>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</si>
  <si>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</si>
  <si>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</si>
  <si>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</si>
  <si>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</si>
  <si>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</si>
  <si>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</si>
  <si>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</si>
  <si>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</si>
  <si>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</si>
  <si>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</si>
  <si>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</si>
  <si>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</si>
  <si>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</si>
  <si>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</si>
  <si>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</si>
  <si>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</si>
  <si>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</si>
  <si>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</si>
  <si>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</si>
  <si>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</si>
  <si>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</si>
  <si>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</si>
  <si>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</si>
  <si>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</si>
  <si>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</si>
  <si>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</si>
  <si>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</si>
  <si>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</si>
  <si>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</si>
  <si>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</si>
  <si>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</si>
  <si>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</si>
  <si>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</si>
  <si>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</si>
  <si>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</si>
  <si>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</si>
  <si>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</si>
  <si>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</si>
  <si>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</si>
  <si>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</si>
  <si>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</si>
  <si>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</si>
  <si>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</si>
  <si>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</si>
  <si>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</si>
  <si>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</si>
  <si>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</si>
  <si>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</si>
  <si>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</si>
  <si>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</si>
  <si>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</si>
  <si>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</si>
  <si>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</si>
  <si>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</si>
  <si>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</si>
  <si>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</si>
  <si>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</si>
  <si>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</si>
  <si>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</si>
  <si>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</si>
  <si>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</si>
  <si>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</si>
  <si>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</si>
  <si>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</si>
  <si>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</si>
  <si>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</si>
  <si>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</si>
  <si>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</si>
  <si>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</si>
  <si>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</si>
  <si>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</si>
  <si>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</si>
  <si>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</si>
  <si>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</si>
  <si>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</si>
  <si>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</si>
  <si>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</si>
  <si>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</si>
  <si>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</si>
  <si>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</si>
  <si>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</si>
  <si>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</si>
  <si>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</si>
  <si>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</si>
  <si>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</si>
  <si>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</si>
  <si>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</si>
  <si>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</si>
  <si>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</si>
  <si>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</si>
  <si>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</si>
  <si>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</si>
  <si>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</si>
  <si>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</si>
  <si>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</si>
  <si>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</si>
  <si>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</si>
  <si>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</si>
  <si>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</si>
  <si>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</si>
  <si>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</si>
  <si>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</si>
  <si>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</si>
  <si>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</si>
  <si>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</si>
  <si>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</si>
  <si>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</si>
  <si>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</si>
  <si>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</si>
  <si>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</si>
  <si>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</si>
  <si>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</si>
  <si>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</si>
  <si>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</si>
  <si>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</si>
  <si>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</si>
  <si>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</si>
  <si>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</si>
  <si>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</si>
  <si>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</si>
  <si>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</si>
  <si>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</si>
  <si>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</si>
  <si>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</si>
  <si>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</si>
  <si>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</si>
  <si>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</si>
  <si>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</si>
  <si>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</si>
  <si>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</si>
  <si>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</si>
  <si>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</si>
  <si>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</si>
  <si>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</si>
  <si>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</si>
  <si>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</si>
  <si>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</si>
  <si>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</si>
  <si>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</si>
  <si>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</si>
  <si>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</si>
  <si>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</si>
  <si>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</si>
  <si>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</si>
  <si>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</si>
  <si>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</si>
  <si>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</si>
  <si>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</si>
  <si>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</si>
  <si>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</si>
  <si>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</si>
  <si>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</si>
  <si>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</si>
  <si>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</si>
  <si>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</si>
  <si>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</si>
  <si>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</si>
  <si>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</si>
  <si>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</si>
  <si>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</si>
  <si>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</si>
  <si>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</si>
  <si>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</si>
  <si>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</si>
  <si>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</si>
  <si>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</si>
  <si>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</si>
  <si>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</si>
  <si>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</si>
  <si>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</si>
  <si>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</si>
  <si>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</si>
  <si>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</si>
  <si>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</si>
  <si>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</si>
  <si>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</si>
  <si>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</si>
  <si>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</si>
  <si>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</si>
  <si>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</si>
  <si>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</si>
  <si>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</si>
  <si>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</si>
  <si>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</si>
  <si>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</si>
  <si>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</si>
  <si>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</si>
  <si>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</si>
  <si>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</si>
  <si>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</si>
  <si>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</si>
  <si>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</si>
  <si>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</si>
  <si>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</si>
  <si>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</si>
  <si>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</si>
  <si>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</si>
  <si>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</si>
  <si>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</si>
  <si>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</si>
  <si>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</si>
  <si>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</si>
  <si>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</si>
  <si>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</si>
  <si>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</si>
  <si>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</si>
  <si>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</si>
  <si>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</si>
  <si>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</si>
  <si>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</si>
  <si>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</si>
  <si>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</si>
  <si>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</si>
  <si>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</si>
  <si>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</si>
  <si>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</si>
  <si>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</si>
  <si>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</si>
  <si>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</si>
  <si>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</si>
  <si>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</si>
  <si>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</si>
  <si>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</si>
  <si>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</si>
  <si>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</si>
  <si>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</si>
  <si>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</si>
  <si>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</si>
  <si>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</si>
  <si>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</si>
  <si>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</si>
  <si>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</si>
  <si>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</si>
  <si>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</si>
  <si>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</si>
  <si>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</si>
  <si>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</si>
  <si>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</si>
  <si>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</si>
  <si>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</si>
  <si>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</si>
  <si>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</si>
  <si>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</si>
  <si>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</si>
  <si>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</si>
  <si>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</si>
  <si>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</si>
  <si>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</si>
  <si>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</si>
  <si>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</si>
  <si>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</si>
  <si>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</si>
  <si>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</si>
  <si>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</si>
  <si>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</si>
  <si>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</si>
  <si>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</si>
  <si>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</si>
  <si>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</si>
  <si>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</si>
  <si>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</si>
  <si>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</si>
  <si>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</si>
  <si>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</si>
  <si>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</si>
  <si>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</si>
  <si>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</si>
  <si>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</si>
  <si>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</si>
  <si>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</si>
  <si>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</si>
  <si>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</si>
  <si>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</si>
  <si>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</si>
  <si>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</si>
  <si>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</si>
  <si>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</si>
  <si>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</si>
  <si>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</si>
  <si>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</si>
  <si>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</si>
  <si>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</si>
  <si>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</si>
  <si>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</si>
  <si>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</si>
  <si>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</si>
  <si>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</si>
  <si>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</si>
  <si>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</si>
  <si>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</si>
  <si>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</si>
  <si>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</si>
  <si>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</si>
  <si>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</si>
  <si>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</si>
  <si>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</si>
  <si>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</si>
  <si>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</si>
  <si>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</si>
  <si>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</si>
  <si>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</si>
  <si>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</si>
  <si>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</si>
  <si>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</si>
  <si>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</si>
  <si>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</si>
  <si>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</si>
  <si>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</si>
  <si>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</si>
  <si>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</si>
  <si>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</si>
  <si>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</si>
  <si>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</si>
  <si>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</si>
  <si>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</si>
  <si>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</si>
  <si>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</si>
  <si>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</si>
  <si>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</si>
  <si>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</si>
  <si>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</si>
  <si>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</si>
  <si>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</si>
  <si>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</si>
  <si>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</si>
  <si>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</si>
  <si>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นายบุญมี กันด้วง</t>
  </si>
  <si>
    <t>3-5017-00011-53-7</t>
  </si>
  <si>
    <t>นายพรชัย สิทธิโม่ง</t>
  </si>
  <si>
    <t>3-5017-00015-87-7</t>
  </si>
  <si>
    <t>นางมีนา ปันตะทา</t>
  </si>
  <si>
    <t>3-5017-00023-58-6</t>
  </si>
  <si>
    <t>นางศิรินภา ณวรรณติ๊บ</t>
  </si>
  <si>
    <t>1-5002-00012-59-6</t>
  </si>
  <si>
    <t>1445(68) - รายงานผลสืบทรัพย์ ราย นายบุญมี  กันด้วง สาขาดอยเต่า (สืบรอบที่ 2) - ไม่พบทรัพย์</t>
  </si>
  <si>
    <t>จังหวัดเชียงใหม่ สาขาจอมทอง ส่วนแยกฮอด</t>
  </si>
  <si>
    <t>นายอนุชา ณวรรณติ๊บ</t>
  </si>
  <si>
    <t>1-5099-00564-77-8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</si>
</sst>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1445</v>
      </c>
    </row>
    <row r="2" spans="1:11">
      <c r="A2" s="143" t="s">
        <v>251</v>
      </c>
      <c r="B2" s="145" t="str">
        <f t="array" ref="B2">_xlfn.IFS(I1&lt;850,VLOOKUP(I1,[1]บังคับคดี!$B:$ZZ,60,0),AND(I1&gt;=850,I1&lt;1435),VLOOKUP(I1,'[1]บังคับคดีใหม่ ปี2563-2564'!$B:$ZZ,63,0),I1&gt;=1435,VLOOKUP(I1,'[1]สืบทรัพย์ ปี 2564-25666'!$B:$ZZ,71,0))</f>
        <v>นายบุญมี  กันด้วง</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800042674559</v>
      </c>
      <c r="C4" s="176" t="s">
        <v>264</v>
      </c>
      <c r="D4" s="219">
        <v>242698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ผบ.E710/2564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ผบ.E185/2564</v>
      </c>
      <c r="I5" s="157" t="s">
        <v>257</v>
      </c>
    </row>
    <row r="6" spans="1:11">
      <c r="A6" s="153" t="s">
        <v>337</v>
      </c>
      <c r="B6" s="171">
        <v>145024.82999999999</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9" t="s">
        <v>242</v>
      </c>
      <c r="J12" s="249"/>
      <c r="K12" s="249"/>
    </row>
    <row r="13" spans="1:11" s="151" customFormat="1">
      <c r="A13" s="165" t="str">
        <f>IF(B14="","คู่สมรส","คู่สมรสจำเลยที่ 1")</f>
        <v>คู่สมรสจำเลยที่ 1</v>
      </c>
      <c r="B13" s="158"/>
      <c r="C13" s="203"/>
      <c r="D13" s="152"/>
      <c r="E13" s="158"/>
      <c r="F13" s="169"/>
      <c r="G13" s="152"/>
      <c r="I13" s="249"/>
      <c r="J13" s="249"/>
      <c r="K13" s="249"/>
    </row>
    <row r="14" spans="1:11" s="151" customFormat="1">
      <c r="A14" s="165" t="s">
        <v>212</v>
      </c>
      <c r="B14" s="158" t="s">
        <v>352</v>
      </c>
      <c r="C14" s="203" t="s">
        <v>353</v>
      </c>
      <c r="D14" s="152"/>
      <c r="E14" s="158"/>
      <c r="F14" s="169"/>
      <c r="G14" s="152"/>
      <c r="I14" s="166" t="s">
        <v>248</v>
      </c>
      <c r="J14" s="166"/>
      <c r="K14" s="166"/>
    </row>
    <row r="15" spans="1:11" s="151" customFormat="1">
      <c r="A15" s="165" t="s">
        <v>214</v>
      </c>
      <c r="B15" s="158" t="s">
        <v>354</v>
      </c>
      <c r="C15" s="203" t="s">
        <v>355</v>
      </c>
      <c r="D15" s="152"/>
      <c r="E15" s="158"/>
      <c r="F15" s="169"/>
      <c r="G15" s="152"/>
      <c r="I15" s="166" t="s">
        <v>249</v>
      </c>
      <c r="J15" s="166"/>
      <c r="K15" s="166"/>
    </row>
    <row r="16" spans="1:11" s="151" customFormat="1">
      <c r="A16" s="165" t="s">
        <v>213</v>
      </c>
      <c r="B16" s="158" t="s">
        <v>356</v>
      </c>
      <c r="C16" s="203" t="s">
        <v>357</v>
      </c>
      <c r="D16" s="152"/>
      <c r="E16" s="158"/>
      <c r="F16" s="169"/>
      <c r="G16" s="152"/>
      <c r="I16" s="166" t="s">
        <v>338</v>
      </c>
      <c r="J16" s="166"/>
      <c r="K16" s="166"/>
    </row>
    <row r="17" spans="1:12" s="151" customFormat="1">
      <c r="A17" s="165" t="s">
        <v>215</v>
      </c>
      <c r="B17" s="158" t="s">
        <v>360</v>
      </c>
      <c r="C17" s="203" t="s">
        <v>361</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1445 - รายงานผลสืบทรัพย์ ราย นายบุญมี  กันด้วง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นายบุญมี  กันด้วง</v>
      </c>
      <c r="F4" s="255"/>
      <c r="G4" s="255"/>
      <c r="H4" s="255"/>
      <c r="I4" s="255"/>
      <c r="J4" s="255"/>
      <c r="K4" s="255"/>
      <c r="L4" s="255"/>
      <c r="M4" s="255"/>
      <c r="N4" s="255"/>
      <c r="O4" s="255"/>
      <c r="P4" s="255"/>
      <c r="Q4" s="255"/>
      <c r="R4" s="255"/>
      <c r="S4" s="255"/>
      <c r="T4" s="255"/>
      <c r="U4" s="254" t="s">
        <v>73</v>
      </c>
      <c r="V4" s="254"/>
      <c r="W4" s="255" t="str">
        <f>Sheet1!D2</f>
        <v>ดอยเต่า</v>
      </c>
      <c r="X4" s="255"/>
      <c r="Y4" s="255"/>
      <c r="Z4" s="255"/>
      <c r="AA4" s="255"/>
      <c r="AB4" s="255"/>
      <c r="AC4" s="255"/>
      <c r="AD4" s="255"/>
      <c r="AE4" s="255"/>
      <c r="AF4" s="255"/>
      <c r="AG4" s="255"/>
      <c r="AH4" s="255"/>
      <c r="AI4" s="255"/>
      <c r="AJ4" s="255"/>
      <c r="AK4" s="138"/>
      <c r="AL4" s="186" t="s">
        <v>261</v>
      </c>
      <c r="AM4" s="185" t="s">
        <v>358</v>
      </c>
      <c r="AO4" s="161" t="s">
        <v>241</v>
      </c>
      <c r="AP4" s="138"/>
      <c r="AQ4" s="138"/>
    </row>
    <row r="5" spans="1:43">
      <c r="A5" s="19" t="s">
        <v>206</v>
      </c>
      <c r="B5" s="137"/>
      <c r="D5" s="255" t="str">
        <f>Sheet1!B3</f>
        <v>สินเชื่อพัฒนาองค์กรชุมชน (รายบุคคล)</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1445(68) - รายงานผลสืบทรัพย์ ราย นายบุญมี  กันด้วง สาขาดอยเต่า (สืบรอบที่ 2) - ไม่พบทรัพย์</v>
      </c>
      <c r="AM5" s="138"/>
      <c r="AO5" s="162" t="s">
        <v>258</v>
      </c>
      <c r="AP5" s="138"/>
      <c r="AQ5" s="138"/>
    </row>
    <row r="6" spans="1:43">
      <c r="A6" s="19" t="s">
        <v>207</v>
      </c>
      <c r="B6" s="137"/>
      <c r="F6" s="259">
        <f>Sheet1!B4</f>
        <v>800042674559</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ผบ.E710/2564</v>
      </c>
      <c r="R7" s="256"/>
      <c r="S7" s="256"/>
      <c r="T7" s="256"/>
      <c r="U7" s="256"/>
      <c r="V7" s="256"/>
      <c r="W7" s="256"/>
      <c r="X7" s="278" t="s">
        <v>210</v>
      </c>
      <c r="Y7" s="278"/>
      <c r="Z7" s="278"/>
      <c r="AA7" s="278"/>
      <c r="AB7" s="278"/>
      <c r="AC7" s="278"/>
      <c r="AD7" s="256" t="str">
        <f>Sheet1!F5</f>
        <v>ผบ.E185/2564</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นายบุญมี กันด้วง</v>
      </c>
      <c r="G9" s="257"/>
      <c r="H9" s="257"/>
      <c r="I9" s="257"/>
      <c r="J9" s="257"/>
      <c r="K9" s="257"/>
      <c r="L9" s="257"/>
      <c r="M9" s="257"/>
      <c r="N9" s="257"/>
      <c r="O9" s="257"/>
      <c r="P9" s="257"/>
      <c r="Q9" s="257"/>
      <c r="R9" s="257"/>
      <c r="S9" s="2" t="str">
        <f>Sheet1!A13</f>
        <v>คู่สมรสจำเลยที่ 1</v>
      </c>
      <c r="Y9" s="258">
        <f>Sheet1!B13</f>
        <v>0</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นายพรชัย สิทธิโม่ง</v>
      </c>
      <c r="G10" s="257"/>
      <c r="H10" s="257"/>
      <c r="I10" s="257"/>
      <c r="J10" s="257"/>
      <c r="K10" s="257"/>
      <c r="L10" s="257"/>
      <c r="M10" s="257"/>
      <c r="N10" s="257"/>
      <c r="O10" s="257"/>
      <c r="P10" s="257"/>
      <c r="Q10" s="257"/>
      <c r="R10" s="257"/>
      <c r="S10" s="2" t="s">
        <v>214</v>
      </c>
      <c r="Y10" s="258" t="str">
        <f>Sheet1!B15</f>
        <v>นางมีนา ปันตะทา</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นางศิรินภา ณวรรณติ๊บ</v>
      </c>
      <c r="G11" s="257"/>
      <c r="H11" s="257"/>
      <c r="I11" s="257"/>
      <c r="J11" s="257"/>
      <c r="K11" s="257"/>
      <c r="L11" s="257"/>
      <c r="M11" s="257"/>
      <c r="N11" s="257"/>
      <c r="O11" s="257"/>
      <c r="P11" s="257"/>
      <c r="Q11" s="257"/>
      <c r="R11" s="257"/>
      <c r="S11" s="2" t="s">
        <v>215</v>
      </c>
      <c r="Y11" s="258" t="str">
        <f>Sheet1!B17</f>
        <v>นายอนุชา ณวรรณติ๊บ</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63" t="s">
        <v>234</v>
      </c>
      <c r="H23" s="263"/>
      <c r="I23" s="263"/>
      <c r="J23" s="263"/>
      <c r="K23" s="263"/>
      <c r="L23" s="263"/>
      <c r="M23" s="263"/>
      <c r="N23" s="263"/>
      <c r="O23" s="263"/>
      <c r="P23" s="263"/>
      <c r="Q23" s="263"/>
      <c r="R23" s="263"/>
      <c r="S23" s="263"/>
      <c r="T23" s="264" t="e">
        <f>VLOOKUP(A23,Sheet1!A11:G31,4,0)</f>
        <v>#N/A</v>
      </c>
      <c r="U23" s="264"/>
      <c r="V23" s="264"/>
      <c r="W23" s="264"/>
      <c r="X23" s="262" t="e">
        <f>IF(OR(T23="ไม่พบ",T23="-"),"-",VLOOKUP(A23,Sheet1!A11:G31,5,0))</f>
        <v>#N/A</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7" zoomScaleNormal="100" workbookViewId="0">
      <selection activeCell="AS40" sqref="AS4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27</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359</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ผบ.E710/2564 ในคดีหมายเลขแดงที่  ผบ.E185/2564 ลว.24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นายบุญมี กันด้วง</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3-5017-00011-53-7</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นายพรชัย สิทธิโม่ง</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3-5017-00015-87-7</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นางมีนา ปันตะทา</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3-5017-00023-58-6</v>
      </c>
      <c r="AE19" s="285"/>
      <c r="AF19" s="285"/>
      <c r="AG19" s="285"/>
      <c r="AH19" s="285"/>
      <c r="AI19" s="285"/>
      <c r="AJ19" s="285"/>
      <c r="AK19" s="285"/>
      <c r="AL19" s="195"/>
      <c r="AM19" s="193"/>
      <c r="AN19" s="193"/>
      <c r="AO19" s="193"/>
      <c r="AP19" s="193"/>
      <c r="AQ19" s="193"/>
      <c r="AS19" s="197" t="s">
        <v>214</v>
      </c>
    </row>
    <row r="20" spans="1:45">
      <c r="A20" s="193"/>
      <c r="B20" s="193"/>
      <c r="C20" s="284" t="str">
        <f>IF(AS20="","ซ่อนช่อง",CONCATENATE("4. ",VLOOKUP(AS20,Table1[#All],2,0)))</f>
        <v>4. นางศิรินภา ณวรรณติ๊บ</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1-5002-00012-59-6</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9.6"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27</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ผบ.E710/2564 คดีหมายเลขแดงที่ ผบ.E185/2564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นายบุญมี กันด้วง</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3-5017-00011-53-7</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2025-02-08T06:12:44Z</cp:lastPrinted>
  <dcterms:created xsi:type="dcterms:W3CDTF">2016-06-06T16:13:57Z</dcterms:created>
  <dcterms:modified xsi:type="dcterms:W3CDTF">2025-04-26T02:22:23Z</dcterms:modified>
</cp:coreProperties>
</file>