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2839\"/>
    </mc:Choice>
  </mc:AlternateContent>
  <xr:revisionPtr revIDLastSave="0" documentId="8_{E6260E29-4E0B-4470-BF67-72FB3EDB3EB6}"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<sst xmlns="http://schemas.openxmlformats.org/spreadsheetml/2006/main" count="716" uniqueCount="362">
  <si>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</si>
  <si>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</si>
  <si>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</si>
  <si>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</si>
  <si>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</si>
  <si>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</si>
  <si>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</si>
  <si>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</si>
  <si>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</si>
  <si>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</si>
  <si>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</si>
  <si>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</si>
  <si>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</si>
  <si>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</si>
  <si>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</si>
  <si>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</si>
  <si>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</si>
  <si>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</si>
  <si>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</si>
  <si>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</si>
  <si>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</si>
  <si>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</si>
  <si>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</si>
  <si>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</si>
  <si>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</si>
  <si>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</si>
  <si>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</si>
  <si>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</si>
  <si>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</si>
  <si>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</si>
  <si>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</si>
  <si>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</si>
  <si>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</si>
  <si>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</si>
  <si>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</si>
  <si>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</si>
  <si>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</si>
  <si>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</si>
  <si>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</si>
  <si>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</si>
  <si>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</si>
  <si>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</si>
  <si>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</si>
  <si>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</si>
  <si>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</si>
  <si>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</si>
  <si>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</si>
  <si>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</si>
  <si>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</si>
  <si>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</si>
  <si>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</si>
  <si>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</si>
  <si>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</si>
  <si>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</si>
  <si>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</si>
  <si>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</si>
  <si>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</si>
  <si>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</si>
  <si>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</si>
  <si>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</si>
  <si>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</si>
  <si>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</si>
  <si>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</si>
  <si>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</si>
  <si>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</si>
  <si>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</si>
  <si>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</si>
  <si>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</si>
  <si>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</si>
  <si>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</si>
  <si>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</si>
  <si>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</si>
  <si>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</si>
  <si>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</si>
  <si>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</si>
  <si>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</si>
  <si>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</si>
  <si>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</si>
  <si>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</si>
  <si>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</si>
  <si>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</si>
  <si>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</si>
  <si>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</si>
  <si>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</si>
  <si>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</si>
  <si>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</si>
  <si>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</si>
  <si>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</si>
  <si>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</si>
  <si>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</si>
  <si>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</si>
  <si>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</si>
  <si>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</si>
  <si>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</si>
  <si>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</si>
  <si>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</si>
  <si>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</si>
  <si>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</si>
  <si>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</si>
  <si>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</si>
  <si>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</si>
  <si>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</si>
  <si>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</si>
  <si>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</si>
  <si>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</si>
  <si>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</si>
  <si>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</si>
  <si>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</si>
  <si>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</si>
  <si>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</si>
  <si>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</si>
  <si>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</si>
  <si>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</si>
  <si>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</si>
  <si>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</si>
  <si>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</si>
  <si>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</si>
  <si>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</si>
  <si>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</si>
  <si>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</si>
  <si>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</si>
  <si>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</si>
  <si>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</si>
  <si>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</si>
  <si>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</si>
  <si>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</si>
  <si>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</si>
  <si>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</si>
  <si>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</si>
  <si>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</si>
  <si>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</si>
  <si>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</si>
  <si>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</si>
  <si>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</si>
  <si>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</si>
  <si>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</si>
  <si>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</si>
  <si>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</si>
  <si>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</si>
  <si>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</si>
  <si>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</si>
  <si>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</si>
  <si>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</si>
  <si>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</si>
  <si>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</si>
  <si>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</si>
  <si>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</si>
  <si>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</si>
  <si>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</si>
  <si>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</si>
  <si>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</si>
  <si>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</si>
  <si>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</si>
  <si>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</si>
  <si>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</si>
  <si>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</si>
  <si>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</si>
  <si>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</si>
  <si>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</si>
  <si>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</si>
  <si>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</si>
  <si>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</si>
  <si>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</si>
  <si>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</si>
  <si>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</si>
  <si>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</si>
  <si>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</si>
  <si>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</si>
  <si>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</si>
  <si>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</si>
  <si>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</si>
  <si>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</si>
  <si>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</si>
  <si>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</si>
  <si>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</si>
  <si>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</si>
  <si>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</si>
  <si>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</si>
  <si>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</si>
  <si>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</si>
  <si>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</si>
  <si>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</si>
  <si>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</si>
  <si>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</si>
  <si>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</si>
  <si>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</si>
  <si>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</si>
  <si>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</si>
  <si>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</si>
  <si>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</si>
  <si>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</si>
  <si>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</si>
  <si>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</si>
  <si>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</si>
  <si>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</si>
  <si>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</si>
  <si>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</si>
  <si>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</si>
  <si>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</si>
  <si>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</si>
  <si>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</si>
  <si>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</si>
  <si>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</si>
  <si>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</si>
  <si>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</si>
  <si>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</si>
  <si>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</si>
  <si>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</si>
  <si>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</si>
  <si>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</si>
  <si>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</si>
  <si>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</si>
  <si>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</si>
  <si>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</si>
  <si>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</si>
  <si>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</si>
  <si>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</si>
  <si>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</si>
  <si>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</si>
  <si>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</si>
  <si>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</si>
  <si>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</si>
  <si>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</si>
  <si>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</si>
  <si>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</si>
  <si>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</si>
  <si>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</si>
  <si>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</si>
  <si>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</si>
  <si>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</si>
  <si>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</si>
  <si>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</si>
  <si>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</si>
  <si>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</si>
  <si>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</si>
  <si>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</si>
  <si>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</si>
  <si>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</si>
  <si>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</si>
  <si>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</si>
  <si>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</si>
  <si>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</si>
  <si>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</si>
  <si>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</si>
  <si>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</si>
  <si>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</si>
  <si>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</si>
  <si>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</si>
  <si>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</si>
  <si>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</si>
  <si>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</si>
  <si>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</si>
  <si>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</si>
  <si>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</si>
  <si>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</si>
  <si>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</si>
  <si>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</si>
  <si>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</si>
  <si>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</si>
  <si>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</si>
  <si>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</si>
  <si>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</si>
  <si>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</si>
  <si>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</si>
  <si>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</si>
  <si>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</si>
  <si>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</si>
  <si>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</si>
  <si>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</si>
  <si>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</si>
  <si>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</si>
  <si>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</si>
  <si>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</si>
  <si>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</si>
  <si>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</si>
  <si>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</si>
  <si>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</si>
  <si>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</si>
  <si>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</si>
  <si>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</si>
  <si>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</si>
  <si>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</si>
  <si>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</si>
  <si>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</si>
  <si>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</si>
  <si>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</si>
  <si>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</si>
  <si>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</si>
  <si>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</si>
  <si>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</si>
  <si>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</si>
  <si>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</si>
  <si>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</si>
  <si>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</si>
  <si>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</si>
  <si>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</si>
  <si>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</si>
  <si>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</si>
  <si>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</si>
  <si>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</si>
  <si>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</si>
  <si>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</si>
  <si>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</si>
  <si>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</si>
  <si>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</si>
  <si>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</si>
  <si>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</si>
  <si>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</si>
  <si>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</si>
  <si>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</si>
  <si>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</si>
  <si>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</si>
  <si>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</si>
  <si>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</si>
  <si>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</si>
  <si>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</si>
  <si>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</si>
  <si>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</si>
  <si>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</si>
  <si>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</si>
  <si>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</si>
  <si>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</si>
  <si>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</si>
  <si>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</si>
  <si>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</si>
  <si>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</si>
  <si>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</si>
  <si>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</si>
  <si>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</si>
  <si>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</si>
  <si>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</si>
  <si>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</si>
  <si>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</si>
  <si>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</si>
  <si>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</si>
  <si>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</si>
  <si>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</si>
  <si>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</si>
  <si>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</si>
  <si>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</si>
  <si>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</si>
  <si>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</si>
  <si>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</si>
  <si>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</si>
  <si>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</si>
  <si>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</si>
  <si>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</si>
  <si>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</si>
  <si>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</si>
  <si>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</si>
  <si>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</si>
  <si>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นายเกษม แก้วแกมคำ</t>
  </si>
  <si>
    <t>1-5099-00118-17-4</t>
  </si>
  <si>
    <t>นางสาวนัทรียา พันธ์อุโมง</t>
  </si>
  <si>
    <t>4-5019-00002-75-1</t>
  </si>
  <si>
    <t>นายทนงศักดิ์ โสวันทา</t>
  </si>
  <si>
    <t>3-3503-00548-84-4</t>
  </si>
  <si>
    <t>นายปัญญา ตระกูลมีโชดชัย</t>
  </si>
  <si>
    <t>3-5011-00371-51-6</t>
  </si>
  <si>
    <t>นางสาวยุวดี ฟองมูล</t>
  </si>
  <si>
    <t>1-5099-00218-04-7</t>
  </si>
  <si>
    <t>2839(68) - รายงานผลสืบทรัพย์ ราย นายเกษม แก้วแกมคำ สาขาพรอมเมนาดา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</si>
</sst>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สืบทรัพย์//(คำสั่ง 4/12/2568)//รายงานวันที่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สืบทรัพย์//(คำสั่ง 4/12/2568)//รายงานวันที่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 xml:space="preserve">สืบทรัพย์ (คำสั่ง 21/9/2564) 
สืบทรัพย์รอบที่ 2 //(คำสั่ง 4/12/2568)//รายงานวันที่ (1/2/2568) </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cell r="P1970"/>
          <cell r="Q1970"/>
          <cell r="R1970"/>
          <cell r="S1970" t="str">
            <v>แขวงเชียงใหม่</v>
          </cell>
          <cell r="T1970" t="str">
            <v>ผบE6240</v>
          </cell>
          <cell r="U1970">
            <v>2565</v>
          </cell>
          <cell r="V1970"/>
          <cell r="W1970"/>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cell r="P1971"/>
          <cell r="Q1971"/>
          <cell r="R1971"/>
          <cell r="S1971" t="str">
            <v>แขวงเชียงใหม่</v>
          </cell>
          <cell r="T1971" t="str">
            <v>ผบE1444</v>
          </cell>
          <cell r="U1971">
            <v>2566</v>
          </cell>
          <cell r="V1971"/>
          <cell r="W1971"/>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cell r="P1972"/>
          <cell r="Q1972"/>
          <cell r="R1972"/>
          <cell r="S1972" t="str">
            <v>แขวงเชียงดาว</v>
          </cell>
          <cell r="T1972" t="str">
            <v>ผบE141</v>
          </cell>
          <cell r="U1972">
            <v>2566</v>
          </cell>
          <cell r="V1972"/>
          <cell r="W1972"/>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cell r="P1973"/>
          <cell r="Q1973"/>
          <cell r="R1973"/>
          <cell r="S1973" t="str">
            <v>แขวงเชียงดาว</v>
          </cell>
          <cell r="T1973" t="str">
            <v>ผบE142</v>
          </cell>
          <cell r="U1973">
            <v>2566</v>
          </cell>
          <cell r="V1973"/>
          <cell r="W1973"/>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cell r="P1974"/>
          <cell r="Q1974"/>
          <cell r="R1974"/>
          <cell r="S1974" t="str">
            <v>แขวงเชียงดาว</v>
          </cell>
          <cell r="T1974" t="str">
            <v>ผบE465</v>
          </cell>
          <cell r="U1974">
            <v>2566</v>
          </cell>
          <cell r="V1974"/>
          <cell r="W1974"/>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 xml:space="preserve"> </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242947</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cell r="CP1257"/>
          <cell r="CQ1257"/>
          <cell r="CR1257"/>
          <cell r="CS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cell r="CD1324" t="str">
            <v>ปฏิยุทธ์</v>
          </cell>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2839</v>
      </c>
    </row>
    <row r="2" spans="1:11">
      <c r="A2" s="143" t="s">
        <v>251</v>
      </c>
      <c r="B2" s="145" t="str">
        <f t="array" ref="B2">_xlfn.IFS(I1&lt;850,VLOOKUP(I1,[1]บังคับคดี!$B:$ZZ,60,0),AND(I1&gt;=850,I1&lt;1435),VLOOKUP(I1,'[1]บังคับคดีใหม่ ปี2563-2564'!$B:$ZZ,63,0),I1&gt;=1435,VLOOKUP(I1,'[1]สืบทรัพย์ ปี 2564-25666'!$B:$ZZ,71,0))</f>
        <v>นายเกษม แก้วแกมคำ</v>
      </c>
      <c r="C2" s="175" t="s">
        <v>73</v>
      </c>
      <c r="D2" s="145" t="str">
        <f t="array" ref="D2">_xlfn.IFS(I1&lt;850,VLOOKUP(I1,[1]บังคับคดี!$B:$ZZ,10,0),AND(I1&gt;=850,I1&lt;1435),VLOOKUP(I1,'[1]บังคับคดีใหม่ ปี2563-2564'!$B:$ZZ,11,0),I1&gt;=1435,VLOOKUP(I1,'[1]สืบทรัพย์ ปี 2564-25666'!$B:$ZZ,11,0))</f>
        <v>พรอมเมนาดา</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883166010460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800097426483</v>
      </c>
      <c r="C4" s="176" t="s">
        <v>264</v>
      </c>
      <c r="D4" s="219">
        <v>243898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ผบE5200/2567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ผบE9264/2567</v>
      </c>
      <c r="I5" s="157" t="s">
        <v>257</v>
      </c>
    </row>
    <row r="6" spans="1:11">
      <c r="A6" s="153" t="s">
        <v>337</v>
      </c>
      <c r="B6" s="171">
        <v>235025.6</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354</v>
      </c>
      <c r="D13" s="152"/>
      <c r="E13" s="158"/>
      <c r="F13" s="169"/>
      <c r="G13" s="152"/>
      <c r="I13" s="249"/>
      <c r="J13" s="249"/>
      <c r="K13" s="249"/>
    </row>
    <row r="14" spans="1:11" s="151" customFormat="1">
      <c r="A14" s="165" t="s">
        <v>212</v>
      </c>
      <c r="B14" s="158" t="s">
        <v>355</v>
      </c>
      <c r="C14" s="203" t="s">
        <v>356</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357</v>
      </c>
      <c r="C16" s="203" t="s">
        <v>358</v>
      </c>
      <c r="D16" s="152"/>
      <c r="E16" s="158"/>
      <c r="F16" s="169"/>
      <c r="G16" s="152"/>
      <c r="I16" s="166" t="s">
        <v>338</v>
      </c>
      <c r="J16" s="166"/>
      <c r="K16" s="166"/>
    </row>
    <row r="17" spans="1:12" s="151" customFormat="1">
      <c r="A17" s="165" t="s">
        <v>215</v>
      </c>
      <c r="B17" s="158" t="s">
        <v>359</v>
      </c>
      <c r="C17" s="203" t="s">
        <v>360</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2839 - รายงานผลสืบทรัพย์ ราย นายเกษม แก้วแกมคำ สาขาพรอมเมนาดา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นายเกษม แก้วแกมคำ</v>
      </c>
      <c r="F4" s="255"/>
      <c r="G4" s="255"/>
      <c r="H4" s="255"/>
      <c r="I4" s="255"/>
      <c r="J4" s="255"/>
      <c r="K4" s="255"/>
      <c r="L4" s="255"/>
      <c r="M4" s="255"/>
      <c r="N4" s="255"/>
      <c r="O4" s="255"/>
      <c r="P4" s="255"/>
      <c r="Q4" s="255"/>
      <c r="R4" s="255"/>
      <c r="S4" s="255"/>
      <c r="T4" s="255"/>
      <c r="U4" s="254" t="s">
        <v>73</v>
      </c>
      <c r="V4" s="254"/>
      <c r="W4" s="255" t="str">
        <f>Sheet1!D2</f>
        <v>พรอมเมนาดา</v>
      </c>
      <c r="X4" s="255"/>
      <c r="Y4" s="255"/>
      <c r="Z4" s="255"/>
      <c r="AA4" s="255"/>
      <c r="AB4" s="255"/>
      <c r="AC4" s="255"/>
      <c r="AD4" s="255"/>
      <c r="AE4" s="255"/>
      <c r="AF4" s="255"/>
      <c r="AG4" s="255"/>
      <c r="AH4" s="255"/>
      <c r="AI4" s="255"/>
      <c r="AJ4" s="255"/>
      <c r="AK4" s="138"/>
      <c r="AL4" s="186" t="s">
        <v>261</v>
      </c>
      <c r="AM4" s="185" t="s">
        <v>361</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883166010460</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2839(68) - รายงานผลสืบทรัพย์ ราย นายเกษม แก้วแกมคำ สาขาพรอมเมนาดา (สืบรอบที่ 2) - ไม่พบทรัพย์</v>
      </c>
      <c r="AM5" s="138"/>
      <c r="AO5" s="162" t="s">
        <v>258</v>
      </c>
      <c r="AP5" s="138"/>
      <c r="AQ5" s="138"/>
    </row>
    <row r="6" spans="1:43">
      <c r="A6" s="19" t="s">
        <v>207</v>
      </c>
      <c r="B6" s="137"/>
      <c r="F6" s="259">
        <f>Sheet1!B4</f>
        <v>800097426483</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ผบE5200/2567</v>
      </c>
      <c r="R7" s="256"/>
      <c r="S7" s="256"/>
      <c r="T7" s="256"/>
      <c r="U7" s="256"/>
      <c r="V7" s="256"/>
      <c r="W7" s="256"/>
      <c r="X7" s="278" t="s">
        <v>210</v>
      </c>
      <c r="Y7" s="278"/>
      <c r="Z7" s="278"/>
      <c r="AA7" s="278"/>
      <c r="AB7" s="278"/>
      <c r="AC7" s="278"/>
      <c r="AD7" s="256" t="str">
        <f>Sheet1!F5</f>
        <v>ผบE9264/2567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นายเกษม แก้วแกมคำ</v>
      </c>
      <c r="G9" s="257"/>
      <c r="H9" s="257"/>
      <c r="I9" s="257"/>
      <c r="J9" s="257"/>
      <c r="K9" s="257"/>
      <c r="L9" s="257"/>
      <c r="M9" s="257"/>
      <c r="N9" s="257"/>
      <c r="O9" s="257"/>
      <c r="P9" s="257"/>
      <c r="Q9" s="257"/>
      <c r="R9" s="257"/>
      <c r="S9" s="2" t="str">
        <f>Sheet1!A13</f>
        <v>คู่สมรสจำเลยที่ 1</v>
      </c>
      <c r="Y9" s="258" t="str">
        <f>Sheet1!B13</f>
        <v>นางสาวนัทรียา พันธ์อุโมง</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นายทนงศักดิ์ โสวันทา</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นายปัญญา ตระกูลมีโชดชัย</v>
      </c>
      <c r="G11" s="257"/>
      <c r="H11" s="257"/>
      <c r="I11" s="257"/>
      <c r="J11" s="257"/>
      <c r="K11" s="257"/>
      <c r="L11" s="257"/>
      <c r="M11" s="257"/>
      <c r="N11" s="257"/>
      <c r="O11" s="257"/>
      <c r="P11" s="257"/>
      <c r="Q11" s="257"/>
      <c r="R11" s="257"/>
      <c r="S11" s="2" t="s">
        <v>215</v>
      </c>
      <c r="Y11" s="258" t="str">
        <f>Sheet1!B17</f>
        <v>นางสาวยุวดี ฟองมูล</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27</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ผบE5200/2567 ในคดีหมายเลขแดงที่  ผบE9264/2567 ลว.7 ตุลาคม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e">
        <f>IF(AS17="","ซ่อนช่อง",CONCATENATE("1. ",VLOOKUP(AS17,Table1[#All],2,0)))</f>
        <v>#N/A</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e">
        <f>IF(AS17="","",VLOOKUP(AS17,Table1[#All],3,0))</f>
        <v>#N/A</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27</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ผบE5200/2567 คดีหมายเลขแดงที่ ผบE9264/2567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นายเกษม แก้วแกมคำ</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1-5099-00118-17-4</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2025-04-26T02:51:01Z</dcterms:modified>
</cp:coreProperties>
</file>