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566-นายสมคเนย์ คชศิลา\"/>
    </mc:Choice>
  </mc:AlternateContent>
  <xr:revisionPtr revIDLastSave="0" documentId="8_{71D52BB3-3EF6-4CFC-9AFE-C69492155263}"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<sst xmlns="http://schemas.openxmlformats.org/spreadsheetml/2006/main" count="725" uniqueCount="360">
  <si>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</si>
  <si>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</si>
  <si>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</si>
  <si>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</si>
  <si>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</si>
  <si>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</si>
  <si>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</si>
  <si>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</si>
  <si>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</si>
  <si>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</si>
  <si>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</si>
  <si>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</si>
  <si>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</si>
  <si>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</si>
  <si>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</si>
  <si>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</si>
  <si>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</si>
  <si>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</si>
  <si>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</si>
  <si>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</si>
  <si>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</si>
  <si>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</si>
  <si>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</si>
  <si>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</si>
  <si>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</si>
  <si>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</si>
  <si>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</si>
  <si>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</si>
  <si>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</si>
  <si>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</si>
  <si>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</si>
  <si>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</si>
  <si>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</si>
  <si>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</si>
  <si>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</si>
  <si>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</si>
  <si>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</si>
  <si>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</si>
  <si>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</si>
  <si>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</si>
  <si>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</si>
  <si>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</si>
  <si>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</si>
  <si>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</si>
  <si>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</si>
  <si>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</si>
  <si>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</si>
  <si>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</si>
  <si>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</si>
  <si>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</si>
  <si>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</si>
  <si>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</si>
  <si>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</si>
  <si>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</si>
  <si>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</si>
  <si>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</si>
  <si>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</si>
  <si>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</si>
  <si>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</si>
  <si>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</si>
  <si>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</si>
  <si>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</si>
  <si>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</si>
  <si>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</si>
  <si>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</si>
  <si>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</si>
  <si>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</si>
  <si>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</si>
  <si>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</si>
  <si>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</si>
  <si>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</si>
  <si>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</si>
  <si>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</si>
  <si>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</si>
  <si>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</si>
  <si>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</si>
  <si>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</si>
  <si>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</si>
  <si>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</si>
  <si>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</si>
  <si>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</si>
  <si>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</si>
  <si>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</si>
  <si>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</si>
  <si>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</si>
  <si>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</si>
  <si>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</si>
  <si>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</si>
  <si>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</si>
  <si>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</si>
  <si>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</si>
  <si>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</si>
  <si>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</si>
  <si>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</si>
  <si>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</si>
  <si>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</si>
  <si>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</si>
  <si>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</si>
  <si>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</si>
  <si>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</si>
  <si>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</si>
  <si>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</si>
  <si>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</si>
  <si>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</si>
  <si>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</si>
  <si>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</si>
  <si>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</si>
  <si>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</si>
  <si>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</si>
  <si>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</si>
  <si>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</si>
  <si>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</si>
  <si>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</si>
  <si>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</si>
  <si>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</si>
  <si>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</si>
  <si>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</si>
  <si>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</si>
  <si>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</si>
  <si>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</si>
  <si>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</si>
  <si>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</si>
  <si>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</si>
  <si>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</si>
  <si>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</si>
  <si>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</si>
  <si>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</si>
  <si>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</si>
  <si>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</si>
  <si>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</si>
  <si>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</si>
  <si>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</si>
  <si>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</si>
  <si>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</si>
  <si>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</si>
  <si>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</si>
  <si>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</si>
  <si>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</si>
  <si>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</si>
  <si>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</si>
  <si>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</si>
  <si>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</si>
  <si>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</si>
  <si>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</si>
  <si>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</si>
  <si>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</si>
  <si>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</si>
  <si>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</si>
  <si>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</si>
  <si>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</si>
  <si>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</si>
  <si>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</si>
  <si>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</si>
  <si>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</si>
  <si>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</si>
  <si>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</si>
  <si>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</si>
  <si>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</si>
  <si>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</si>
  <si>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</si>
  <si>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</si>
  <si>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</si>
  <si>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</si>
  <si>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</si>
  <si>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</si>
  <si>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</si>
  <si>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</si>
  <si>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</si>
  <si>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</si>
  <si>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</si>
  <si>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</si>
  <si>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</si>
  <si>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</si>
  <si>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</si>
  <si>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</si>
  <si>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</si>
  <si>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</si>
  <si>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</si>
  <si>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</si>
  <si>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</si>
  <si>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</si>
  <si>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</si>
  <si>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</si>
  <si>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</si>
  <si>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</si>
  <si>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</si>
  <si>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</si>
  <si>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</si>
  <si>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</si>
  <si>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</si>
  <si>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</si>
  <si>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</si>
  <si>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</si>
  <si>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</si>
  <si>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</si>
  <si>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</si>
  <si>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</si>
  <si>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</si>
  <si>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</si>
  <si>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</si>
  <si>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</si>
  <si>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</si>
  <si>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</si>
  <si>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</si>
  <si>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</si>
  <si>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</si>
  <si>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</si>
  <si>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</si>
  <si>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</si>
  <si>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</si>
  <si>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</si>
  <si>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</si>
  <si>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</si>
  <si>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</si>
  <si>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</si>
  <si>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</si>
  <si>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</si>
  <si>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</si>
  <si>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</si>
  <si>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</si>
  <si>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</si>
  <si>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</si>
  <si>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</si>
  <si>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</si>
  <si>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</si>
  <si>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</si>
  <si>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</si>
  <si>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</si>
  <si>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</si>
  <si>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</si>
  <si>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</si>
  <si>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</si>
  <si>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</si>
  <si>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</si>
  <si>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</si>
  <si>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</si>
  <si>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</si>
  <si>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</si>
  <si>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</si>
  <si>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</si>
  <si>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</si>
  <si>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</si>
  <si>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</si>
  <si>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</si>
  <si>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</si>
  <si>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</si>
  <si>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</si>
  <si>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</si>
  <si>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</si>
  <si>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</si>
  <si>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</si>
  <si>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</si>
  <si>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</si>
  <si>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</si>
  <si>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</si>
  <si>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</si>
  <si>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</si>
  <si>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</si>
  <si>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</si>
  <si>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</si>
  <si>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</si>
  <si>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</si>
  <si>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</si>
  <si>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</si>
  <si>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</si>
  <si>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</si>
  <si>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</si>
  <si>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</si>
  <si>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</si>
  <si>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</si>
  <si>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</si>
  <si>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</si>
  <si>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</si>
  <si>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</si>
  <si>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</si>
  <si>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</si>
  <si>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</si>
  <si>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</si>
  <si>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</si>
  <si>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</si>
  <si>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</si>
  <si>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</si>
  <si>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</si>
  <si>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</si>
  <si>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</si>
  <si>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</si>
  <si>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</si>
  <si>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</si>
  <si>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</si>
  <si>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</si>
  <si>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</si>
  <si>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</si>
  <si>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</si>
  <si>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</si>
  <si>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</si>
  <si>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</si>
  <si>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</si>
  <si>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</si>
  <si>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</si>
  <si>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</si>
  <si>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</si>
  <si>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</si>
  <si>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</si>
  <si>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</si>
  <si>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</si>
  <si>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</si>
  <si>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</si>
  <si>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</si>
  <si>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</si>
  <si>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</si>
  <si>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</si>
  <si>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</si>
  <si>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</si>
  <si>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</si>
  <si>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</si>
  <si>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</si>
  <si>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</si>
  <si>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</si>
  <si>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</si>
  <si>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</si>
  <si>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</si>
  <si>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</si>
  <si>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</si>
  <si>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</si>
  <si>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</si>
  <si>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</si>
  <si>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</si>
  <si>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</si>
  <si>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</si>
  <si>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</si>
  <si>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</si>
  <si>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</si>
  <si>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</si>
  <si>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</si>
  <si>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</si>
  <si>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</si>
  <si>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</si>
  <si>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</si>
  <si>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</si>
  <si>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</si>
  <si>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</si>
  <si>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</si>
  <si>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</si>
  <si>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</si>
  <si>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</si>
  <si>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</si>
  <si>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</si>
  <si>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</si>
  <si>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</si>
  <si>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</si>
  <si>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</si>
  <si>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</si>
  <si>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นายกิตติพัทธ์ คชศิลา</t>
  </si>
  <si>
    <t>1-1002-01226-10-1</t>
  </si>
  <si>
    <t>นายพัชร์ธีรัตน์ วิชัยศรี</t>
  </si>
  <si>
    <t>1-7099-00997-72-9</t>
  </si>
  <si>
    <t>นายธีระศักดิ์ พิคุณ</t>
  </si>
  <si>
    <t>1-5099-01161-43-0</t>
  </si>
  <si>
    <t>โฉนดเลขที่ 114101 ต.หนองหาร อ.สันทราย จ.เชียงใหม่ (ติดจำนอง ธอส.)</t>
  </si>
  <si>
    <t xml:space="preserve">กุมภาพันธ์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</si>
</sst>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9" sqref="D9"/>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2566</v>
      </c>
    </row>
    <row r="2" spans="1:11">
      <c r="A2" s="143" t="s">
        <v>252</v>
      </c>
      <c r="B2" s="145" t="str" cm="1">
        <f t="array" ref="B2">_xlfn.IFS(I1&lt;850,VLOOKUP(I1,[1]บังคับคดี!$B:$ZZ,60,0),AND(I1&gt;=850,I1&lt;1435),VLOOKUP(I1,'[1]บังคับคดีใหม่ ปี2563-2564'!$B:$ZZ,63,0),I1&gt;=1435,VLOOKUP(I1,'[1]สืบทรัพย์ ปี 2564-25666'!$B:$ZZ,71,0))</f>
        <v>นายสมคเนย์ คชศิลา</v>
      </c>
      <c r="C2" s="175" t="s">
        <v>73</v>
      </c>
      <c r="D2" s="145" t="str" cm="1">
        <f t="array" ref="D2">_xlfn.IFS(I1&lt;850,VLOOKUP(I1,[1]บังคับคดี!$B:$ZZ,10,0),AND(I1&gt;=850,I1&lt;1435),VLOOKUP(I1,'[1]บังคับคดีใหม่ ปี2563-2564'!$B:$ZZ,11,0),I1&gt;=1435,VLOOKUP(I1,'[1]สืบทรัพย์ ปี 2564-25666'!$B:$ZZ,11,0))</f>
        <v>เม-ญ่า 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800081021811</v>
      </c>
      <c r="C4" s="176" t="s">
        <v>265</v>
      </c>
      <c r="D4" s="219">
        <v>241450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ผบE369/2566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ผบ3172/2566</v>
      </c>
      <c r="I5" s="157" t="s">
        <v>258</v>
      </c>
    </row>
    <row r="6" spans="1:11">
      <c r="A6" s="153" t="s">
        <v>340</v>
      </c>
      <c r="B6" s="171">
        <v>87963.65</v>
      </c>
      <c r="C6" s="225" t="s">
        <v>349</v>
      </c>
      <c r="D6" s="148">
        <v>244014</v>
      </c>
    </row>
    <row r="7" spans="1:11">
      <c r="A7" s="153"/>
      <c r="B7" s="190"/>
      <c r="D7" s="191"/>
    </row>
    <row r="8" spans="1:11">
      <c r="A8" s="153" t="s">
        <v>278</v>
      </c>
      <c r="B8" s="145" t="s">
        <v>351</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350</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352</v>
      </c>
      <c r="C12" s="203" t="s">
        <v>353</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354</v>
      </c>
      <c r="C14" s="203" t="s">
        <v>355</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t="s">
        <v>356</v>
      </c>
      <c r="C16" s="203" t="s">
        <v>357</v>
      </c>
      <c r="D16" s="152" t="s">
        <v>241</v>
      </c>
      <c r="E16" s="158" t="s">
        <v>358</v>
      </c>
      <c r="F16" s="169"/>
      <c r="G16" s="152"/>
      <c r="I16" s="166" t="s">
        <v>341</v>
      </c>
      <c r="J16" s="166"/>
      <c r="K16" s="166"/>
    </row>
    <row r="17" spans="1:12" s="151" customFormat="1">
      <c r="A17" s="165" t="s">
        <v>216</v>
      </c>
      <c r="B17" s="158" t="s">
        <v>152</v>
      </c>
      <c r="C17" s="203" t="s">
        <v>152</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2566 - รายงานผลสืบทรัพย์ ราย นายสมคเนย์ คชศิลา สาขาเม-ญ่า 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topLeftCell="A23"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31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347</v>
      </c>
      <c r="B4" s="137"/>
      <c r="E4" s="270" t="str">
        <f>Sheet1!B2</f>
        <v>นายสมคเนย์ คชศิลา</v>
      </c>
      <c r="F4" s="270"/>
      <c r="G4" s="270"/>
      <c r="H4" s="270"/>
      <c r="I4" s="270"/>
      <c r="J4" s="270"/>
      <c r="K4" s="270"/>
      <c r="L4" s="270"/>
      <c r="M4" s="270"/>
      <c r="N4" s="270"/>
      <c r="O4" s="270"/>
      <c r="P4" s="270"/>
      <c r="Q4" s="270"/>
      <c r="R4" s="270"/>
      <c r="S4" s="270"/>
      <c r="T4" s="270"/>
      <c r="U4" s="250" t="s">
        <v>73</v>
      </c>
      <c r="V4" s="250"/>
      <c r="W4" s="270" t="str">
        <f>Sheet1!D2</f>
        <v>เม-ญ่า เชียงใหม่</v>
      </c>
      <c r="X4" s="270"/>
      <c r="Y4" s="270"/>
      <c r="Z4" s="270"/>
      <c r="AA4" s="270"/>
      <c r="AB4" s="270"/>
      <c r="AC4" s="270"/>
      <c r="AD4" s="270"/>
      <c r="AE4" s="270"/>
      <c r="AF4" s="270"/>
      <c r="AG4" s="270"/>
      <c r="AH4" s="270"/>
      <c r="AI4" s="270"/>
      <c r="AJ4" s="270"/>
      <c r="AK4" s="138"/>
      <c r="AL4" s="186" t="s">
        <v>262</v>
      </c>
      <c r="AM4" s="185" t="s">
        <v>346</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2566(68) - รายงานผลสืบทรัพย์ ราย นายสมคเนย์ คชศิลา สาขาเม-ญ่า เชียงใหม่ (สืบรอบที่ 2) - ไม่พบทรัพย์</v>
      </c>
      <c r="AM5" s="138"/>
      <c r="AO5" s="162" t="s">
        <v>259</v>
      </c>
      <c r="AP5" s="138"/>
      <c r="AQ5" s="138"/>
    </row>
    <row r="6" spans="1:43">
      <c r="A6" s="19" t="s">
        <v>207</v>
      </c>
      <c r="B6" s="137"/>
      <c r="F6" s="271">
        <f>Sheet1!B4</f>
        <v>800081021811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345</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ผบE369/2566</v>
      </c>
      <c r="R7" s="277"/>
      <c r="S7" s="277"/>
      <c r="T7" s="277"/>
      <c r="U7" s="277"/>
      <c r="V7" s="277"/>
      <c r="W7" s="277"/>
      <c r="X7" s="248" t="s">
        <v>210</v>
      </c>
      <c r="Y7" s="248"/>
      <c r="Z7" s="248"/>
      <c r="AA7" s="248"/>
      <c r="AB7" s="248"/>
      <c r="AC7" s="248"/>
      <c r="AD7" s="277" t="str">
        <f>Sheet1!F5</f>
        <v>ผบ3172/2566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นายกิตติพัทธ์ คชศิลา</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นายพัชร์ธีรัตน์ วิชัยศรี</v>
      </c>
      <c r="G10" s="256"/>
      <c r="H10" s="256"/>
      <c r="I10" s="256"/>
      <c r="J10" s="256"/>
      <c r="K10" s="256"/>
      <c r="L10" s="256"/>
      <c r="M10" s="256"/>
      <c r="N10" s="256"/>
      <c r="O10" s="256"/>
      <c r="P10" s="256"/>
      <c r="Q10" s="256"/>
      <c r="R10" s="256"/>
      <c r="S10" s="2" t="s">
        <v>215</v>
      </c>
      <c r="Y10" s="263" t="str">
        <f>Sheet1!B15</f>
        <v>-</v>
      </c>
      <c r="Z10" s="263"/>
      <c r="AA10" s="263"/>
      <c r="AB10" s="263"/>
      <c r="AC10" s="263"/>
      <c r="AD10" s="263"/>
      <c r="AE10" s="263"/>
      <c r="AF10" s="263"/>
      <c r="AG10" s="263"/>
      <c r="AH10" s="263"/>
      <c r="AI10" s="263"/>
      <c r="AJ10" s="263"/>
      <c r="AK10" s="138"/>
      <c r="AN10" s="138"/>
      <c r="AO10" s="164" t="s">
        <v>237</v>
      </c>
      <c r="AP10" s="138"/>
      <c r="AQ10" s="138"/>
    </row>
    <row r="11" spans="1:43">
      <c r="A11" s="19"/>
      <c r="B11" s="2" t="s">
        <v>213</v>
      </c>
      <c r="F11" s="256" t="str">
        <f>Sheet1!B16</f>
        <v>นายธีระศักดิ์ พิคุณ</v>
      </c>
      <c r="G11" s="256"/>
      <c r="H11" s="256"/>
      <c r="I11" s="256"/>
      <c r="J11" s="256"/>
      <c r="K11" s="256"/>
      <c r="L11" s="256"/>
      <c r="M11" s="256"/>
      <c r="N11" s="256"/>
      <c r="O11" s="256"/>
      <c r="P11" s="256"/>
      <c r="Q11" s="256"/>
      <c r="R11" s="256"/>
      <c r="S11" s="2" t="s">
        <v>216</v>
      </c>
      <c r="Y11" s="263" t="str">
        <f>Sheet1!B17</f>
        <v>-</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t="str">
        <f>VLOOKUP(A29,Sheet1!A11:G31,4,0)</f>
        <v>พบ</v>
      </c>
      <c r="U29" s="254"/>
      <c r="V29" s="254"/>
      <c r="W29" s="254"/>
      <c r="X29" s="255" t="str">
        <f>IF(OR(T29="ไม่พบ",T29="-"),"-",VLOOKUP(A29,Sheet1!A11:G31,5,0))</f>
        <v>โฉนดเลขที่ 114101 ต.หนองหาร อ.สันทราย จ.เชียงใหม่ (ติดจำนอง ธอส.)</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337</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348</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ผบE369/2566 ในคดีหมายเลขแดงที่  ผบ3172/2566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นายกิตติพัทธ์ คชศิลา</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1-1002-01226-10-1</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359</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348</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ผบE369/2566 คดีหมายเลขแดงที่ ผบ3172/2566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นายกิตติพัทธ์ คชศิลา</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88" t="str">
        <f>VLOOKUP(AN21,Table1[#All],3,0)</f>
        <v>1-1002-01226-10-1</v>
      </c>
      <c r="AA21" s="288"/>
      <c r="AB21" s="288"/>
      <c r="AC21" s="288"/>
      <c r="AD21" s="288"/>
      <c r="AE21" s="288"/>
      <c r="AF21" s="288"/>
      <c r="AG21" s="288"/>
      <c r="AH21" s="288"/>
      <c r="AI21" s="288"/>
      <c r="AJ21" s="288"/>
      <c r="AK21" s="288"/>
      <c r="AL21" s="288"/>
      <c r="AM21" s="288"/>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2025-01-31T01:57:40Z</dcterms:modified>
</cp:coreProperties>
</file>