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2\2815-นางสาวเพ็ญพรรณ ฤทธิ์ฤาชัย\"/>
    </mc:Choice>
  </mc:AlternateContent>
  <xr:revisionPtr revIDLastSave="0" documentId="8_{0D2C5202-FE68-49E7-A2EA-A33F43C75231}"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<sst xmlns="http://schemas.openxmlformats.org/spreadsheetml/2006/main" count="724" uniqueCount="358">
  <si>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</si>
  <si>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</si>
  <si>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</si>
  <si>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</si>
  <si>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</si>
  <si>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</si>
  <si>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</si>
  <si>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</si>
  <si>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</si>
  <si>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</si>
  <si>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</si>
  <si>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</si>
  <si>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</si>
  <si>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</si>
  <si>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</si>
  <si>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</si>
  <si>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</si>
  <si>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</si>
  <si>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</si>
  <si>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</si>
  <si>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</si>
  <si>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</si>
  <si>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</si>
  <si>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</si>
  <si>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</si>
  <si>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</si>
  <si>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</si>
  <si>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</si>
  <si>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</si>
  <si>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</si>
  <si>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</si>
  <si>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</si>
  <si>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</si>
  <si>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</si>
  <si>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</si>
  <si>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</si>
  <si>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</si>
  <si>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</si>
  <si>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</si>
  <si>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</si>
  <si>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</si>
  <si>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</si>
  <si>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</si>
  <si>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</si>
  <si>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</si>
  <si>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</si>
  <si>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</si>
  <si>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</si>
  <si>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</si>
  <si>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</si>
  <si>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</si>
  <si>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</si>
  <si>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</si>
  <si>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</si>
  <si>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</si>
  <si>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</si>
  <si>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</si>
  <si>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</si>
  <si>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</si>
  <si>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</si>
  <si>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</si>
  <si>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</si>
  <si>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</si>
  <si>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</si>
  <si>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</si>
  <si>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</si>
  <si>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</si>
  <si>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</si>
  <si>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</si>
  <si>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</si>
  <si>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</si>
  <si>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</si>
  <si>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</si>
  <si>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</si>
  <si>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</si>
  <si>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</si>
  <si>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</si>
  <si>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</si>
  <si>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</si>
  <si>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</si>
  <si>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</si>
  <si>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</si>
  <si>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</si>
  <si>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</si>
  <si>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</si>
  <si>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</si>
  <si>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</si>
  <si>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</si>
  <si>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</si>
  <si>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</si>
  <si>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</si>
  <si>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</si>
  <si>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</si>
  <si>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</si>
  <si>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</si>
  <si>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</si>
  <si>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</si>
  <si>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</si>
  <si>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</si>
  <si>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</si>
  <si>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</si>
  <si>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</si>
  <si>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</si>
  <si>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</si>
  <si>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</si>
  <si>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</si>
  <si>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</si>
  <si>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</si>
  <si>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</si>
  <si>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</si>
  <si>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</si>
  <si>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</si>
  <si>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</si>
  <si>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</si>
  <si>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</si>
  <si>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</si>
  <si>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</si>
  <si>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</si>
  <si>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</si>
  <si>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</si>
  <si>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</si>
  <si>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</si>
  <si>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</si>
  <si>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</si>
  <si>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</si>
  <si>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</si>
  <si>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</si>
  <si>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</si>
  <si>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</si>
  <si>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</si>
  <si>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</si>
  <si>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</si>
  <si>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</si>
  <si>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</si>
  <si>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</si>
  <si>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</si>
  <si>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</si>
  <si>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</si>
  <si>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</si>
  <si>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</si>
  <si>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</si>
  <si>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</si>
  <si>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</si>
  <si>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</si>
  <si>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</si>
  <si>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</si>
  <si>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</si>
  <si>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</si>
  <si>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</si>
  <si>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</si>
  <si>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</si>
  <si>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</si>
  <si>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</si>
  <si>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</si>
  <si>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</si>
  <si>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</si>
  <si>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</si>
  <si>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</si>
  <si>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</si>
  <si>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</si>
  <si>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</si>
  <si>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</si>
  <si>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</si>
  <si>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</si>
  <si>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</si>
  <si>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</si>
  <si>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</si>
  <si>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</si>
  <si>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</si>
  <si>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</si>
  <si>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</si>
  <si>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</si>
  <si>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</si>
  <si>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</si>
  <si>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</si>
  <si>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</si>
  <si>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</si>
  <si>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</si>
  <si>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</si>
  <si>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</si>
  <si>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</si>
  <si>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</si>
  <si>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</si>
  <si>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</si>
  <si>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</si>
  <si>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</si>
  <si>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</si>
  <si>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</si>
  <si>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</si>
  <si>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</si>
  <si>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</si>
  <si>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</si>
  <si>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</si>
  <si>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</si>
  <si>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</si>
  <si>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</si>
  <si>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</si>
  <si>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</si>
  <si>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</si>
  <si>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</si>
  <si>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</si>
  <si>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</si>
  <si>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</si>
  <si>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</si>
  <si>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</si>
  <si>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</si>
  <si>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</si>
  <si>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</si>
  <si>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</si>
  <si>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</si>
  <si>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</si>
  <si>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</si>
  <si>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</si>
  <si>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</si>
  <si>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</si>
  <si>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</si>
  <si>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</si>
  <si>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</si>
  <si>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</si>
  <si>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</si>
  <si>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</si>
  <si>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</si>
  <si>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</si>
  <si>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</si>
  <si>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</si>
  <si>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</si>
  <si>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</si>
  <si>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</si>
  <si>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</si>
  <si>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</si>
  <si>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</si>
  <si>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</si>
  <si>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</si>
  <si>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</si>
  <si>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</si>
  <si>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</si>
  <si>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</si>
  <si>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</si>
  <si>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</si>
  <si>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</si>
  <si>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</si>
  <si>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</si>
  <si>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</si>
  <si>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</si>
  <si>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</si>
  <si>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</si>
  <si>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</si>
  <si>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</si>
  <si>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</si>
  <si>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</si>
  <si>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</si>
  <si>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</si>
  <si>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</si>
  <si>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</si>
  <si>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</si>
  <si>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</si>
  <si>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</si>
  <si>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</si>
  <si>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</si>
  <si>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</si>
  <si>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</si>
  <si>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</si>
  <si>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</si>
  <si>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</si>
  <si>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</si>
  <si>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</si>
  <si>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</si>
  <si>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</si>
  <si>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</si>
  <si>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</si>
  <si>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</si>
  <si>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</si>
  <si>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</si>
  <si>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</si>
  <si>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</si>
  <si>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</si>
  <si>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</si>
  <si>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</si>
  <si>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</si>
  <si>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</si>
  <si>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</si>
  <si>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</si>
  <si>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</si>
  <si>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</si>
  <si>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</si>
  <si>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</si>
  <si>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</si>
  <si>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</si>
  <si>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</si>
  <si>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</si>
  <si>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</si>
  <si>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</si>
  <si>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</si>
  <si>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</si>
  <si>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</si>
  <si>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</si>
  <si>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</si>
  <si>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</si>
  <si>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</si>
  <si>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</si>
  <si>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</si>
  <si>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</si>
  <si>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</si>
  <si>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</si>
  <si>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</si>
  <si>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</si>
  <si>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</si>
  <si>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</si>
  <si>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</si>
  <si>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</si>
  <si>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</si>
  <si>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</si>
  <si>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</si>
  <si>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</si>
  <si>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</si>
  <si>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</si>
  <si>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</si>
  <si>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</si>
  <si>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</si>
  <si>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</si>
  <si>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</si>
  <si>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</si>
  <si>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</si>
  <si>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</si>
  <si>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</si>
  <si>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</si>
  <si>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</si>
  <si>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</si>
  <si>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</si>
  <si>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</si>
  <si>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</si>
  <si>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</si>
  <si>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</si>
  <si>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</si>
  <si>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</si>
  <si>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</si>
  <si>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</si>
  <si>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</si>
  <si>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</si>
  <si>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</si>
  <si>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</si>
  <si>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</si>
  <si>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</si>
  <si>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</si>
  <si>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</si>
  <si>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</si>
  <si>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</si>
  <si>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</si>
  <si>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</si>
  <si>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นางสาวสายอรุณ พิยศ</t>
  </si>
  <si>
    <t>จังหวัดเชียงใหม่</t>
  </si>
  <si>
    <t>นางสาวเพ็ญพักตรา ฤทธิ์ฤาชัย</t>
  </si>
  <si>
    <t>โฉนดเลขที่ 55544 ต.สันปูเลย อ.ดอยสะเก็ด จ.เชียงใหม่ (ติดจำนอง)</t>
  </si>
  <si>
    <t>นางสาวเพ็ญพรรณ ฤทธิ์ฤาชัย</t>
  </si>
  <si>
    <t>โฉนดเลขที่ 55544 หน้าสำรวจ 10442 เลขที่ดิน 3787ต.สันปูเลย อ.ดอยสะเก็ด จ.เชียงใหม่ (ติดจำนอง)</t>
  </si>
  <si>
    <t>2815(68) - รายงานผลสืบทรัพย์ ราย นางสาวเพ็ญพรรณ ฤทธิ์ฤาชัย สาขามีโชค พลาซ่า (สืบรอบที่ 1)</t>
  </si>
  <si>
    <t>กุมภาพันธ์</t>
  </si>
  <si>
    <t>088-769-6476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</si>
</sst>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2815</v>
      </c>
    </row>
    <row r="2" spans="1:11">
      <c r="A2" s="143" t="s">
        <v>251</v>
      </c>
      <c r="B2" s="145" t="str">
        <f t="array" ref="B2">_xlfn.IFS(I1&lt;850,VLOOKUP(I1,[1]บังคับคดี!$B:$ZZ,60,0),AND(I1&gt;=850,I1&lt;1435),VLOOKUP(I1,'[1]บังคับคดีใหม่ ปี2563-2564'!$B:$ZZ,63,0),I1&gt;=1435,VLOOKUP(I1,'[1]สืบทรัพย์ ปี 2564-25666'!$B:$ZZ,71,0))</f>
        <v>นางสาวเพ็ญพรรณ ฤทธิ์ฤาชัย</v>
      </c>
      <c r="C2" s="175" t="s">
        <v>73</v>
      </c>
      <c r="D2" s="145" t="str">
        <f t="array" ref="D2">_xlfn.IFS(I1&lt;850,VLOOKUP(I1,[1]บังคับคดี!$B:$ZZ,10,0),AND(I1&gt;=850,I1&lt;1435),VLOOKUP(I1,'[1]บังคับคดีใหม่ ปี2563-2564'!$B:$ZZ,11,0),I1&gt;=1435,VLOOKUP(I1,'[1]สืบทรัพย์ ปี 2564-25666'!$B:$ZZ,11,0))</f>
        <v>มีโชค พลาซ่า</v>
      </c>
      <c r="E2" s="153" t="s">
        <v>256</v>
      </c>
      <c r="F2" s="145">
        <v>1</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800066590954</v>
      </c>
      <c r="C4" s="176" t="s">
        <v>264</v>
      </c>
      <c r="D4" s="219">
        <v>243389</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ผบE1444/2566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ผบE3243/2566</v>
      </c>
      <c r="I5" s="157" t="s">
        <v>257</v>
      </c>
    </row>
    <row r="6" spans="1:11">
      <c r="A6" s="153" t="s">
        <v>338</v>
      </c>
      <c r="B6" s="171">
        <v>190677.84</v>
      </c>
      <c r="C6" s="225" t="s">
        <v>346</v>
      </c>
      <c r="D6" s="148">
        <v>244004</v>
      </c>
    </row>
    <row r="7" spans="1:11">
      <c r="A7" s="153"/>
      <c r="B7" s="190"/>
      <c r="D7" s="191"/>
    </row>
    <row r="8" spans="1:11">
      <c r="A8" s="153" t="s">
        <v>277</v>
      </c>
      <c r="B8" s="145" t="s">
        <v>348</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353</v>
      </c>
      <c r="C12" s="203">
        <v>1479900002355</v>
      </c>
      <c r="D12" s="152" t="s">
        <v>239</v>
      </c>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t="s">
        <v>152</v>
      </c>
      <c r="E13" s="158"/>
      <c r="F13" s="169"/>
      <c r="G13" s="152"/>
      <c r="I13" s="247"/>
      <c r="J13" s="247"/>
      <c r="K13" s="247"/>
    </row>
    <row r="14" spans="1:11" s="151" customFormat="1">
      <c r="A14" s="165" t="s">
        <v>212</v>
      </c>
      <c r="B14" s="158" t="s">
        <v>351</v>
      </c>
      <c r="C14" s="203">
        <v>3479900125186</v>
      </c>
      <c r="D14" s="152" t="s">
        <v>239</v>
      </c>
      <c r="E14" s="158"/>
      <c r="F14" s="169"/>
      <c r="G14" s="152"/>
      <c r="I14" s="166" t="s">
        <v>248</v>
      </c>
      <c r="J14" s="166"/>
      <c r="K14" s="166"/>
    </row>
    <row r="15" spans="1:11" s="151" customFormat="1">
      <c r="A15" s="165" t="s">
        <v>214</v>
      </c>
      <c r="B15" s="158" t="s">
        <v>152</v>
      </c>
      <c r="C15" s="203" t="s">
        <v>152</v>
      </c>
      <c r="D15" s="152" t="s">
        <v>152</v>
      </c>
      <c r="E15" s="158"/>
      <c r="F15" s="169"/>
      <c r="G15" s="152"/>
      <c r="I15" s="166" t="s">
        <v>249</v>
      </c>
      <c r="J15" s="166"/>
      <c r="K15" s="166"/>
    </row>
    <row r="16" spans="1:11" s="151" customFormat="1">
      <c r="A16" s="165" t="s">
        <v>213</v>
      </c>
      <c r="B16" s="158" t="s">
        <v>349</v>
      </c>
      <c r="C16" s="203">
        <v>3571000098826</v>
      </c>
      <c r="D16" s="152" t="s">
        <v>240</v>
      </c>
      <c r="E16" s="158" t="s">
        <v>352</v>
      </c>
      <c r="F16" s="169">
        <v>332500</v>
      </c>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2815 - รายงานผลสืบทรัพย์ ราย นางสาวเพ็ญพรรณ ฤทธิ์ฤาชัย สาขามีโชค พลาซ่า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B33" s="2" t="s">
        <v>354</v>
      </c>
      <c r="D33" s="173" t="s">
        <v>259</v>
      </c>
      <c r="E33" s="178">
        <v>332500</v>
      </c>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21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นางสาวเพ็ญพรรณ ฤทธิ์ฤาชัย</v>
      </c>
      <c r="F4" s="270"/>
      <c r="G4" s="270"/>
      <c r="H4" s="270"/>
      <c r="I4" s="270"/>
      <c r="J4" s="270"/>
      <c r="K4" s="270"/>
      <c r="L4" s="270"/>
      <c r="M4" s="270"/>
      <c r="N4" s="270"/>
      <c r="O4" s="270"/>
      <c r="P4" s="270"/>
      <c r="Q4" s="270"/>
      <c r="R4" s="270"/>
      <c r="S4" s="270"/>
      <c r="T4" s="270"/>
      <c r="U4" s="250" t="s">
        <v>73</v>
      </c>
      <c r="V4" s="250"/>
      <c r="W4" s="270" t="str">
        <f>Sheet1!D2</f>
        <v>มีโชค พลาซ่า</v>
      </c>
      <c r="X4" s="270"/>
      <c r="Y4" s="270"/>
      <c r="Z4" s="270"/>
      <c r="AA4" s="270"/>
      <c r="AB4" s="270"/>
      <c r="AC4" s="270"/>
      <c r="AD4" s="270"/>
      <c r="AE4" s="270"/>
      <c r="AF4" s="270"/>
      <c r="AG4" s="270"/>
      <c r="AH4" s="270"/>
      <c r="AI4" s="270"/>
      <c r="AJ4" s="270"/>
      <c r="AK4" s="138"/>
      <c r="AL4" s="186" t="s">
        <v>261</v>
      </c>
      <c r="AM4" s="185" t="s">
        <v>355</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2815(68) - รายงานผลสืบทรัพย์ ราย นางสาวเพ็ญพรรณ ฤทธิ์ฤาชัย สาขามีโชค พลาซ่า (สืบรอบที่ 1)</v>
      </c>
      <c r="AM5" s="138"/>
      <c r="AO5" s="162" t="s">
        <v>258</v>
      </c>
      <c r="AP5" s="138"/>
      <c r="AQ5" s="138"/>
    </row>
    <row r="6" spans="1:43">
      <c r="A6" s="19" t="s">
        <v>207</v>
      </c>
      <c r="B6" s="137"/>
      <c r="F6" s="271">
        <f>Sheet1!B4</f>
        <v>800066590954</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ผบE1444/2566</v>
      </c>
      <c r="R7" s="277"/>
      <c r="S7" s="277"/>
      <c r="T7" s="277"/>
      <c r="U7" s="277"/>
      <c r="V7" s="277"/>
      <c r="W7" s="277"/>
      <c r="X7" s="248" t="s">
        <v>210</v>
      </c>
      <c r="Y7" s="248"/>
      <c r="Z7" s="248"/>
      <c r="AA7" s="248"/>
      <c r="AB7" s="248"/>
      <c r="AC7" s="248"/>
      <c r="AD7" s="277" t="str">
        <f>Sheet1!F5</f>
        <v>ผบE3243/2566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นางสาวเพ็ญพรรณ ฤทธิ์ฤาชัย</v>
      </c>
      <c r="G9" s="256"/>
      <c r="H9" s="256"/>
      <c r="I9" s="256"/>
      <c r="J9" s="256"/>
      <c r="K9" s="256"/>
      <c r="L9" s="256"/>
      <c r="M9" s="256"/>
      <c r="N9" s="256"/>
      <c r="O9" s="256"/>
      <c r="P9" s="256"/>
      <c r="Q9" s="256"/>
      <c r="R9" s="256"/>
      <c r="S9" s="2" t="str">
        <f>Sheet1!A13</f>
        <v>คู่สมรสจำเลยที่ 1</v>
      </c>
      <c r="Y9" s="263" t="str">
        <f>Sheet1!B13</f>
        <v>-</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นางสาวเพ็ญพักตรา ฤทธิ์ฤาชัย</v>
      </c>
      <c r="G10" s="256"/>
      <c r="H10" s="256"/>
      <c r="I10" s="256"/>
      <c r="J10" s="256"/>
      <c r="K10" s="256"/>
      <c r="L10" s="256"/>
      <c r="M10" s="256"/>
      <c r="N10" s="256"/>
      <c r="O10" s="256"/>
      <c r="P10" s="256"/>
      <c r="Q10" s="256"/>
      <c r="R10" s="256"/>
      <c r="S10" s="2" t="s">
        <v>214</v>
      </c>
      <c r="Y10" s="263" t="str">
        <f>Sheet1!B15</f>
        <v>-</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นางสาวสายอรุณ พิยศ</v>
      </c>
      <c r="G11" s="256"/>
      <c r="H11" s="256"/>
      <c r="I11" s="256"/>
      <c r="J11" s="256"/>
      <c r="K11" s="256"/>
      <c r="L11" s="256"/>
      <c r="M11" s="256"/>
      <c r="N11" s="256"/>
      <c r="O11" s="256"/>
      <c r="P11" s="256"/>
      <c r="Q11" s="256"/>
      <c r="R11" s="256"/>
      <c r="S11" s="2" t="s">
        <v>215</v>
      </c>
      <c r="Y11" s="263" t="str">
        <f>Sheet1!B17</f>
        <v>-</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t="str">
        <f>VLOOKUP(A23,Sheet1!A11:G31,4,0)</f>
        <v>-</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t="str">
        <f>VLOOKUP(A27,Sheet1!A11:G31,4,0)</f>
        <v>-</v>
      </c>
      <c r="U27" s="254"/>
      <c r="V27" s="254"/>
      <c r="W27" s="254"/>
      <c r="X27" s="255" t="str">
        <f>IF(OR(T27="ไม่พบ",T27="-"),"-",VLOOKUP(A27,Sheet1!A11:G31,5,0))</f>
        <v>-</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t="str">
        <f>VLOOKUP(A29,Sheet1!A11:G31,4,0)</f>
        <v>พบ</v>
      </c>
      <c r="U29" s="254"/>
      <c r="V29" s="254"/>
      <c r="W29" s="254"/>
      <c r="X29" s="255" t="str">
        <f>IF(OR(T29="ไม่พบ",T29="-"),"-",VLOOKUP(A29,Sheet1!A11:G31,5,0))</f>
        <v>โฉนดเลขที่ 55544 ต.สันปูเลย อ.ดอยสะเก็ด จ.เชียงใหม่ (ติดจำนอง)</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เห็นควรยึด</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โฉนดเลขที่ 55544 หน้าสำรวจ 10442 เลขที่ดิน 3787ต.สันปูเลย อ.ดอยสะเก็ด จ.เชียงใหม่ (ติดจำนอง)</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ราคาประเมิน  332,500 บาท ไม่รวมสิ่งปลูกสร้าง</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350</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ผบE1444/2566 ในคดีหมายเลขแดงที่  ผบE3243/2566 ลว.16 พฤษภาคม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13</v>
      </c>
      <c r="AV16" s="215" t="s">
        <v>335</v>
      </c>
    </row>
    <row r="17" spans="1:45">
      <c r="A17" s="188"/>
      <c r="B17" s="188"/>
      <c r="C17" s="256" t="str">
        <f>IF(AS17="","ซ่อนช่อง",CONCATENATE("1. ",VLOOKUP(AS17,Table1[#All],2,0)))</f>
        <v>1. นางสาวเพ็ญพรรณ ฤทธิ์ฤาชัย</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1479900002355</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นางสาวเพ็ญพักตรา ฤทธิ์ฤาชัย</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f>IF(AS18="","",VLOOKUP(AS18,Table1[#All],3,0))</f>
        <v>3479900125186</v>
      </c>
      <c r="AE18" s="282"/>
      <c r="AF18" s="282"/>
      <c r="AG18" s="282"/>
      <c r="AH18" s="282"/>
      <c r="AI18" s="282"/>
      <c r="AJ18" s="282"/>
      <c r="AK18" s="282"/>
      <c r="AL18" s="195"/>
      <c r="AM18" s="193"/>
      <c r="AN18" s="193"/>
      <c r="AO18" s="193"/>
      <c r="AP18" s="193"/>
      <c r="AQ18" s="193"/>
      <c r="AS18" s="197" t="s">
        <v>212</v>
      </c>
    </row>
    <row r="19" spans="1:45">
      <c r="A19" s="193"/>
      <c r="B19" s="193"/>
      <c r="C19" s="283" t="str">
        <f>IF(AS19="","ซ่อนช่อง",CONCATENATE("3. ",VLOOKUP(AS19,Table1[#All],2,0)))</f>
        <v>3. นางสาวสายอรุณ พิยศ</v>
      </c>
      <c r="D19" s="283"/>
      <c r="E19" s="283"/>
      <c r="F19" s="283"/>
      <c r="G19" s="283"/>
      <c r="H19" s="283"/>
      <c r="I19" s="283"/>
      <c r="J19" s="283"/>
      <c r="K19" s="283"/>
      <c r="L19" s="283"/>
      <c r="M19" s="283"/>
      <c r="N19" s="283"/>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3571000098826</v>
      </c>
      <c r="AE19" s="282"/>
      <c r="AF19" s="282"/>
      <c r="AG19" s="282"/>
      <c r="AH19" s="282"/>
      <c r="AI19" s="282"/>
      <c r="AJ19" s="282"/>
      <c r="AK19" s="282"/>
      <c r="AL19" s="195"/>
      <c r="AM19" s="193"/>
      <c r="AN19" s="193"/>
      <c r="AO19" s="193"/>
      <c r="AP19" s="193"/>
      <c r="AQ19" s="193"/>
      <c r="AS19" s="197" t="s">
        <v>213</v>
      </c>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12" zoomScale="90" zoomScaleNormal="100" zoomScaleSheetLayoutView="90" zoomScalePageLayoutView="85" workbookViewId="0">
      <selection activeCell="AB14" sqref="AB14:AM14"/>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270</v>
      </c>
      <c r="AA10" s="280"/>
      <c r="AB10" s="270" t="s">
        <v>356</v>
      </c>
      <c r="AC10" s="270"/>
      <c r="AD10" s="270"/>
      <c r="AE10" s="270"/>
      <c r="AF10" s="270"/>
      <c r="AG10" s="270"/>
      <c r="AH10" s="280" t="s">
        <v>313</v>
      </c>
      <c r="AI10" s="280"/>
      <c r="AJ10" s="270">
        <v>2568</v>
      </c>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357</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ผบE1444/2566 คดีหมายเลขแดงที่ ผบE3243/2566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นางสาวเพ็ญพรรณ ฤทธิ์ฤาชัย</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1479900002355</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2024-07-13T04:22:39Z</cp:lastPrinted>
  <dcterms:created xsi:type="dcterms:W3CDTF">2016-06-06T16:13:57Z</dcterms:created>
  <dcterms:modified xsi:type="dcterms:W3CDTF">2025-02-01T03:06:06Z</dcterms:modified>
</cp:coreProperties>
</file>