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D:\บอม\2816\"/>
    </mc:Choice>
  </mc:AlternateContent>
  <xr:revisionPtr revIDLastSave="0" documentId="8_{CD18B717-ECBB-4E78-BE36-63529C028884}"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<sst xmlns="http://schemas.openxmlformats.org/spreadsheetml/2006/main" count="712" uniqueCount="355">
  <si>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</si>
  <si>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</si>
  <si>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</si>
  <si>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</si>
  <si>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</si>
  <si>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</si>
  <si>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</si>
  <si>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</si>
  <si>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</si>
  <si>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</si>
  <si>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</si>
  <si>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</si>
  <si>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</si>
  <si>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</si>
  <si>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</si>
  <si>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</si>
  <si>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</si>
  <si>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</si>
  <si>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</si>
  <si>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</si>
  <si>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</si>
  <si>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</si>
  <si>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</si>
  <si>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</si>
  <si>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</si>
  <si>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</si>
  <si>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</si>
  <si>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</si>
  <si>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</si>
  <si>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</si>
  <si>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</si>
  <si>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</si>
  <si>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</si>
  <si>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</si>
  <si>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</si>
  <si>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</si>
  <si>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</si>
  <si>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</si>
  <si>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</si>
  <si>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</si>
  <si>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</si>
  <si>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</si>
  <si>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</si>
  <si>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</si>
  <si>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</si>
  <si>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</si>
  <si>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</si>
  <si>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</si>
  <si>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</si>
  <si>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</si>
  <si>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</si>
  <si>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</si>
  <si>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</si>
  <si>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</si>
  <si>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</si>
  <si>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</si>
  <si>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</si>
  <si>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</si>
  <si>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</si>
  <si>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</si>
  <si>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</si>
  <si>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</si>
  <si>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</si>
  <si>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</si>
  <si>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</si>
  <si>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</si>
  <si>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</si>
  <si>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</si>
  <si>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</si>
  <si>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</si>
  <si>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</si>
  <si>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</si>
  <si>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</si>
  <si>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</si>
  <si>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</si>
  <si>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</si>
  <si>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</si>
  <si>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</si>
  <si>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</si>
  <si>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</si>
  <si>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</si>
  <si>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</si>
  <si>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</si>
  <si>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</si>
  <si>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</si>
  <si>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</si>
  <si>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</si>
  <si>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</si>
  <si>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</si>
  <si>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</si>
  <si>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</si>
  <si>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</si>
  <si>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</si>
  <si>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</si>
  <si>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</si>
  <si>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</si>
  <si>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</si>
  <si>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</si>
  <si>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</si>
  <si>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</si>
  <si>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</si>
  <si>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</si>
  <si>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</si>
  <si>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</si>
  <si>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</si>
  <si>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</si>
  <si>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</si>
  <si>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</si>
  <si>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</si>
  <si>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</si>
  <si>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</si>
  <si>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</si>
  <si>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</si>
  <si>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</si>
  <si>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</si>
  <si>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</si>
  <si>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</si>
  <si>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</si>
  <si>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</si>
  <si>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</si>
  <si>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</si>
  <si>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</si>
  <si>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</si>
  <si>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</si>
  <si>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</si>
  <si>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</si>
  <si>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</si>
  <si>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</si>
  <si>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</si>
  <si>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</si>
  <si>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</si>
  <si>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</si>
  <si>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</si>
  <si>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</si>
  <si>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</si>
  <si>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</si>
  <si>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</si>
  <si>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</si>
  <si>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</si>
  <si>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</si>
  <si>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</si>
  <si>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</si>
  <si>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</si>
  <si>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</si>
  <si>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</si>
  <si>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</si>
  <si>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</si>
  <si>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</si>
  <si>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</si>
  <si>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</si>
  <si>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</si>
  <si>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</si>
  <si>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</si>
  <si>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</si>
  <si>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</si>
  <si>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</si>
  <si>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</si>
  <si>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</si>
  <si>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</si>
  <si>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</si>
  <si>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</si>
  <si>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</si>
  <si>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</si>
  <si>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</si>
  <si>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</si>
  <si>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</si>
  <si>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</si>
  <si>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</si>
  <si>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</si>
  <si>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</si>
  <si>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</si>
  <si>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</si>
  <si>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</si>
  <si>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</si>
  <si>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</si>
  <si>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</si>
  <si>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</si>
  <si>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</si>
  <si>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</si>
  <si>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</si>
  <si>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</si>
  <si>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</si>
  <si>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</si>
  <si>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</si>
  <si>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</si>
  <si>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</si>
  <si>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</si>
  <si>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</si>
  <si>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</si>
  <si>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</si>
  <si>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</si>
  <si>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</si>
  <si>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</si>
  <si>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</si>
  <si>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</si>
  <si>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</si>
  <si>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</si>
  <si>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</si>
  <si>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</si>
  <si>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</si>
  <si>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</si>
  <si>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</si>
  <si>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</si>
  <si>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</si>
  <si>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</si>
  <si>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</si>
  <si>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</si>
  <si>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</si>
  <si>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</si>
  <si>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</si>
  <si>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</si>
  <si>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</si>
  <si>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</si>
  <si>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</si>
  <si>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</si>
  <si>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</si>
  <si>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</si>
  <si>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</si>
  <si>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</si>
  <si>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</si>
  <si>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</si>
  <si>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</si>
  <si>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</si>
  <si>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</si>
  <si>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</si>
  <si>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</si>
  <si>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</si>
  <si>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</si>
  <si>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</si>
  <si>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</si>
  <si>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</si>
  <si>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</si>
  <si>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</si>
  <si>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</si>
  <si>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</si>
  <si>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</si>
  <si>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</si>
  <si>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</si>
  <si>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</si>
  <si>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</si>
  <si>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</si>
  <si>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</si>
  <si>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</si>
  <si>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</si>
  <si>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</si>
  <si>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</si>
  <si>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</si>
  <si>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</si>
  <si>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</si>
  <si>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</si>
  <si>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</si>
  <si>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</si>
  <si>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</si>
  <si>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</si>
  <si>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</si>
  <si>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</si>
  <si>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</si>
  <si>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</si>
  <si>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</si>
  <si>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</si>
  <si>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</si>
  <si>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</si>
  <si>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</si>
  <si>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</si>
  <si>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</si>
  <si>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</si>
  <si>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</si>
  <si>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</si>
  <si>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</si>
  <si>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</si>
  <si>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</si>
  <si>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</si>
  <si>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</si>
  <si>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</si>
  <si>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</si>
  <si>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</si>
  <si>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</si>
  <si>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</si>
  <si>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</si>
  <si>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</si>
  <si>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</si>
  <si>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</si>
  <si>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</si>
  <si>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</si>
  <si>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</si>
  <si>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</si>
  <si>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</si>
  <si>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</si>
  <si>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</si>
  <si>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</si>
  <si>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</si>
  <si>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</si>
  <si>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</si>
  <si>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</si>
  <si>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</si>
  <si>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</si>
  <si>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</si>
  <si>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</si>
  <si>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</si>
  <si>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</si>
  <si>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</si>
  <si>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</si>
  <si>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</si>
  <si>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</si>
  <si>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</si>
  <si>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</si>
  <si>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</si>
  <si>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</si>
  <si>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</si>
  <si>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</si>
  <si>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</si>
  <si>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</si>
  <si>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</si>
  <si>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</si>
  <si>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</si>
  <si>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</si>
  <si>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</si>
  <si>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</si>
  <si>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</si>
  <si>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</si>
  <si>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</si>
  <si>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</si>
  <si>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</si>
  <si>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</si>
  <si>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</si>
  <si>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</si>
  <si>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</si>
  <si>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</si>
  <si>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</si>
  <si>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</si>
  <si>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</si>
  <si>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</si>
  <si>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</si>
  <si>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</si>
  <si>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</si>
  <si>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</si>
  <si>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</si>
  <si>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</si>
  <si>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</si>
  <si>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</si>
  <si>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</si>
  <si>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</si>
  <si>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</si>
  <si>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</si>
  <si>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</si>
  <si>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</si>
  <si>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</si>
  <si>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</si>
  <si>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</si>
  <si>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</si>
  <si>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 แม่แตง</t>
  </si>
  <si>
    <t>นางผ่องพรรณ จันทร์แก้ว</t>
  </si>
  <si>
    <t>นายปฐมพร จันทอน</t>
  </si>
  <si>
    <t>นางสาวอาริยาพร ขันธรรม</t>
  </si>
  <si>
    <t>นายจีระพันธ์ คันธวรรณ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</si>
</sst>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2816</v>
      </c>
    </row>
    <row r="2" spans="1:11">
      <c r="A2" s="143" t="s">
        <v>251</v>
      </c>
      <c r="B2" s="145" t="str">
        <f t="array" ref="B2">_xlfn.IFS(I1&lt;850,VLOOKUP(I1,[1]บังคับคดี!$B:$ZZ,60,0),AND(I1&gt;=850,I1&lt;1435),VLOOKUP(I1,'[1]บังคับคดีใหม่ ปี2563-2564'!$B:$ZZ,63,0),I1&gt;=1435,VLOOKUP(I1,'[1]สืบทรัพย์ ปี 2564-25666'!$B:$ZZ,71,0))</f>
        <v>นายจีระพันธ์ คันธวรรณ</v>
      </c>
      <c r="C2" s="175" t="s">
        <v>73</v>
      </c>
      <c r="D2" s="145" t="str">
        <f t="array" ref="D2">_xlfn.IFS(I1&lt;850,VLOOKUP(I1,[1]บังคับคดี!$B:$ZZ,10,0),AND(I1&gt;=850,I1&lt;1435),VLOOKUP(I1,'[1]บังคับคดีใหม่ ปี2563-2564'!$B:$ZZ,11,0),I1&gt;=1435,VLOOKUP(I1,'[1]สืบทรัพย์ ปี 2564-25666'!$B:$ZZ,11,0))</f>
        <v xml:space="preserve">แม่แตง </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800049170833</v>
      </c>
      <c r="C4" s="176" t="s">
        <v>264</v>
      </c>
      <c r="D4" s="219">
        <v>243376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แขวงเชียงดาว</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ผบE141/2566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ผบE295/2566</v>
      </c>
      <c r="I5" s="157" t="s">
        <v>257</v>
      </c>
    </row>
    <row r="6" spans="1:11">
      <c r="A6" s="153" t="s">
        <v>338</v>
      </c>
      <c r="B6" s="171">
        <v>29980.37</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354</v>
      </c>
      <c r="C12" s="203">
        <v>3500600337235</v>
      </c>
      <c r="D12" s="152"/>
      <c r="E12" s="158"/>
      <c r="F12" s="169"/>
      <c r="G12" s="152"/>
      <c r="I12" s="247" t="s">
        <v>242</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351</v>
      </c>
      <c r="C14" s="203">
        <v>3500600491790</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t="s">
        <v>352</v>
      </c>
      <c r="C16" s="203">
        <v>1509900786321</v>
      </c>
      <c r="D16" s="152"/>
      <c r="E16" s="158"/>
      <c r="F16" s="169"/>
      <c r="G16" s="152"/>
      <c r="I16" s="166" t="s">
        <v>339</v>
      </c>
      <c r="J16" s="166"/>
      <c r="K16" s="166"/>
    </row>
    <row r="17" spans="1:12" s="151" customFormat="1">
      <c r="A17" s="165" t="s">
        <v>215</v>
      </c>
      <c r="B17" s="158" t="s">
        <v>353</v>
      </c>
      <c r="C17" s="203">
        <v>1500600076893</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2816 - รายงานผลสืบทรัพย์ ราย นายจีระพันธ์ คันธวรรณ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75" t="str">
        <f>CONCATENATE("รายงานการสืบทรัพย์ (ข้อมูล ณ วันที่ ",TEXT(Sheet1!D6,"d ดดดด yyyy"),")")</f>
        <v>รายงานการสืบทรัพย์ (ข้อมูล ณ วันที่ 21 พฤศจิกายน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นายจีระพันธ์ คันธวรรณ</v>
      </c>
      <c r="F4" s="270"/>
      <c r="G4" s="270"/>
      <c r="H4" s="270"/>
      <c r="I4" s="270"/>
      <c r="J4" s="270"/>
      <c r="K4" s="270"/>
      <c r="L4" s="270"/>
      <c r="M4" s="270"/>
      <c r="N4" s="270"/>
      <c r="O4" s="270"/>
      <c r="P4" s="270"/>
      <c r="Q4" s="270"/>
      <c r="R4" s="270"/>
      <c r="S4" s="270"/>
      <c r="T4" s="270"/>
      <c r="U4" s="250" t="s">
        <v>73</v>
      </c>
      <c r="V4" s="250"/>
      <c r="W4" s="270" t="str">
        <f>Sheet1!D2</f>
        <v xml:space="preserve">แม่แตง </v>
      </c>
      <c r="X4" s="270"/>
      <c r="Y4" s="270"/>
      <c r="Z4" s="270"/>
      <c r="AA4" s="270"/>
      <c r="AB4" s="270"/>
      <c r="AC4" s="270"/>
      <c r="AD4" s="270"/>
      <c r="AE4" s="270"/>
      <c r="AF4" s="270"/>
      <c r="AG4" s="270"/>
      <c r="AH4" s="270"/>
      <c r="AI4" s="270"/>
      <c r="AJ4" s="270"/>
      <c r="AK4" s="138"/>
      <c r="AL4" s="186" t="s">
        <v>261</v>
      </c>
      <c r="AM4" s="185" t="s">
        <v>344</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2816(67) - รายงานผลสืบทรัพย์ ราย นายจีระพันธ์ คันธวรรณ สาขาแม่แตง  (สืบรอบที่ 2) - ไม่พบทรัพย์</v>
      </c>
      <c r="AM5" s="138"/>
      <c r="AO5" s="162" t="s">
        <v>258</v>
      </c>
      <c r="AP5" s="138"/>
      <c r="AQ5" s="138"/>
    </row>
    <row r="6" spans="1:43">
      <c r="A6" s="19" t="s">
        <v>207</v>
      </c>
      <c r="B6" s="137"/>
      <c r="F6" s="271">
        <f>Sheet1!B4</f>
        <v>800049170833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แขวงเชียงดาว</v>
      </c>
      <c r="D7" s="270"/>
      <c r="E7" s="270"/>
      <c r="F7" s="270"/>
      <c r="G7" s="270"/>
      <c r="H7" s="270"/>
      <c r="I7" s="270"/>
      <c r="J7" s="270"/>
      <c r="K7" s="249" t="s">
        <v>209</v>
      </c>
      <c r="L7" s="249"/>
      <c r="M7" s="249"/>
      <c r="N7" s="249"/>
      <c r="O7" s="249"/>
      <c r="P7" s="249"/>
      <c r="Q7" s="277" t="str">
        <f>Sheet1!D5</f>
        <v>ผบE141/2566</v>
      </c>
      <c r="R7" s="277"/>
      <c r="S7" s="277"/>
      <c r="T7" s="277"/>
      <c r="U7" s="277"/>
      <c r="V7" s="277"/>
      <c r="W7" s="277"/>
      <c r="X7" s="248" t="s">
        <v>210</v>
      </c>
      <c r="Y7" s="248"/>
      <c r="Z7" s="248"/>
      <c r="AA7" s="248"/>
      <c r="AB7" s="248"/>
      <c r="AC7" s="248"/>
      <c r="AD7" s="277" t="str">
        <f>Sheet1!F5</f>
        <v>ผบE295/2566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นายจีระพันธ์ คันธวรรณ</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นางผ่องพรรณ จันทร์แก้ว</v>
      </c>
      <c r="G10" s="256"/>
      <c r="H10" s="256"/>
      <c r="I10" s="256"/>
      <c r="J10" s="256"/>
      <c r="K10" s="256"/>
      <c r="L10" s="256"/>
      <c r="M10" s="256"/>
      <c r="N10" s="256"/>
      <c r="O10" s="256"/>
      <c r="P10" s="256"/>
      <c r="Q10" s="256"/>
      <c r="R10" s="256"/>
      <c r="S10" s="2" t="s">
        <v>214</v>
      </c>
      <c r="Y10" s="263">
        <f>Sheet1!B15</f>
        <v>0</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นายปฐมพร จันทอน</v>
      </c>
      <c r="G11" s="256"/>
      <c r="H11" s="256"/>
      <c r="I11" s="256"/>
      <c r="J11" s="256"/>
      <c r="K11" s="256"/>
      <c r="L11" s="256"/>
      <c r="M11" s="256"/>
      <c r="N11" s="256"/>
      <c r="O11" s="256"/>
      <c r="P11" s="256"/>
      <c r="Q11" s="256"/>
      <c r="R11" s="256"/>
      <c r="S11" s="2" t="s">
        <v>215</v>
      </c>
      <c r="Y11" s="263" t="str">
        <f>Sheet1!B17</f>
        <v>นางสาวอาริยาพร ขันธรรม</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234</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234</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346</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ผบE141/2566 ในคดีหมายเลขแดงที่  ผบE295/2566 ลว.3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นายจีระพันธ์ คันธวรรณ</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3500600337235</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นางผ่องพรรณ จันทร์แก้ว</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3500600491790</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นายปฐมพร จันทอน</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1509900786321</v>
      </c>
      <c r="AE19" s="282"/>
      <c r="AF19" s="282"/>
      <c r="AG19" s="282"/>
      <c r="AH19" s="282"/>
      <c r="AI19" s="282"/>
      <c r="AJ19" s="282"/>
      <c r="AK19" s="282"/>
      <c r="AL19" s="195"/>
      <c r="AM19" s="193"/>
      <c r="AN19" s="193"/>
      <c r="AO19" s="193"/>
      <c r="AP19" s="193"/>
      <c r="AQ19" s="193"/>
      <c r="AS19" s="197" t="s">
        <v>213</v>
      </c>
    </row>
    <row r="20" spans="1:45">
      <c r="A20" s="193"/>
      <c r="B20" s="193"/>
      <c r="C20" s="283" t="str">
        <f>IF(AS20="","ซ่อนช่อง",CONCATENATE("4. ",VLOOKUP(AS20,Table1[#All],2,0)))</f>
        <v>4. นางสาวอาริยาพร ขันธรรม</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1500600076893</v>
      </c>
      <c r="AE20" s="282"/>
      <c r="AF20" s="282"/>
      <c r="AG20" s="282"/>
      <c r="AH20" s="282"/>
      <c r="AI20" s="282"/>
      <c r="AJ20" s="282"/>
      <c r="AK20" s="282"/>
      <c r="AL20" s="195"/>
      <c r="AM20" s="193"/>
      <c r="AN20" s="193"/>
      <c r="AO20" s="193"/>
      <c r="AP20" s="193"/>
      <c r="AQ20" s="193"/>
      <c r="AS20" s="197" t="s">
        <v>215</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t="17.399999999999999"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346</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ผบE141/2566 คดีหมายเลขแดงที่ ผบE295/2566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นายจีระพันธ์ คันธวรรณ</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3500600337235</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2025-01-07T11:38:01Z</cp:lastPrinted>
  <dcterms:created xsi:type="dcterms:W3CDTF">2016-06-06T16:13:57Z</dcterms:created>
  <dcterms:modified xsi:type="dcterms:W3CDTF">2025-01-07T11:42:22Z</dcterms:modified>
</cp:coreProperties>
</file>