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1\226-นายศรุต เกตุจันทร์\"/>
    </mc:Choice>
  </mc:AlternateContent>
  <xr:revisionPtr revIDLastSave="0" documentId="13_ncr:1_{9C7BF49A-7D56-41CB-93B3-9BDBC882B86A}"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<sst xmlns="http://schemas.openxmlformats.org/spreadsheetml/2006/main" count="717" uniqueCount="355">
  <si>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</si>
  <si>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</si>
  <si>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</si>
  <si>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</si>
  <si>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</si>
  <si>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</si>
  <si>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</si>
  <si>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</si>
  <si>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</si>
  <si>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</si>
  <si>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</si>
  <si>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</si>
  <si>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</si>
  <si>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</si>
  <si>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</si>
  <si>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</si>
  <si>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</si>
  <si>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</si>
  <si>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</si>
  <si>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</si>
  <si>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</si>
  <si>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</si>
  <si>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</si>
  <si>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</si>
  <si>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</si>
  <si>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</si>
  <si>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</si>
  <si>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</si>
  <si>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</si>
  <si>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</si>
  <si>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</si>
  <si>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</si>
  <si>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</si>
  <si>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</si>
  <si>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</si>
  <si>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</si>
  <si>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</si>
  <si>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</si>
  <si>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</si>
  <si>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</si>
  <si>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</si>
  <si>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</si>
  <si>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</si>
  <si>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</si>
  <si>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</si>
  <si>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</si>
  <si>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</si>
  <si>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</si>
  <si>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</si>
  <si>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</si>
  <si>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</si>
  <si>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</si>
  <si>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</si>
  <si>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</si>
  <si>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</si>
  <si>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</si>
  <si>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</si>
  <si>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</si>
  <si>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</si>
  <si>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</si>
  <si>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</si>
  <si>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</si>
  <si>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</si>
  <si>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</si>
  <si>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</si>
  <si>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</si>
  <si>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</si>
  <si>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</si>
  <si>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</si>
  <si>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</si>
  <si>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</si>
  <si>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</si>
  <si>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</si>
  <si>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</si>
  <si>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</si>
  <si>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</si>
  <si>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</si>
  <si>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</si>
  <si>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</si>
  <si>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</si>
  <si>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</si>
  <si>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</si>
  <si>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</si>
  <si>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</si>
  <si>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</si>
  <si>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</si>
  <si>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</si>
  <si>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</si>
  <si>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</si>
  <si>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</si>
  <si>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</si>
  <si>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</si>
  <si>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</si>
  <si>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</si>
  <si>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</si>
  <si>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</si>
  <si>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</si>
  <si>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</si>
  <si>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</si>
  <si>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</si>
  <si>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</si>
  <si>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</si>
  <si>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</si>
  <si>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</si>
  <si>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</si>
  <si>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</si>
  <si>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</si>
  <si>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</si>
  <si>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</si>
  <si>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</si>
  <si>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</si>
  <si>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</si>
  <si>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</si>
  <si>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</si>
  <si>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</si>
  <si>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</si>
  <si>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</si>
  <si>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</si>
  <si>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</si>
  <si>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</si>
  <si>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</si>
  <si>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</si>
  <si>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</si>
  <si>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</si>
  <si>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</si>
  <si>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</si>
  <si>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</si>
  <si>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</si>
  <si>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</si>
  <si>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</si>
  <si>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</si>
  <si>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</si>
  <si>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</si>
  <si>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</si>
  <si>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</si>
  <si>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</si>
  <si>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</si>
  <si>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</si>
  <si>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</si>
  <si>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</si>
  <si>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</si>
  <si>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</si>
  <si>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</si>
  <si>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</si>
  <si>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</si>
  <si>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</si>
  <si>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</si>
  <si>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</si>
  <si>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</si>
  <si>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</si>
  <si>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</si>
  <si>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</si>
  <si>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</si>
  <si>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</si>
  <si>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</si>
  <si>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</si>
  <si>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</si>
  <si>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</si>
  <si>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</si>
  <si>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</si>
  <si>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</si>
  <si>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</si>
  <si>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</si>
  <si>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</si>
  <si>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</si>
  <si>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</si>
  <si>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</si>
  <si>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</si>
  <si>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</si>
  <si>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</si>
  <si>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</si>
  <si>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</si>
  <si>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</si>
  <si>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</si>
  <si>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</si>
  <si>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</si>
  <si>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</si>
  <si>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</si>
  <si>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</si>
  <si>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</si>
  <si>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</si>
  <si>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</si>
  <si>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</si>
  <si>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</si>
  <si>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</si>
  <si>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</si>
  <si>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</si>
  <si>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</si>
  <si>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</si>
  <si>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</si>
  <si>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</si>
  <si>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</si>
  <si>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</si>
  <si>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</si>
  <si>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</si>
  <si>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</si>
  <si>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</si>
  <si>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</si>
  <si>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</si>
  <si>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</si>
  <si>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</si>
  <si>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</si>
  <si>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</si>
  <si>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</si>
  <si>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</si>
  <si>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</si>
  <si>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</si>
  <si>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</si>
  <si>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</si>
  <si>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</si>
  <si>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</si>
  <si>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</si>
  <si>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</si>
  <si>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</si>
  <si>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</si>
  <si>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</si>
  <si>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</si>
  <si>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</si>
  <si>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</si>
  <si>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</si>
  <si>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</si>
  <si>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</si>
  <si>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</si>
  <si>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</si>
  <si>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</si>
  <si>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</si>
  <si>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</si>
  <si>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</si>
  <si>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</si>
  <si>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</si>
  <si>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</si>
  <si>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</si>
  <si>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</si>
  <si>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</si>
  <si>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</si>
  <si>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</si>
  <si>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</si>
  <si>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</si>
  <si>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</si>
  <si>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</si>
  <si>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</si>
  <si>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</si>
  <si>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</si>
  <si>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</si>
  <si>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</si>
  <si>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</si>
  <si>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</si>
  <si>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</si>
  <si>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</si>
  <si>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</si>
  <si>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</si>
  <si>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</si>
  <si>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</si>
  <si>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</si>
  <si>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</si>
  <si>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</si>
  <si>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</si>
  <si>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</si>
  <si>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</si>
  <si>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</si>
  <si>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</si>
  <si>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</si>
  <si>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</si>
  <si>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</si>
  <si>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</si>
  <si>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</si>
  <si>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</si>
  <si>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</si>
  <si>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</si>
  <si>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</si>
  <si>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</si>
  <si>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</si>
  <si>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</si>
  <si>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</si>
  <si>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</si>
  <si>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</si>
  <si>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</si>
  <si>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</si>
  <si>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</si>
  <si>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</si>
  <si>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</si>
  <si>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</si>
  <si>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</si>
  <si>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</si>
  <si>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</si>
  <si>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</si>
  <si>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</si>
  <si>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</si>
  <si>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</si>
  <si>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</si>
  <si>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</si>
  <si>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</si>
  <si>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</si>
  <si>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</si>
  <si>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</si>
  <si>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</si>
  <si>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</si>
  <si>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</si>
  <si>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</si>
  <si>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</si>
  <si>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</si>
  <si>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</si>
  <si>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</si>
  <si>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</si>
  <si>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</si>
  <si>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</si>
  <si>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</si>
  <si>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</si>
  <si>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</si>
  <si>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</si>
  <si>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</si>
  <si>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</si>
  <si>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</si>
  <si>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</si>
  <si>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</si>
  <si>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</si>
  <si>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</si>
  <si>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</si>
  <si>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</si>
  <si>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</si>
  <si>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</si>
  <si>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</si>
  <si>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</si>
  <si>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</si>
  <si>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</si>
  <si>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</si>
  <si>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</si>
  <si>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</si>
  <si>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</si>
  <si>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</si>
  <si>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</si>
  <si>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</si>
  <si>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</si>
  <si>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</si>
  <si>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</si>
  <si>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</si>
  <si>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</si>
  <si>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</si>
  <si>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</si>
  <si>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</si>
  <si>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</si>
  <si>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</si>
  <si>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</si>
  <si>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</si>
  <si>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</si>
  <si>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</si>
  <si>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</si>
  <si>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</si>
  <si>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นายศรุต เกตุจันทร์</t>
  </si>
  <si>
    <t>นางสาวสำราญ เกตุจันทร์</t>
  </si>
  <si>
    <t>3-7099-00322-10-8</t>
  </si>
  <si>
    <t>จังหวัดเชียงใหม่</t>
  </si>
  <si>
    <t>226(68) - รายงานผลสืบทรัพย์ ราย นายศรุต   เกตุจันทร์ สาขาถนนทิพย์เนตร (สืบรอบที่ 2) - ไม่พบทรัพย์</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</si>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</sst>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4" sqref="B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226</v>
      </c>
    </row>
    <row r="2" spans="1:11">
      <c r="A2" s="143" t="s">
        <v>251</v>
      </c>
      <c r="B2" s="145" t="str" cm="1">
        <f t="array" ref="B2">_xlfn.IFS(I1&lt;850,VLOOKUP(I1,[1]บังคับคดี!$B:$ZZ,60,0),AND(I1&gt;=850,I1&lt;1435),VLOOKUP(I1,'[1]บังคับคดีใหม่ ปี2563-2564'!$B:$ZZ,63,0),I1&gt;=1435,VLOOKUP(I1,'[1]สืบทรัพย์ ปี 2564-25666'!$B:$ZZ,71,0))</f>
        <v>นายศรุต   เกตุจันทร์</v>
      </c>
      <c r="C2" s="175" t="s">
        <v>73</v>
      </c>
      <c r="D2" s="145" t="str" cm="1">
        <f t="array" ref="D2">_xlfn.IFS(I1&lt;850,VLOOKUP(I1,[1]บังคับคดี!$B:$ZZ,10,0),AND(I1&gt;=850,I1&lt;1435),VLOOKUP(I1,'[1]บังคับคดีใหม่ ปี2563-2564'!$B:$ZZ,11,0),I1&gt;=1435,VLOOKUP(I1,'[1]สืบทรัพย์ ปี 2564-25666'!$B:$ZZ,11,0))</f>
        <v>ถนนทิพย์เนตร</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เคหะ</v>
      </c>
      <c r="C3" s="175" t="s">
        <v>208</v>
      </c>
      <c r="D3" s="147" cm="1">
        <f t="array" ref="D3">_xlfn.IFS(I1&lt;850,VLOOKUP(I1,[1]บังคับคดี!$B:$ZZ,59,0),AND(I1&gt;=850,I1&lt;1435),VLOOKUP(I1,'[1]บังคับคดีใหม่ ปี2563-2564'!$B:$ZZ,64,0),I1&gt;=1435,VLOOKUP(I1,'[1]สืบทรัพย์ ปี 2564-25666'!$B:$ZZ,72,0))</f>
        <v>823560010769</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800059616691</v>
      </c>
      <c r="C4" s="176" t="s">
        <v>264</v>
      </c>
      <c r="D4" s="219">
        <v>241491</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ผบ.2554/2560</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ผบ.350/2561</v>
      </c>
      <c r="I5" s="157" t="s">
        <v>257</v>
      </c>
    </row>
    <row r="6" spans="1:11">
      <c r="A6" s="153" t="s">
        <v>337</v>
      </c>
      <c r="B6" s="171">
        <v>2263692.5699999998</v>
      </c>
      <c r="C6" s="225" t="s">
        <v>345</v>
      </c>
      <c r="D6" s="148">
        <v>243996</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348</v>
      </c>
      <c r="C12" s="203">
        <v>3709900322116</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349</v>
      </c>
      <c r="C14" s="203" t="s">
        <v>350</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226 - รายงานผลสืบทรัพย์ ราย นายศรุต   เกตุจันทร์ สาขาถนนทิพย์เนตร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13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นายศรุต   เกตุจันทร์</v>
      </c>
      <c r="F4" s="270"/>
      <c r="G4" s="270"/>
      <c r="H4" s="270"/>
      <c r="I4" s="270"/>
      <c r="J4" s="270"/>
      <c r="K4" s="270"/>
      <c r="L4" s="270"/>
      <c r="M4" s="270"/>
      <c r="N4" s="270"/>
      <c r="O4" s="270"/>
      <c r="P4" s="270"/>
      <c r="Q4" s="270"/>
      <c r="R4" s="270"/>
      <c r="S4" s="270"/>
      <c r="T4" s="270"/>
      <c r="U4" s="250" t="s">
        <v>73</v>
      </c>
      <c r="V4" s="250"/>
      <c r="W4" s="270" t="str">
        <f>Sheet1!D2</f>
        <v>ถนนทิพย์เนตร</v>
      </c>
      <c r="X4" s="270"/>
      <c r="Y4" s="270"/>
      <c r="Z4" s="270"/>
      <c r="AA4" s="270"/>
      <c r="AB4" s="270"/>
      <c r="AC4" s="270"/>
      <c r="AD4" s="270"/>
      <c r="AE4" s="270"/>
      <c r="AF4" s="270"/>
      <c r="AG4" s="270"/>
      <c r="AH4" s="270"/>
      <c r="AI4" s="270"/>
      <c r="AJ4" s="270"/>
      <c r="AK4" s="138"/>
      <c r="AL4" s="186" t="s">
        <v>261</v>
      </c>
      <c r="AM4" s="185" t="s">
        <v>352</v>
      </c>
      <c r="AO4" s="161" t="s">
        <v>241</v>
      </c>
      <c r="AP4" s="138"/>
      <c r="AQ4" s="138"/>
    </row>
    <row r="5" spans="1:43">
      <c r="A5" s="19" t="s">
        <v>206</v>
      </c>
      <c r="B5" s="137"/>
      <c r="D5" s="270" t="str">
        <f>Sheet1!B3</f>
        <v>เคหะ</v>
      </c>
      <c r="E5" s="270"/>
      <c r="F5" s="270"/>
      <c r="G5" s="270"/>
      <c r="H5" s="270"/>
      <c r="I5" s="270"/>
      <c r="J5" s="270"/>
      <c r="K5" s="270"/>
      <c r="L5" s="270"/>
      <c r="M5" s="270"/>
      <c r="N5" s="270"/>
      <c r="O5" s="270"/>
      <c r="P5" s="270"/>
      <c r="Q5" s="270"/>
      <c r="R5" s="270"/>
      <c r="S5" s="250" t="s">
        <v>208</v>
      </c>
      <c r="T5" s="250"/>
      <c r="U5" s="250"/>
      <c r="V5" s="250"/>
      <c r="W5" s="276">
        <f>IF(OR(Sheet1!D3=0,Sheet1!D3="-"),"-",Sheet1!D3)</f>
        <v>823560010769</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226(68) - รายงานผลสืบทรัพย์ ราย นายศรุต   เกตุจันทร์ สาขาถนนทิพย์เนตร (สืบรอบที่ 2) - ไม่พบทรัพย์</v>
      </c>
      <c r="AM5" s="138"/>
      <c r="AO5" s="162" t="s">
        <v>258</v>
      </c>
      <c r="AP5" s="138"/>
      <c r="AQ5" s="138"/>
    </row>
    <row r="6" spans="1:43">
      <c r="A6" s="19" t="s">
        <v>207</v>
      </c>
      <c r="B6" s="137"/>
      <c r="F6" s="271">
        <f>Sheet1!B4</f>
        <v>800059616691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ผบ.2554/2560</v>
      </c>
      <c r="R7" s="277"/>
      <c r="S7" s="277"/>
      <c r="T7" s="277"/>
      <c r="U7" s="277"/>
      <c r="V7" s="277"/>
      <c r="W7" s="277"/>
      <c r="X7" s="248" t="s">
        <v>210</v>
      </c>
      <c r="Y7" s="248"/>
      <c r="Z7" s="248"/>
      <c r="AA7" s="248"/>
      <c r="AB7" s="248"/>
      <c r="AC7" s="248"/>
      <c r="AD7" s="277" t="str">
        <f>Sheet1!F5</f>
        <v>ผบ.350/2561</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นายศรุต เกตุจันทร์</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นางสาวสำราญ เกตุจันทร์</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351</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344</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351</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ผบ.2554/2560 ในคดีหมายเลขแดงที่  ผบ.350/2561 ลว.5 มีนาคม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14</v>
      </c>
      <c r="AV16" s="215" t="s">
        <v>335</v>
      </c>
    </row>
    <row r="17" spans="1:45">
      <c r="A17" s="188"/>
      <c r="B17" s="188"/>
      <c r="C17" s="256" t="str">
        <f>IF(AS17="","ซ่อนช่อง",CONCATENATE("1. ",VLOOKUP(AS17,Table1[#All],2,0)))</f>
        <v>1. นายศรุต เกตุจันทร์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3709900322116</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นางสาวสำราญ เกตุจันทร์</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3-7099-00322-10-8</v>
      </c>
      <c r="AE18" s="282"/>
      <c r="AF18" s="282"/>
      <c r="AG18" s="282"/>
      <c r="AH18" s="282"/>
      <c r="AI18" s="282"/>
      <c r="AJ18" s="282"/>
      <c r="AK18" s="282"/>
      <c r="AL18" s="195"/>
      <c r="AM18" s="193"/>
      <c r="AN18" s="193"/>
      <c r="AO18" s="193"/>
      <c r="AP18" s="193"/>
      <c r="AQ18" s="193"/>
      <c r="AS18" s="197" t="s">
        <v>212</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270</v>
      </c>
      <c r="AA10" s="280"/>
      <c r="AB10" s="270" t="s">
        <v>353</v>
      </c>
      <c r="AC10" s="270"/>
      <c r="AD10" s="270"/>
      <c r="AE10" s="270"/>
      <c r="AF10" s="270"/>
      <c r="AG10" s="270"/>
      <c r="AH10" s="280" t="s">
        <v>313</v>
      </c>
      <c r="AI10" s="280"/>
      <c r="AJ10" s="270">
        <v>2568</v>
      </c>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344</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354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ผบ.2554/2560 คดีหมายเลขแดงที่ ผบ.350/2561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นางสาวสำราญ เกตุจันทร์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3-7099-00322-10-8</v>
      </c>
      <c r="AA21" s="288"/>
      <c r="AB21" s="288"/>
      <c r="AC21" s="288"/>
      <c r="AD21" s="288"/>
      <c r="AE21" s="288"/>
      <c r="AF21" s="288"/>
      <c r="AG21" s="288"/>
      <c r="AH21" s="288"/>
      <c r="AI21" s="288"/>
      <c r="AJ21" s="288"/>
      <c r="AK21" s="288"/>
      <c r="AL21" s="288"/>
      <c r="AM21" s="288"/>
      <c r="AN21" s="214" t="s">
        <v>212</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2025-02-01T03:25:04Z</cp:lastPrinted>
  <dcterms:created xsi:type="dcterms:W3CDTF">2016-06-06T16:13:57Z</dcterms:created>
  <dcterms:modified xsi:type="dcterms:W3CDTF">2025-02-01T03:25:30Z</dcterms:modified>
</cp:coreProperties>
</file>