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ขนส่ง\21-2-68\ศ.1\2831-นางแสงจันทร์ สิงห์ทอน\"/>
    </mc:Choice>
  </mc:AlternateContent>
  <xr:revisionPtr revIDLastSave="0" documentId="8_{FA975889-7E8B-4DFA-A7FF-55100A82116B}" xr6:coauthVersionLast="47" xr6:coauthVersionMax="47" xr10:uidLastSave="{00000000-0000-0000-0000-000000000000}"/>
  <bookViews>
    <workbookView xWindow="-120" yWindow="-120" windowWidth="29040" windowHeight="15720"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4" i="35" l="1" a="1"/>
  <c r="B4" i="35" s="1"/>
  <c r="D2" i="35" a="1"/>
  <c r="D2" i="35" s="1"/>
  <c r="B3" i="35" a="1"/>
  <c r="B3" i="35" s="1"/>
  <c r="F5" i="35" a="1"/>
  <c r="F5" i="35" s="1"/>
  <c r="D5" i="35" a="1"/>
  <c r="D5" i="35" s="1"/>
  <c r="B5" i="35" a="1"/>
  <c r="B5" i="35" s="1"/>
  <c r="D3" i="35" a="1"/>
  <c r="D3" i="35" s="1"/>
  <c r="B2" i="35"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<sst xmlns="http://schemas.openxmlformats.org/spreadsheetml/2006/main" count="727" uniqueCount="364">
  <si>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</si>
  <si>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</si>
  <si>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</si>
  <si>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</si>
  <si>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</si>
  <si>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</si>
  <si>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</si>
  <si>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</si>
  <si>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</si>
  <si>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</si>
  <si>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</si>
  <si>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</si>
  <si>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</si>
  <si>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</si>
  <si>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</si>
  <si>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</si>
  <si>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</si>
  <si>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</si>
  <si>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</si>
  <si>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</si>
  <si>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</si>
  <si>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</si>
  <si>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</si>
  <si>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</si>
  <si>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</si>
  <si>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</si>
  <si>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</si>
  <si>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</si>
  <si>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</si>
  <si>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</si>
  <si>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</si>
  <si>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</si>
  <si>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</si>
  <si>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</si>
  <si>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</si>
  <si>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</si>
  <si>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</si>
  <si>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</si>
  <si>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</si>
  <si>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</si>
  <si>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</si>
  <si>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</si>
  <si>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</si>
  <si>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</si>
  <si>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</si>
  <si>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</si>
  <si>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</si>
  <si>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</si>
  <si>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</si>
  <si>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</si>
  <si>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</si>
  <si>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</si>
  <si>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</si>
  <si>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</si>
  <si>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</si>
  <si>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</si>
  <si>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</si>
  <si>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</si>
  <si>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</si>
  <si>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</si>
  <si>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</si>
  <si>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</si>
  <si>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</si>
  <si>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</si>
  <si>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</si>
  <si>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</si>
  <si>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</si>
  <si>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</si>
  <si>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</si>
  <si>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</si>
  <si>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</si>
  <si>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</si>
  <si>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</si>
  <si>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</si>
  <si>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</si>
  <si>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</si>
  <si>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</si>
  <si>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</si>
  <si>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</si>
  <si>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</si>
  <si>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</si>
  <si>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</si>
  <si>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</si>
  <si>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</si>
  <si>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</si>
  <si>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</si>
  <si>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</si>
  <si>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</si>
  <si>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</si>
  <si>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</si>
  <si>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</si>
  <si>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</si>
  <si>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</si>
  <si>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</si>
  <si>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</si>
  <si>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</si>
  <si>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</si>
  <si>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</si>
  <si>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</si>
  <si>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</si>
  <si>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</si>
  <si>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</si>
  <si>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</si>
  <si>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</si>
  <si>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</si>
  <si>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</si>
  <si>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</si>
  <si>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</si>
  <si>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</si>
  <si>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</si>
  <si>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</si>
  <si>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</si>
  <si>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</si>
  <si>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</si>
  <si>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</si>
  <si>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</si>
  <si>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</si>
  <si>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</si>
  <si>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</si>
  <si>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</si>
  <si>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</si>
  <si>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</si>
  <si>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</si>
  <si>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</si>
  <si>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</si>
  <si>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</si>
  <si>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</si>
  <si>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</si>
  <si>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</si>
  <si>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</si>
  <si>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</si>
  <si>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</si>
  <si>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</si>
  <si>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</si>
  <si>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</si>
  <si>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</si>
  <si>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</si>
  <si>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</si>
  <si>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</si>
  <si>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</si>
  <si>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</si>
  <si>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</si>
  <si>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</si>
  <si>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</si>
  <si>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</si>
  <si>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</si>
  <si>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</si>
  <si>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</si>
  <si>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</si>
  <si>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</si>
  <si>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</si>
  <si>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</si>
  <si>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</si>
  <si>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</si>
  <si>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</si>
  <si>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</si>
  <si>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</si>
  <si>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</si>
  <si>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</si>
  <si>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</si>
  <si>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</si>
  <si>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</si>
  <si>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</si>
  <si>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</si>
  <si>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</si>
  <si>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</si>
  <si>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</si>
  <si>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</si>
  <si>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</si>
  <si>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</si>
  <si>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</si>
  <si>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</si>
  <si>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</si>
  <si>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</si>
  <si>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</si>
  <si>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</si>
  <si>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</si>
  <si>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</si>
  <si>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</si>
  <si>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</si>
  <si>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</si>
  <si>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</si>
  <si>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</si>
  <si>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</si>
  <si>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</si>
  <si>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</si>
  <si>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</si>
  <si>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</si>
  <si>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</si>
  <si>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</si>
  <si>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</si>
  <si>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</si>
  <si>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</si>
  <si>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</si>
  <si>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</si>
  <si>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</si>
  <si>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</si>
  <si>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</si>
  <si>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</si>
  <si>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</si>
  <si>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</si>
  <si>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</si>
  <si>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</si>
  <si>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</si>
  <si>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</si>
  <si>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</si>
  <si>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</si>
  <si>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</si>
  <si>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</si>
  <si>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</si>
  <si>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</si>
  <si>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</si>
  <si>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</si>
  <si>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</si>
  <si>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</si>
  <si>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</si>
  <si>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</si>
  <si>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</si>
  <si>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</si>
  <si>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</si>
  <si>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</si>
  <si>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</si>
  <si>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</si>
  <si>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</si>
  <si>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</si>
  <si>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</si>
  <si>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</si>
  <si>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</si>
  <si>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</si>
  <si>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</si>
  <si>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</si>
  <si>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</si>
  <si>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</si>
  <si>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</si>
  <si>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</si>
  <si>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</si>
  <si>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</si>
  <si>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</si>
  <si>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</si>
  <si>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</si>
  <si>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</si>
  <si>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</si>
  <si>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</si>
  <si>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</si>
  <si>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</si>
  <si>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</si>
  <si>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</si>
  <si>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</si>
  <si>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</si>
  <si>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</si>
  <si>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</si>
  <si>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</si>
  <si>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</si>
  <si>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</si>
  <si>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</si>
  <si>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</si>
  <si>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</si>
  <si>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</si>
  <si>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</si>
  <si>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</si>
  <si>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</si>
  <si>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</si>
  <si>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</si>
  <si>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</si>
  <si>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</si>
  <si>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</si>
  <si>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</si>
  <si>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</si>
  <si>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</si>
  <si>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</si>
  <si>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</si>
  <si>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</si>
  <si>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</si>
  <si>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</si>
  <si>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</si>
  <si>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</si>
  <si>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</si>
  <si>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</si>
  <si>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</si>
  <si>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</si>
  <si>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</si>
  <si>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</si>
  <si>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</si>
  <si>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</si>
  <si>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</si>
  <si>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</si>
  <si>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</si>
  <si>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</si>
  <si>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</si>
  <si>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</si>
  <si>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</si>
  <si>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</si>
  <si>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</si>
  <si>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</si>
  <si>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</si>
  <si>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</si>
  <si>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</si>
  <si>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</si>
  <si>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</si>
  <si>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</si>
  <si>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</si>
  <si>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</si>
  <si>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</si>
  <si>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</si>
  <si>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</si>
  <si>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</si>
  <si>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</si>
  <si>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</si>
  <si>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</si>
  <si>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</si>
  <si>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</si>
  <si>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</si>
  <si>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</si>
  <si>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</si>
  <si>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</si>
  <si>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</si>
  <si>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</si>
  <si>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</si>
  <si>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</si>
  <si>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</si>
  <si>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</si>
  <si>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</si>
  <si>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</si>
  <si>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</si>
  <si>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</si>
  <si>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</si>
  <si>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</si>
  <si>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</si>
  <si>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</si>
  <si>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</si>
  <si>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</si>
  <si>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</si>
  <si>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</si>
  <si>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</si>
  <si>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</si>
  <si>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</si>
  <si>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</si>
  <si>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</si>
  <si>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</si>
  <si>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</si>
  <si>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</si>
  <si>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</si>
  <si>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</si>
  <si>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</si>
  <si>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</si>
  <si>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</si>
  <si>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</si>
  <si>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</si>
  <si>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</si>
  <si>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</si>
  <si>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นางแสงจันทร์ ทองงาม</t>
  </si>
  <si>
    <t>3-5010-00371-49-2</t>
  </si>
  <si>
    <t>นายสนั่น สิงห์ทอน</t>
  </si>
  <si>
    <t>3-5208-00243-97-8</t>
  </si>
  <si>
    <t>นางสาวนภณัฐ เสนาประยูร</t>
  </si>
  <si>
    <t>3-5099-00577-79-5</t>
  </si>
  <si>
    <t>นางสาวพิมพ์กฤตกา ปันมูล</t>
  </si>
  <si>
    <t>3-5008-00037-78-2</t>
  </si>
  <si>
    <t>นายวันรพ แสนศักดิ์</t>
  </si>
  <si>
    <t>5-4613-00022-65-2</t>
  </si>
  <si>
    <t xml:space="preserve">จังหวัดเชียงใหม่ </t>
  </si>
  <si>
    <t>2831(68) - รายงานผลสืบทรัพย์ ราย นางแสงจันทร์ สิงห์ทอน สาขาท่าแพ (สืบรอบที่ 1) - ไม่พบทรัพย์</t>
  </si>
  <si>
    <t>กุมภาพันธ์</t>
  </si>
  <si>
    <t>088-769-6476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</si>
</sst>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R61" t="str">
            <v>จังหวัดเชียงใหม่</v>
          </cell>
          <cell r="S61" t="str">
            <v>ผบ.289</v>
          </cell>
          <cell r="T61">
            <v>2559</v>
          </cell>
          <cell r="U61" t="str">
            <v>ผบ.891</v>
          </cell>
          <cell r="V61">
            <v>2559</v>
          </cell>
          <cell r="Z61">
            <v>13</v>
          </cell>
          <cell r="AA61">
            <v>6</v>
          </cell>
          <cell r="AB61">
            <v>2559</v>
          </cell>
          <cell r="BC61" t="str">
            <v>ศตวรรษ</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G208" t="str">
            <v>นาย</v>
          </cell>
          <cell r="H208" t="str">
            <v xml:space="preserve">ปรีชา  </v>
          </cell>
          <cell r="I208" t="str">
            <v>ตาปัน</v>
          </cell>
          <cell r="J208">
            <v>3501900099314</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R420" t="str">
            <v>จังหวัดฮอด</v>
          </cell>
          <cell r="S420" t="str">
            <v>ผบ.1738</v>
          </cell>
          <cell r="T420">
            <v>2561</v>
          </cell>
          <cell r="U420" t="str">
            <v>ผบ.285</v>
          </cell>
          <cell r="V420">
            <v>2561</v>
          </cell>
          <cell r="Z420">
            <v>7</v>
          </cell>
          <cell r="AA420">
            <v>5</v>
          </cell>
          <cell r="AB420">
            <v>2561</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C567" t="str">
            <v>ศิราณี</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C571" t="str">
            <v xml:space="preserve">ศิราณี
ศรัญญู (ยึด)
</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C605" t="str">
            <v>สารุทธ์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สืบทรัพย์(พบทรัพย์)</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S272" t="str">
            <v>จังหวัดเชียงใหม่</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 คำสั่ง(20/7/2564)</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(คำสั่ง 21/9/2564)</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สืบทรัพย์ (คำสั่ง 23/11/2564)//สืบแล้ว รายงานผล วันที่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917</v>
          </cell>
          <cell r="BB922" t="str">
            <v>สืบทรัพย์(คำสั่ง 15/2/2566)</v>
          </cell>
          <cell r="BL922" t="str">
            <v xml:space="preserve"> </v>
          </cell>
          <cell r="BM922">
            <v>0</v>
          </cell>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AA923">
            <v>24</v>
          </cell>
          <cell r="AB923">
            <v>9</v>
          </cell>
          <cell r="AC923">
            <v>2562</v>
          </cell>
          <cell r="BB923" t="str">
            <v>สืบทรัพย์ (คำสั่ง 23/3/2565)//กำลังดำเนินการสืบทรัพย์</v>
          </cell>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U923" t="str">
            <v>จันทร์นิภา</v>
          </cell>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BB924" t="str">
            <v>สืบทรัพย์ (คำสั่ง 23/3/2565)//กำลังดำเนินการสืบทรัพย์</v>
          </cell>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U924" t="str">
            <v>จันทร์นิภา</v>
          </cell>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BB925" t="str">
            <v>สืบทรัพย์ (คำสั่ง 23/3/2565)//กำลังดำเนินการสืบทรัพย์</v>
          </cell>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U925" t="str">
            <v>จันทร์นิภา</v>
          </cell>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AA926">
            <v>19</v>
          </cell>
          <cell r="AB926">
            <v>12</v>
          </cell>
          <cell r="AC926">
            <v>2557</v>
          </cell>
          <cell r="BB926" t="str">
            <v>สืบทรัพย์ (คำสั่ง 23/3/2565)//กำลังดำเนินการสืบทรัพย์</v>
          </cell>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U926" t="str">
            <v>จันทร์นิภา</v>
          </cell>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BB927" t="str">
            <v>สืบทรัพย์ (คำสั่ง 23/3/2565)//กำลังดำเนินการสืบทรัพย์</v>
          </cell>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U927" t="str">
            <v>จันทร์นิภา</v>
          </cell>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BB928" t="str">
            <v>สืบทรัพย์ (คำสั่ง 23/3/2565)//กำลังดำเนินการสืบทรัพย์</v>
          </cell>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U928" t="str">
            <v>จันทร์นิภา</v>
          </cell>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AA929">
            <v>23</v>
          </cell>
          <cell r="AB929">
            <v>11</v>
          </cell>
          <cell r="AC929">
            <v>2558</v>
          </cell>
          <cell r="BB929" t="str">
            <v>สืบทรัพย์ (คำสั่ง 23/3/2565)//กำลังดำเนินการสืบทรัพย์</v>
          </cell>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U929" t="str">
            <v>จันทร์นิภา</v>
          </cell>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AA930">
            <v>1</v>
          </cell>
          <cell r="AB930">
            <v>9</v>
          </cell>
          <cell r="AC930">
            <v>2563</v>
          </cell>
          <cell r="BB930" t="str">
            <v>สืบทรัพย์ (คำสั่ง 23/3/2565)//กำลังดำเนินการสืบทรัพย์</v>
          </cell>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U930" t="str">
            <v>จันทร์นิภา</v>
          </cell>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AA931">
            <v>10</v>
          </cell>
          <cell r="AB931">
            <v>7</v>
          </cell>
          <cell r="AC931">
            <v>2562</v>
          </cell>
          <cell r="BB931" t="str">
            <v>สืบทรัพย์ (คำสั่ง 23/3/2565)//กำลังดำเนินการสืบทรัพย์</v>
          </cell>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U931" t="str">
            <v>จันทร์นิภา</v>
          </cell>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AA932">
            <v>11</v>
          </cell>
          <cell r="AB932">
            <v>12</v>
          </cell>
          <cell r="AC932">
            <v>2562</v>
          </cell>
          <cell r="BB932" t="str">
            <v>สืบทรัพย์ (คำสั่ง 23/3/2565)//กำลังดำเนินการสืบทรัพย์</v>
          </cell>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U932" t="str">
            <v>จันทร์นิภา</v>
          </cell>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AA933">
            <v>1</v>
          </cell>
          <cell r="AB933">
            <v>10</v>
          </cell>
          <cell r="AC933">
            <v>2562</v>
          </cell>
          <cell r="BB933" t="str">
            <v>สืบทรัพย์ (คำสั่ง 23/3/2565)//กำลังดำเนินการสืบทรัพย์</v>
          </cell>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U933" t="str">
            <v>จันทร์นิภา</v>
          </cell>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BB934" t="str">
            <v>สืบทรัพย์ (คำสั่ง 23/3/2565)//กำลังดำเนินการสืบทรัพย์</v>
          </cell>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U934" t="str">
            <v>จันทร์นิภา</v>
          </cell>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BB935" t="str">
            <v>สืบทรัพย์ (คำสั่ง 23/3/2565)//กำลังดำเนินการสืบทรัพย์</v>
          </cell>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U935" t="str">
            <v>จันทร์นิภา</v>
          </cell>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BB936" t="str">
            <v>สืบทรัพย์ (คำสั่ง 23/3/2565)//กำลังดำเนินการสืบทรัพย์</v>
          </cell>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U936" t="str">
            <v>จันทร์นิภา</v>
          </cell>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AA937">
            <v>10</v>
          </cell>
          <cell r="AB937">
            <v>11</v>
          </cell>
          <cell r="AC937">
            <v>2563</v>
          </cell>
          <cell r="BB937" t="str">
            <v>สืบทรัพย์ (คำสั่ง 23/3/2565)//กำลังดำเนินการสืบทรัพย์</v>
          </cell>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U937" t="str">
            <v>จันทร์นิภา</v>
          </cell>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AA938">
            <v>23</v>
          </cell>
          <cell r="AB938">
            <v>12</v>
          </cell>
          <cell r="AC938">
            <v>2562</v>
          </cell>
          <cell r="BB938" t="str">
            <v>สืบทรัพย์ (คำสั่ง 23/3/2565)//กำลังดำเนินการสืบทรัพย์</v>
          </cell>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U938" t="str">
            <v>จันทร์นิภา</v>
          </cell>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AA939">
            <v>9</v>
          </cell>
          <cell r="AB939">
            <v>12</v>
          </cell>
          <cell r="AC939">
            <v>2562</v>
          </cell>
          <cell r="BB939" t="str">
            <v>สืบทรัพย์ (คำสั่ง 23/3/2565)//กำลังดำเนินการสืบทรัพย์</v>
          </cell>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U939" t="str">
            <v>จันทร์นิภา</v>
          </cell>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AA940">
            <v>12</v>
          </cell>
          <cell r="AB940">
            <v>11</v>
          </cell>
          <cell r="AC940">
            <v>2562</v>
          </cell>
          <cell r="BB940" t="str">
            <v>สืบทรัพย์ (คำสั่ง 23/3/2565)//กำลังดำเนินการสืบทรัพย์</v>
          </cell>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U940" t="str">
            <v>จันทร์นิภา</v>
          </cell>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AA941">
            <v>2</v>
          </cell>
          <cell r="AB941">
            <v>6</v>
          </cell>
          <cell r="AC941">
            <v>2562</v>
          </cell>
          <cell r="BB941" t="str">
            <v>สืบทรัพย์ (คำสั่ง 23/3/2565)//กำลังดำเนินการสืบทรัพย์</v>
          </cell>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U941" t="str">
            <v>จันทร์นิภา</v>
          </cell>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AA942">
            <v>20</v>
          </cell>
          <cell r="AB942">
            <v>1</v>
          </cell>
          <cell r="AC942">
            <v>2563</v>
          </cell>
          <cell r="BB942" t="str">
            <v>สืบทรัพย์ (คำสั่ง 23/3/2565)//กำลังดำเนินการสืบทรัพย์</v>
          </cell>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U942" t="str">
            <v>จันทร์นิภา</v>
          </cell>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AA943">
            <v>15</v>
          </cell>
          <cell r="AB943">
            <v>1</v>
          </cell>
          <cell r="AC943">
            <v>2562</v>
          </cell>
          <cell r="BB943" t="str">
            <v>สืบทรัพย์ (คำสั่ง 23/3/2565)//กำลังดำเนินการสืบทรัพย์</v>
          </cell>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U943" t="str">
            <v>จันทร์นิภา</v>
          </cell>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BB944" t="str">
            <v>สืบทรัพย์สำนักงานอื่นฟ้อง (คำสั่ง 27/4/2565)</v>
          </cell>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U944" t="str">
            <v>จันทร์นิภา</v>
          </cell>
        </row>
        <row r="945">
          <cell r="B945">
            <v>1788</v>
          </cell>
          <cell r="C945">
            <v>940</v>
          </cell>
          <cell r="D945">
            <v>16</v>
          </cell>
          <cell r="E945">
            <v>3</v>
          </cell>
          <cell r="F945">
            <v>2565</v>
          </cell>
          <cell r="G945">
            <v>800027757189</v>
          </cell>
          <cell r="H945" t="str">
            <v>นาง</v>
          </cell>
          <cell r="I945" t="str">
            <v>สมเพชร</v>
          </cell>
          <cell r="J945" t="str">
            <v>ปิยะบุตร</v>
          </cell>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AA945">
            <v>15</v>
          </cell>
          <cell r="AB945">
            <v>12</v>
          </cell>
          <cell r="AC945">
            <v>2557</v>
          </cell>
          <cell r="AM945" t="str">
            <v>โฉนด</v>
          </cell>
          <cell r="AN945" t="str">
            <v>14803</v>
          </cell>
          <cell r="AO945" t="str">
            <v>แม่แฝก</v>
          </cell>
          <cell r="AP945" t="str">
            <v>สันทราย</v>
          </cell>
          <cell r="AQ945" t="str">
            <v>เชียงใหม่</v>
          </cell>
          <cell r="AR945">
            <v>183000</v>
          </cell>
          <cell r="BA945" t="str">
            <v xml:space="preserve"> </v>
          </cell>
          <cell r="BB945" t="str">
            <v>ถอนการยึดทรัพย์และบังคับคดี (16/3/2565) //ถอนแล้ว 29/3/2565</v>
          </cell>
          <cell r="BL945" t="str">
            <v>นางสมเพชร ปิยะบุตร</v>
          </cell>
          <cell r="BM945">
            <v>0</v>
          </cell>
          <cell r="BU945" t="str">
            <v>ศรัญญู (ยึด)</v>
          </cell>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D946">
            <v>21</v>
          </cell>
          <cell r="AE946">
            <v>7</v>
          </cell>
          <cell r="AF946">
            <v>2561</v>
          </cell>
          <cell r="AG946">
            <v>4</v>
          </cell>
          <cell r="AH946">
            <v>9</v>
          </cell>
          <cell r="AI946">
            <v>2562</v>
          </cell>
          <cell r="BB946" t="str">
            <v>สืบทรัพย์สำนักงานอื่นฟ้อง (คำสั่ง 29/3/2565)</v>
          </cell>
          <cell r="BL946" t="str">
            <v>นายจักรกริช นาใจ</v>
          </cell>
          <cell r="BM946">
            <v>0</v>
          </cell>
          <cell r="BU946" t="str">
            <v>วรกมล</v>
          </cell>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AA947">
            <v>14</v>
          </cell>
          <cell r="AB947">
            <v>2</v>
          </cell>
          <cell r="AC947">
            <v>2565</v>
          </cell>
          <cell r="AM947" t="str">
            <v>โฉนด</v>
          </cell>
          <cell r="AN947" t="str">
            <v>122249</v>
          </cell>
          <cell r="AO947" t="str">
            <v>ฟ้าฮ่าม</v>
          </cell>
          <cell r="AP947" t="str">
            <v>เมืองเชียงใหม่</v>
          </cell>
          <cell r="AQ947" t="str">
            <v>เชียงใหม่</v>
          </cell>
          <cell r="BB947" t="str">
            <v>ยึดทรัพย์จำนอง (คำสั่ง 30/3/2565)</v>
          </cell>
          <cell r="BL947" t="str">
            <v>นาง สุนีย์ 
 นาวี</v>
          </cell>
          <cell r="BM947">
            <v>823560010700</v>
          </cell>
          <cell r="BU947" t="str">
            <v>นพวิสต์ (ยึด)</v>
          </cell>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AA948">
            <v>29</v>
          </cell>
          <cell r="AB948">
            <v>7</v>
          </cell>
          <cell r="AC948">
            <v>2556</v>
          </cell>
          <cell r="AM948" t="str">
            <v>น.ส 3 ก.</v>
          </cell>
          <cell r="AN948" t="str">
            <v>482</v>
          </cell>
          <cell r="AO948" t="str">
            <v>ปงดอน</v>
          </cell>
          <cell r="AP948" t="str">
            <v>แจ้ห่ม</v>
          </cell>
          <cell r="AQ948" t="str">
            <v>ลำปาง</v>
          </cell>
          <cell r="BB948" t="str">
            <v>ยึดทรัพย์จำนอง (คำสั่ง 31/3/2565)</v>
          </cell>
          <cell r="BL948" t="str">
            <v>จ.ส.ท หรือ ส.ท.สมบูรณ์ ไหวพินิจ</v>
          </cell>
          <cell r="BM948">
            <v>0</v>
          </cell>
          <cell r="BU948" t="str">
            <v>สารุทธ์ (ยึด)</v>
          </cell>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AA949">
            <v>12</v>
          </cell>
          <cell r="AB949">
            <v>5</v>
          </cell>
          <cell r="AC949">
            <v>2557</v>
          </cell>
          <cell r="BB949" t="str">
            <v>สืบทรัพย์สำนักงานอื่นฟ้อง (คำสั่ง 31/3/2565)</v>
          </cell>
          <cell r="BL949" t="str">
            <v>ร.ต. หรือ ร.ท.วีรินทร์ จอมนงค์</v>
          </cell>
          <cell r="BM949">
            <v>883262011905</v>
          </cell>
          <cell r="BU949" t="str">
            <v>วรกมล</v>
          </cell>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D950">
            <v>16</v>
          </cell>
          <cell r="AE950">
            <v>10</v>
          </cell>
          <cell r="AF950">
            <v>2564</v>
          </cell>
          <cell r="AG950">
            <v>2</v>
          </cell>
          <cell r="AH950">
            <v>2</v>
          </cell>
          <cell r="AI950">
            <v>2565</v>
          </cell>
          <cell r="BB950" t="str">
            <v>สืบทรัพย์ (คำสั่ง 31/3/2565)</v>
          </cell>
          <cell r="BL950" t="str">
            <v>นายคมกริช อ่อนจันทึก</v>
          </cell>
          <cell r="BM950">
            <v>883162012414</v>
          </cell>
          <cell r="BU950" t="str">
            <v>วรกมล</v>
          </cell>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D951">
            <v>31</v>
          </cell>
          <cell r="AE951">
            <v>8</v>
          </cell>
          <cell r="AF951">
            <v>2564</v>
          </cell>
          <cell r="AG951">
            <v>22</v>
          </cell>
          <cell r="AH951">
            <v>12</v>
          </cell>
          <cell r="AI951">
            <v>2564</v>
          </cell>
          <cell r="BB951" t="str">
            <v>สืบทรัพย์ (คำสั่ง 31/3/2565)</v>
          </cell>
          <cell r="BL951" t="str">
            <v>นายภาคิน กรองบริสุทธิ์</v>
          </cell>
          <cell r="BM951">
            <v>883162012618</v>
          </cell>
          <cell r="BU951" t="str">
            <v>วรกมล</v>
          </cell>
        </row>
        <row r="952">
          <cell r="B952">
            <v>1795</v>
          </cell>
          <cell r="C952">
            <v>947</v>
          </cell>
          <cell r="D952">
            <v>1</v>
          </cell>
          <cell r="E952">
            <v>4</v>
          </cell>
          <cell r="F952">
            <v>2565</v>
          </cell>
          <cell r="H952" t="str">
            <v>นางสาว</v>
          </cell>
          <cell r="I952" t="str">
            <v>ศิริพร</v>
          </cell>
          <cell r="J952" t="str">
            <v>สุวรรณ์</v>
          </cell>
          <cell r="K952">
            <v>3500600093239</v>
          </cell>
          <cell r="Q952">
            <v>1104891.26</v>
          </cell>
          <cell r="R952">
            <v>192470.54</v>
          </cell>
          <cell r="S952" t="str">
            <v>จังหวัดเชียงใหม่</v>
          </cell>
          <cell r="T952" t="str">
            <v>ผบ.310</v>
          </cell>
          <cell r="U952" t="str">
            <v>2557</v>
          </cell>
          <cell r="V952" t="str">
            <v>ผบ.532</v>
          </cell>
          <cell r="W952">
            <v>2557</v>
          </cell>
          <cell r="AA952">
            <v>28</v>
          </cell>
          <cell r="AB952">
            <v>4</v>
          </cell>
          <cell r="AC952">
            <v>2557</v>
          </cell>
          <cell r="BB952" t="str">
            <v>คดีนี้พี่ขวัญฝากขอให้คัดโฉนด</v>
          </cell>
          <cell r="BL952" t="str">
            <v>นางสาวศิริพร สุวรรณ์</v>
          </cell>
          <cell r="BM952">
            <v>0</v>
          </cell>
          <cell r="BU952" t="str">
            <v>ศรัญญู</v>
          </cell>
        </row>
        <row r="953">
          <cell r="B953">
            <v>1796</v>
          </cell>
          <cell r="C953">
            <v>948</v>
          </cell>
          <cell r="D953">
            <v>5</v>
          </cell>
          <cell r="E953">
            <v>4</v>
          </cell>
          <cell r="F953">
            <v>2565</v>
          </cell>
          <cell r="H953" t="str">
            <v>นาย</v>
          </cell>
          <cell r="I953" t="str">
            <v>ธวุฒิ</v>
          </cell>
          <cell r="J953" t="str">
            <v>คำภาอึ่ง</v>
          </cell>
          <cell r="BB953" t="str">
            <v>สืบทรัพย์ (คำสั่ง 5/4/2565)</v>
          </cell>
          <cell r="BL953" t="str">
            <v>นายธวุฒิ คำภาอึ่ง</v>
          </cell>
          <cell r="BM953">
            <v>0</v>
          </cell>
          <cell r="BU953" t="str">
            <v>จันทร์นิภา</v>
          </cell>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BB954" t="str">
            <v>สืบทรัพย์ (คำสั่ง 8/4/2565)</v>
          </cell>
          <cell r="BD954" t="str">
            <v/>
          </cell>
          <cell r="BE954" t="str">
            <v/>
          </cell>
          <cell r="BF954" t="str">
            <v/>
          </cell>
          <cell r="BL954" t="str">
            <v>นางสาววิสสุตา แซ่ลี้</v>
          </cell>
          <cell r="BM954">
            <v>883163010386</v>
          </cell>
          <cell r="BQ954" t="str">
            <v/>
          </cell>
          <cell r="BR954" t="str">
            <v/>
          </cell>
          <cell r="BU954" t="str">
            <v>จันทร์นิภา</v>
          </cell>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M955" t="str">
            <v>โฉนด</v>
          </cell>
          <cell r="AN955" t="str">
            <v>52971 , 8244</v>
          </cell>
          <cell r="AO955" t="str">
            <v>ท่าวังทอง</v>
          </cell>
          <cell r="AP955" t="str">
            <v>เมืองพะเยา</v>
          </cell>
          <cell r="AQ955" t="str">
            <v>พะเยา</v>
          </cell>
          <cell r="BB955" t="str">
            <v>ยึดทรัพย์ (คำสั่ง 7/6/2565)//รอหมายบังคับคดี</v>
          </cell>
          <cell r="BD955" t="str">
            <v/>
          </cell>
          <cell r="BE955" t="str">
            <v/>
          </cell>
          <cell r="BF955" t="str">
            <v/>
          </cell>
          <cell r="BL955" t="str">
            <v>นางสาวพรรณิภา ฟองเขียว</v>
          </cell>
          <cell r="BM955">
            <v>0</v>
          </cell>
          <cell r="BQ955" t="str">
            <v/>
          </cell>
          <cell r="BR955" t="str">
            <v/>
          </cell>
          <cell r="BU955" t="str">
            <v>จันทร์นิภา</v>
          </cell>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AA956">
            <v>28</v>
          </cell>
          <cell r="AB956">
            <v>1</v>
          </cell>
          <cell r="AC956">
            <v>2563</v>
          </cell>
          <cell r="AG956">
            <v>21</v>
          </cell>
          <cell r="AH956">
            <v>9</v>
          </cell>
          <cell r="AI956">
            <v>2564</v>
          </cell>
          <cell r="AM956" t="str">
            <v>โฉนด</v>
          </cell>
          <cell r="AN956" t="str">
            <v>20183</v>
          </cell>
          <cell r="AO956" t="str">
            <v>เมืองชุม</v>
          </cell>
          <cell r="AP956" t="str">
            <v>เวียงชัย</v>
          </cell>
          <cell r="AQ956" t="str">
            <v>เชียงราย</v>
          </cell>
          <cell r="BB956" t="str">
            <v>ยึดทรัพย์สำนักงานอื่นฟ้อง (คำสั่ง 19/4/2565) ข้ามเขต</v>
          </cell>
          <cell r="BL956" t="str">
            <v>นายเอกชัย โกชุม</v>
          </cell>
          <cell r="BM956">
            <v>883262011986</v>
          </cell>
          <cell r="BU956" t="str">
            <v>ศรัญญู (ยึด)</v>
          </cell>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BB957" t="str">
            <v xml:space="preserve">สืบทรัพย์ สำนักงานอื่นฟ้อง (คำสั่ง 20/4/2565) </v>
          </cell>
          <cell r="BL957" t="str">
            <v>นายศักดิ์ เรือนออน</v>
          </cell>
          <cell r="BM957">
            <v>0</v>
          </cell>
          <cell r="BU957" t="str">
            <v>จันทร์นิภา</v>
          </cell>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BB958" t="str">
            <v>สืบทรัพย์ (คำสั่ง 20/4/2565)</v>
          </cell>
          <cell r="BL958" t="str">
            <v>นางสาวมาริษา ห้ามทุกข์</v>
          </cell>
          <cell r="BM958">
            <v>0</v>
          </cell>
          <cell r="BU958" t="str">
            <v>จันทร์นิภา</v>
          </cell>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AA959">
            <v>4</v>
          </cell>
          <cell r="AB959">
            <v>8</v>
          </cell>
          <cell r="AC959">
            <v>2563</v>
          </cell>
          <cell r="BB959" t="str">
            <v>สืบทรัพย์ (คำสั่ง 20/4/2565)</v>
          </cell>
          <cell r="BL959" t="str">
            <v>นายศรัณฐ์ แก้ววิรัตน์</v>
          </cell>
          <cell r="BM959">
            <v>0</v>
          </cell>
          <cell r="BU959" t="str">
            <v>จันทร์นิภา</v>
          </cell>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BB960" t="str">
            <v xml:space="preserve">สืบทรัพย์ สำนักงานอื่นฟ้อง (คำสั่ง 21/4/2565) </v>
          </cell>
          <cell r="BL960" t="str">
            <v>นายนฤพนธ์ โยธี</v>
          </cell>
          <cell r="BM960">
            <v>823658010428</v>
          </cell>
          <cell r="BU960" t="str">
            <v>จันทร์นิภา</v>
          </cell>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BB961" t="str">
            <v xml:space="preserve">ยึดทรัพย์ สำนักงานอื่นสืบ (คำสั่ง 21/4/2565) </v>
          </cell>
          <cell r="BL961" t="str">
            <v>นายสิทธิพงศ์ กุนอินต๊ะ</v>
          </cell>
          <cell r="BM961">
            <v>0</v>
          </cell>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AA962">
            <v>27</v>
          </cell>
          <cell r="AB962">
            <v>3</v>
          </cell>
          <cell r="AC962">
            <v>2556</v>
          </cell>
          <cell r="AG962">
            <v>24</v>
          </cell>
          <cell r="AH962">
            <v>3</v>
          </cell>
          <cell r="AI962">
            <v>2564</v>
          </cell>
          <cell r="AM962" t="str">
            <v>โฉนด</v>
          </cell>
          <cell r="AN962" t="str">
            <v>31946</v>
          </cell>
          <cell r="AO962" t="str">
            <v>ดอนแก้ว</v>
          </cell>
          <cell r="AP962" t="str">
            <v>แม่ริม</v>
          </cell>
          <cell r="AQ962" t="str">
            <v>เชียงใหม่</v>
          </cell>
          <cell r="BB962" t="str">
            <v>ยึดทรัพย์ (คำสั่ง 23/3/2565)ข้ามเขต</v>
          </cell>
          <cell r="BL962" t="str">
            <v>นางองุ่น คงเดชา</v>
          </cell>
          <cell r="BM962">
            <v>0</v>
          </cell>
          <cell r="BU962" t="str">
            <v>นพวิสต์ (ยึด)</v>
          </cell>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AA963">
            <v>1</v>
          </cell>
          <cell r="AB963">
            <v>5</v>
          </cell>
          <cell r="AC963">
            <v>2557</v>
          </cell>
          <cell r="BB963" t="str">
            <v xml:space="preserve">สืบทรัพย์ สำนักงานอื่นฟ้อง (คำสั่ง 27/4/2565) </v>
          </cell>
          <cell r="BL963" t="str">
            <v>นายเรวัต อินทะนิน</v>
          </cell>
          <cell r="BM963">
            <v>0</v>
          </cell>
          <cell r="BU963" t="str">
            <v>จันทร์นิภา</v>
          </cell>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BB964" t="str">
            <v>สืบทรัพย์ (คำสั่ง 27/4/2565)</v>
          </cell>
          <cell r="BL964" t="str">
            <v>นายเฉลิม มูลชุมภู</v>
          </cell>
          <cell r="BM964">
            <v>823561010065</v>
          </cell>
          <cell r="BU964" t="str">
            <v>จันทร์นิภา</v>
          </cell>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BB965" t="str">
            <v>สืบทรัพย์ (คำสั่ง 3/5/2565)</v>
          </cell>
          <cell r="BL965" t="str">
            <v>นางสาวนงคราญ ตุ้ยงาม</v>
          </cell>
          <cell r="BM965">
            <v>0</v>
          </cell>
          <cell r="BU965" t="str">
            <v>จันทร์นิภา</v>
          </cell>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BL966" t="str">
            <v>นายเอกภิพงศ์ อินทยา</v>
          </cell>
          <cell r="BM966">
            <v>0</v>
          </cell>
          <cell r="BU966" t="str">
            <v>จันทร์นิภา</v>
          </cell>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AA967">
            <v>20</v>
          </cell>
          <cell r="AB967">
            <v>12</v>
          </cell>
          <cell r="AC967">
            <v>2564</v>
          </cell>
          <cell r="AK967">
            <v>20</v>
          </cell>
          <cell r="AL967">
            <v>12</v>
          </cell>
          <cell r="AM967">
            <v>2564</v>
          </cell>
          <cell r="BL967" t="str">
            <v>นางนภัสวรรณ ธนันชัย</v>
          </cell>
          <cell r="BM967">
            <v>823561010916</v>
          </cell>
          <cell r="BU967" t="str">
            <v>จันทร์นิภา</v>
          </cell>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BL968" t="str">
            <v>นางสาวอริษา พานทอง</v>
          </cell>
          <cell r="BM968">
            <v>883163011740</v>
          </cell>
          <cell r="BU968" t="str">
            <v>จันทร์นิภา</v>
          </cell>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BL969" t="str">
            <v>นายจรัญ เปียงเครือ</v>
          </cell>
          <cell r="BM969">
            <v>0</v>
          </cell>
          <cell r="BU969" t="str">
            <v>จันทร์นิภา</v>
          </cell>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BL970" t="str">
            <v>นายอำมาตย์ วิชิตนาค</v>
          </cell>
          <cell r="BM970">
            <v>883163010253</v>
          </cell>
          <cell r="BU970" t="str">
            <v>จันทร์นิภา</v>
          </cell>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BL971" t="str">
            <v>นางสาวสมพร ซิโพ</v>
          </cell>
          <cell r="BM971">
            <v>883162010504</v>
          </cell>
          <cell r="BU971" t="str">
            <v>จันทร์นิภา</v>
          </cell>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BL972" t="str">
            <v>นายพรชัย นุใจเหล็ก</v>
          </cell>
          <cell r="BM972">
            <v>883163011190</v>
          </cell>
          <cell r="BU972" t="str">
            <v>จันทร์นิภา</v>
          </cell>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BL973" t="str">
            <v>นายสันธนะ คำพินิจ</v>
          </cell>
          <cell r="BM973">
            <v>883163011180</v>
          </cell>
          <cell r="BU973" t="str">
            <v>จันทร์นิภา</v>
          </cell>
        </row>
        <row r="974">
          <cell r="B974">
            <v>1817</v>
          </cell>
          <cell r="C974">
            <v>969</v>
          </cell>
          <cell r="D974">
            <v>9</v>
          </cell>
          <cell r="E974">
            <v>5</v>
          </cell>
          <cell r="F974">
            <v>2565</v>
          </cell>
          <cell r="G974">
            <v>800068508467</v>
          </cell>
          <cell r="H974" t="str">
            <v>กลุ่มออมทรัพย์บ้านห้วยมะเฟือง ม.3</v>
          </cell>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AA974">
            <v>23</v>
          </cell>
          <cell r="AB974">
            <v>8</v>
          </cell>
          <cell r="AC974">
            <v>2564</v>
          </cell>
          <cell r="BL974" t="str">
            <v xml:space="preserve">กลุ่มออมทรัพย์บ้านห้วยมะเฟือง ม.3 </v>
          </cell>
          <cell r="BM974">
            <v>883263012179</v>
          </cell>
          <cell r="BU974" t="str">
            <v>จันทร์นิภา</v>
          </cell>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BB975" t="str">
            <v xml:space="preserve">สืบทรัพย์ (คำสั่ง 9/5/2565) </v>
          </cell>
          <cell r="BL975" t="str">
            <v>นายมานัส ก่ำแก้ว</v>
          </cell>
          <cell r="BM975">
            <v>883264010038</v>
          </cell>
          <cell r="BU975" t="str">
            <v>จันทร์นิภา</v>
          </cell>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AA976">
            <v>7</v>
          </cell>
          <cell r="AB976">
            <v>9</v>
          </cell>
          <cell r="AC976">
            <v>2564</v>
          </cell>
          <cell r="BB976" t="str">
            <v xml:space="preserve">สืบทรัพย์ (คำสั่ง 9/5/2565) </v>
          </cell>
          <cell r="BL976" t="str">
            <v>นางสาวกัญญาณัฐ สมแก้ว</v>
          </cell>
          <cell r="BM976">
            <v>883264010153</v>
          </cell>
          <cell r="BU976" t="str">
            <v>จันทร์นิภา</v>
          </cell>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AA977">
            <v>23</v>
          </cell>
          <cell r="AB977">
            <v>8</v>
          </cell>
          <cell r="AC977">
            <v>2564</v>
          </cell>
          <cell r="BB977" t="str">
            <v xml:space="preserve">สืบทรัพย์ (คำสั่ง 9/5/2565) </v>
          </cell>
          <cell r="BL977" t="str">
            <v>นายศาศวัต ปินธง</v>
          </cell>
          <cell r="BM977">
            <v>883264010154</v>
          </cell>
          <cell r="BU977" t="str">
            <v>จันทร์นิภา</v>
          </cell>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BB978" t="str">
            <v xml:space="preserve">สืบทรัพย์ (คำสั่ง 9/5/2565) </v>
          </cell>
          <cell r="BL978" t="str">
            <v>นายจิราวุฒิ ศรีสุภา</v>
          </cell>
          <cell r="BM978">
            <v>883163010049</v>
          </cell>
          <cell r="BU978" t="str">
            <v>จันทร์นิภา</v>
          </cell>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BB979" t="str">
            <v xml:space="preserve">สืบทรัพย์ (คำสั่ง 9/5/2565) </v>
          </cell>
          <cell r="BL979" t="str">
            <v>นางสาวปุณณภา มุนิล</v>
          </cell>
          <cell r="BM979">
            <v>883162013077</v>
          </cell>
          <cell r="BU979" t="str">
            <v>จันทร์นิภา</v>
          </cell>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BB980" t="str">
            <v xml:space="preserve">สืบทรัพย์ (คำสั่ง 9/5/2565) </v>
          </cell>
          <cell r="BL980" t="str">
            <v>นางสาวสาวิตรี ลุงปาก</v>
          </cell>
          <cell r="BM980">
            <v>883263010039</v>
          </cell>
          <cell r="BU980" t="str">
            <v>จันทร์นิภา</v>
          </cell>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AA981">
            <v>21</v>
          </cell>
          <cell r="AB981">
            <v>6</v>
          </cell>
          <cell r="AC981">
            <v>2564</v>
          </cell>
          <cell r="BB981" t="str">
            <v xml:space="preserve">สืบทรัพย์ (คำสั่ง 9/5/2565) </v>
          </cell>
          <cell r="BL981" t="str">
            <v>นางสาวอ้อย เสนาลัย</v>
          </cell>
          <cell r="BM981">
            <v>883263010039</v>
          </cell>
          <cell r="BU981" t="str">
            <v>จันทร์นิภา</v>
          </cell>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AA982">
            <v>21</v>
          </cell>
          <cell r="AB982">
            <v>6</v>
          </cell>
          <cell r="AC982">
            <v>2564</v>
          </cell>
          <cell r="BB982" t="str">
            <v xml:space="preserve">สืบทรัพย์ (คำสั่ง 9/5/2565) </v>
          </cell>
          <cell r="BL982" t="str">
            <v>นายต่าง ธิทา</v>
          </cell>
          <cell r="BM982">
            <v>883263010041</v>
          </cell>
          <cell r="BU982" t="str">
            <v>จันทร์นิภา</v>
          </cell>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AA983">
            <v>21</v>
          </cell>
          <cell r="AB983">
            <v>6</v>
          </cell>
          <cell r="AC983">
            <v>2564</v>
          </cell>
          <cell r="BB983" t="str">
            <v xml:space="preserve">สืบทรัพย์ (คำสั่ง 9/5/2565) </v>
          </cell>
          <cell r="BL983" t="str">
            <v>นางสาวจินพร จ่ามหลู่</v>
          </cell>
          <cell r="BM983">
            <v>883263010044</v>
          </cell>
          <cell r="BU983" t="str">
            <v>จันทร์นิภา</v>
          </cell>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AA984">
            <v>21</v>
          </cell>
          <cell r="AB984">
            <v>6</v>
          </cell>
          <cell r="AC984">
            <v>2564</v>
          </cell>
          <cell r="BB984" t="str">
            <v xml:space="preserve">สืบทรัพย์ (คำสั่ง 9/5/2565) </v>
          </cell>
          <cell r="BL984" t="str">
            <v>นางเจียง จาติ</v>
          </cell>
          <cell r="BM984">
            <v>883263010915</v>
          </cell>
          <cell r="BU984" t="str">
            <v>จันทร์นิภา</v>
          </cell>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X985">
            <v>13</v>
          </cell>
          <cell r="Y985">
            <v>12</v>
          </cell>
          <cell r="Z985">
            <v>2564</v>
          </cell>
          <cell r="BB985" t="str">
            <v xml:space="preserve">สืบทรัพย์ (คำสั่ง 9/5/2565) </v>
          </cell>
          <cell r="BL985" t="str">
            <v>นางสาวณัฐนิชา ขันเพ็ชร</v>
          </cell>
          <cell r="BM985">
            <v>883263011802</v>
          </cell>
          <cell r="BU985" t="str">
            <v>จันทร์นิภา</v>
          </cell>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AA986">
            <v>23</v>
          </cell>
          <cell r="AB986">
            <v>11</v>
          </cell>
          <cell r="AC986">
            <v>2564</v>
          </cell>
          <cell r="BB986" t="str">
            <v xml:space="preserve">สืบทรัพย์ (คำสั่ง 9/5/2565) </v>
          </cell>
          <cell r="BL986" t="str">
            <v>นายวริทธิ์ อินใจ</v>
          </cell>
          <cell r="BM986">
            <v>883263011804</v>
          </cell>
          <cell r="BU986" t="str">
            <v>จันทร์นิภา</v>
          </cell>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AA987">
            <v>23</v>
          </cell>
          <cell r="AB987">
            <v>11</v>
          </cell>
          <cell r="AC987">
            <v>2564</v>
          </cell>
          <cell r="BB987" t="str">
            <v xml:space="preserve">สืบทรัพย์ (คำสั่ง 9/5/2565) </v>
          </cell>
          <cell r="BL987" t="str">
            <v>นางสาวรตนวฤนท์ แสงรัตน์</v>
          </cell>
          <cell r="BM987">
            <v>883263011805</v>
          </cell>
          <cell r="BU987" t="str">
            <v>จันทร์นิภา</v>
          </cell>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AA988">
            <v>24</v>
          </cell>
          <cell r="AB988">
            <v>6</v>
          </cell>
          <cell r="AC988">
            <v>2564</v>
          </cell>
          <cell r="BB988" t="str">
            <v xml:space="preserve">สืบทรัพย์ (คำสั่ง 9/5/2565) </v>
          </cell>
          <cell r="BL988" t="str">
            <v>นายนีเงย์ แกละมื่อโด่</v>
          </cell>
          <cell r="BM988">
            <v>883263011917</v>
          </cell>
          <cell r="BU988" t="str">
            <v>จันทร์นิภา</v>
          </cell>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AA989">
            <v>23</v>
          </cell>
          <cell r="AB989">
            <v>11</v>
          </cell>
          <cell r="AC989">
            <v>2564</v>
          </cell>
          <cell r="BB989" t="str">
            <v xml:space="preserve">สืบทรัพย์ (คำสั่ง 9/5/2565) </v>
          </cell>
          <cell r="BL989" t="str">
            <v>นางวรรณา กันธิมา</v>
          </cell>
          <cell r="BM989">
            <v>883263012075</v>
          </cell>
          <cell r="BU989" t="str">
            <v>จันทร์นิภา</v>
          </cell>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BB990" t="str">
            <v xml:space="preserve">สืบทรัพย์ (คำสั่ง 9/5/2565) </v>
          </cell>
          <cell r="BL990" t="str">
            <v>นายศรีวรรณ์ สิงห์บัว</v>
          </cell>
          <cell r="BM990">
            <v>888164010053</v>
          </cell>
          <cell r="BU990" t="str">
            <v>จันทร์นิภา</v>
          </cell>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AA991">
            <v>28</v>
          </cell>
          <cell r="AB991">
            <v>9</v>
          </cell>
          <cell r="AC991">
            <v>2564</v>
          </cell>
          <cell r="BB991" t="str">
            <v xml:space="preserve">สืบทรัพย์ (คำสั่ง 9/5/2565) </v>
          </cell>
          <cell r="BL991" t="str">
            <v>นายภรันยู วงศ์ปวน</v>
          </cell>
          <cell r="BM991">
            <v>888164010120</v>
          </cell>
          <cell r="BU991" t="str">
            <v>จันทร์นิภา</v>
          </cell>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BB992" t="str">
            <v xml:space="preserve">สืบทรัพย์ (คำสั่ง 9/5/2565) </v>
          </cell>
          <cell r="BL992" t="str">
            <v>นางสาวอรธิชา พุฒหอม</v>
          </cell>
          <cell r="BM992">
            <v>888164010095</v>
          </cell>
          <cell r="BU992" t="str">
            <v>จันทร์นิภา</v>
          </cell>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AA993">
            <v>28</v>
          </cell>
          <cell r="AB993">
            <v>9</v>
          </cell>
          <cell r="AC993">
            <v>2564</v>
          </cell>
          <cell r="BB993" t="str">
            <v xml:space="preserve">สืบทรัพย์ (คำสั่ง 9/5/2565) </v>
          </cell>
          <cell r="BL993" t="str">
            <v>นางคำเอ้ย จันทร์เอื้อม</v>
          </cell>
          <cell r="BM993">
            <v>888164010258</v>
          </cell>
          <cell r="BU993" t="str">
            <v>จันทร์นิภา</v>
          </cell>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G994">
            <v>12</v>
          </cell>
          <cell r="AH994">
            <v>3</v>
          </cell>
          <cell r="AI994">
            <v>2564</v>
          </cell>
          <cell r="AM994" t="str">
            <v>โฉนด</v>
          </cell>
          <cell r="AN994">
            <v>17720</v>
          </cell>
          <cell r="AO994" t="str">
            <v>ฝายกวาง</v>
          </cell>
          <cell r="AP994" t="str">
            <v>เชียงคำ</v>
          </cell>
          <cell r="AQ994" t="str">
            <v>พะเยา</v>
          </cell>
          <cell r="BB994" t="str">
            <v>ยึดทรัพย์จำนอง (คำสั่ง 13/5/2565) ข้ามเขต สำนักงานเดิมตั้งเรื่องยึดข้ามเขตให้แล้ว</v>
          </cell>
          <cell r="BL994" t="str">
            <v>นางสาว สุชาดา  ทุมดี</v>
          </cell>
          <cell r="BM994">
            <v>883263010149</v>
          </cell>
          <cell r="BU994" t="str">
            <v>ศรัญญู (ยึด)</v>
          </cell>
        </row>
        <row r="995">
          <cell r="B995">
            <v>1838</v>
          </cell>
          <cell r="C995">
            <v>990</v>
          </cell>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AA995">
            <v>15</v>
          </cell>
          <cell r="AB995">
            <v>11</v>
          </cell>
          <cell r="AC995">
            <v>2564</v>
          </cell>
          <cell r="BB995" t="str">
            <v xml:space="preserve">สืบทรัพย์ (คำสั่ง 9/5/2565) </v>
          </cell>
          <cell r="BL995" t="str">
            <v>นายศรีนวล สันลาด</v>
          </cell>
          <cell r="BM995">
            <v>883162011490</v>
          </cell>
          <cell r="BU995" t="str">
            <v>จันทร์นิภา</v>
          </cell>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AA996">
            <v>14</v>
          </cell>
          <cell r="AB996">
            <v>12</v>
          </cell>
          <cell r="AC996">
            <v>2564</v>
          </cell>
          <cell r="BB996" t="str">
            <v xml:space="preserve">สืบทรัพย์ (คำสั่ง 9/5/2565) </v>
          </cell>
          <cell r="BL996" t="str">
            <v>นายอภินันท์   พาพันธ์</v>
          </cell>
          <cell r="BM996">
            <v>883162013087</v>
          </cell>
          <cell r="BU996" t="str">
            <v>จันทร์นิภา</v>
          </cell>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AA997">
            <v>14</v>
          </cell>
          <cell r="AB997">
            <v>12</v>
          </cell>
          <cell r="AC997">
            <v>2564</v>
          </cell>
          <cell r="BB997" t="str">
            <v xml:space="preserve">สืบทรัพย์ (คำสั่ง 9/5/2565) </v>
          </cell>
          <cell r="BL997" t="str">
            <v>นางจิริยากรณ์ สมพันธ์</v>
          </cell>
          <cell r="BM997">
            <v>883163010076</v>
          </cell>
          <cell r="BU997" t="str">
            <v>จันทร์นิภา</v>
          </cell>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AA998">
            <v>28</v>
          </cell>
          <cell r="AB998">
            <v>9</v>
          </cell>
          <cell r="AC998">
            <v>2564</v>
          </cell>
          <cell r="BB998" t="str">
            <v xml:space="preserve">สืบทรัพย์ (คำสั่ง 9/5/2565) </v>
          </cell>
          <cell r="BL998" t="str">
            <v>นายสิงห์คำ สิงห์ทะ</v>
          </cell>
          <cell r="BM998">
            <v>888164010111</v>
          </cell>
          <cell r="BU998" t="str">
            <v>จันทร์นิภา</v>
          </cell>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BB999" t="str">
            <v xml:space="preserve">สืบทรัพย์ (คำสั่ง 9/5/2565) </v>
          </cell>
          <cell r="BL999" t="str">
            <v>นายสิงห์คำ สิงห์ทะ</v>
          </cell>
          <cell r="BM999">
            <v>888164010108</v>
          </cell>
          <cell r="BU999" t="str">
            <v>จันทร์นิภา</v>
          </cell>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AA1000">
            <v>27</v>
          </cell>
          <cell r="AB1000">
            <v>5</v>
          </cell>
          <cell r="AC1000">
            <v>2557</v>
          </cell>
          <cell r="BL1000" t="str">
            <v>นางรรินภรณ์ ยาวุฒิ</v>
          </cell>
          <cell r="BM1000">
            <v>0</v>
          </cell>
          <cell r="BU1000" t="str">
            <v>จันทร์นิภา</v>
          </cell>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BB1001" t="str">
            <v>สืบทรัพย์ (คำสั่ง 9/5/2565)//สืบทรัพย์//รายงานผล วันที่ 2/8/2565</v>
          </cell>
          <cell r="BC1001" t="str">
            <v/>
          </cell>
          <cell r="BD1001" t="str">
            <v/>
          </cell>
          <cell r="BE1001" t="str">
            <v/>
          </cell>
          <cell r="BF1001" t="str">
            <v/>
          </cell>
          <cell r="BL1001" t="str">
            <v>นางสาวพึงพิศ ใจใหญ่</v>
          </cell>
          <cell r="BM1001">
            <v>883263012082</v>
          </cell>
          <cell r="BP1001" t="str">
            <v/>
          </cell>
          <cell r="BQ1001" t="str">
            <v/>
          </cell>
          <cell r="BR1001" t="str">
            <v/>
          </cell>
          <cell r="BT1001" t="str">
            <v>1.นางสาวพึงพิศ ใจใหญ่
2.นางสาวสุภาณี ศรีวิชัย</v>
          </cell>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BB1002" t="str">
            <v>สืบทรัพย์ (คำสั่ง 9/5/2565)//สืบแล้ว  รายงานผล วันที่ 21/6/2565</v>
          </cell>
          <cell r="BC1002" t="str">
            <v/>
          </cell>
          <cell r="BD1002" t="str">
            <v/>
          </cell>
          <cell r="BE1002" t="str">
            <v/>
          </cell>
          <cell r="BF1002" t="str">
            <v/>
          </cell>
          <cell r="BL1002" t="str">
            <v>นายอภิชาติ ทิวพฤกษา</v>
          </cell>
          <cell r="BM1002">
            <v>883263012088</v>
          </cell>
          <cell r="BP1002" t="str">
            <v/>
          </cell>
          <cell r="BQ1002" t="str">
            <v/>
          </cell>
          <cell r="BR1002" t="str">
            <v/>
          </cell>
          <cell r="BT1002" t="str">
            <v>1.นายอภิชาติ  ทิวพฤกษา
2.นางสาวนงลักษณ์  นิรมลมณฑล
3.นายพร้อมรณชัย  ทะนันชัย
4.นางศุทัตสา  บุญมา</v>
          </cell>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CA1002">
            <v>4</v>
          </cell>
        </row>
        <row r="1003">
          <cell r="B1003">
            <v>1846</v>
          </cell>
          <cell r="C1003">
            <v>998</v>
          </cell>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BB1003" t="str">
            <v xml:space="preserve">สืบทรัพย์ (คำสั่ง 10/5/2565) </v>
          </cell>
          <cell r="BL1003" t="str">
            <v>นางกริพอ ดวงคงสำเร็จ</v>
          </cell>
          <cell r="BM1003">
            <v>883162012653</v>
          </cell>
          <cell r="BU1003" t="str">
            <v>จันทร์นิภา</v>
          </cell>
        </row>
        <row r="1004">
          <cell r="B1004">
            <v>1847</v>
          </cell>
          <cell r="C1004">
            <v>999</v>
          </cell>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AA1004">
            <v>26</v>
          </cell>
          <cell r="AB1004">
            <v>7</v>
          </cell>
          <cell r="AC1004">
            <v>2560</v>
          </cell>
          <cell r="BB1004" t="str">
            <v xml:space="preserve">สืบทรัพย์ (คำสั่ง 10/5/2565) </v>
          </cell>
          <cell r="BL1004" t="str">
            <v>นางสาวจันทร์ศรี ไพรพงค์</v>
          </cell>
          <cell r="BM1004">
            <v>0</v>
          </cell>
          <cell r="BU1004" t="str">
            <v>จันทร์นิภา</v>
          </cell>
        </row>
        <row r="1005">
          <cell r="B1005">
            <v>1848</v>
          </cell>
          <cell r="C1005">
            <v>1000</v>
          </cell>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Q1005">
            <v>213994.62</v>
          </cell>
          <cell r="R1005">
            <v>92738.51</v>
          </cell>
          <cell r="S1005" t="str">
            <v>จังหวัดเชียงใหม่</v>
          </cell>
          <cell r="T1005" t="str">
            <v>ผบ.869</v>
          </cell>
          <cell r="U1005" t="str">
            <v>2561</v>
          </cell>
          <cell r="V1005" t="str">
            <v>ผบ.1364</v>
          </cell>
          <cell r="W1005">
            <v>2561</v>
          </cell>
          <cell r="AA1005">
            <v>25</v>
          </cell>
          <cell r="AB1005">
            <v>6</v>
          </cell>
          <cell r="AC1005">
            <v>2561</v>
          </cell>
          <cell r="BB1005" t="str">
            <v xml:space="preserve">สืบทรัพย์ (คำสั่ง 12/5/2565) </v>
          </cell>
          <cell r="BL1005" t="str">
            <v>นายกัมพล นามฝั้น</v>
          </cell>
          <cell r="BM1005">
            <v>0</v>
          </cell>
          <cell r="BU1005" t="str">
            <v>จันทร์นิภา</v>
          </cell>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AA1006">
            <v>20</v>
          </cell>
          <cell r="AB1006">
            <v>9</v>
          </cell>
          <cell r="AC1006">
            <v>2564</v>
          </cell>
          <cell r="BB1006" t="str">
            <v xml:space="preserve">สืบทรัพย์ (คำสั่ง 9/5/2565) </v>
          </cell>
          <cell r="BD1006" t="str">
            <v>31
15</v>
          </cell>
          <cell r="BE1006" t="str">
            <v>1
1</v>
          </cell>
          <cell r="BF1006" t="str">
            <v>2567
2568</v>
          </cell>
          <cell r="BL1006" t="str">
            <v>นายธนบดี ผันผาย</v>
          </cell>
          <cell r="BM1006">
            <v>883162011219</v>
          </cell>
          <cell r="BQ1006">
            <v>7</v>
          </cell>
          <cell r="BR1006">
            <v>2567</v>
          </cell>
          <cell r="BU1006" t="str">
            <v>จันทร์นิภา</v>
          </cell>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D1007">
            <v>13</v>
          </cell>
          <cell r="AE1007">
            <v>10</v>
          </cell>
          <cell r="AF1007">
            <v>2558</v>
          </cell>
          <cell r="AG1007">
            <v>11</v>
          </cell>
          <cell r="AH1007">
            <v>9</v>
          </cell>
          <cell r="AI1007">
            <v>2560</v>
          </cell>
          <cell r="AM1007" t="str">
            <v>โฉนด</v>
          </cell>
          <cell r="AN1007">
            <v>43708</v>
          </cell>
          <cell r="AO1007" t="str">
            <v>ไหล่หิน</v>
          </cell>
          <cell r="AP1007" t="str">
            <v>เกาะคา</v>
          </cell>
          <cell r="AQ1007" t="str">
            <v>ลำปาง</v>
          </cell>
          <cell r="BB1007" t="str">
            <v>ยึดทรัพย์ สำนักงานอื่นฟ้องและสืบทรัพย์ (คำสั่ง 18/5/2565) ข้ามเขต</v>
          </cell>
          <cell r="BL1007" t="str">
            <v>นายสราวุธ บุษย์ศรี</v>
          </cell>
          <cell r="BM1007">
            <v>823558010207</v>
          </cell>
          <cell r="BU1007" t="str">
            <v>สารุทธ์ (ยึด)</v>
          </cell>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BB1008" t="str">
            <v xml:space="preserve">สืบทรัพย์ (คำสั่ง 26/5/2565) </v>
          </cell>
          <cell r="BL1008" t="str">
            <v>นางสาวรัตนาพร กายเพชร์</v>
          </cell>
          <cell r="BM1008">
            <v>883263012014</v>
          </cell>
          <cell r="BU1008" t="str">
            <v>จันทร์นิภา</v>
          </cell>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BB1009" t="str">
            <v xml:space="preserve">สืบทรัพย์ (คำสั่ง 26/5/2565) </v>
          </cell>
          <cell r="BL1009" t="str">
            <v>นายศตวรรษ พรามไธสง</v>
          </cell>
          <cell r="BM1009">
            <v>883264010402</v>
          </cell>
          <cell r="BU1009" t="str">
            <v>จันทร์นิภา</v>
          </cell>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BB1010" t="str">
            <v xml:space="preserve">สืบทรัพย์ (คำสั่ง 30/5/2565) </v>
          </cell>
          <cell r="BL1010" t="str">
            <v>นายสุทิน เพ็ชรอัยรา</v>
          </cell>
          <cell r="BM1010">
            <v>823561010842</v>
          </cell>
          <cell r="BU1010" t="str">
            <v>จันทร์นิภา</v>
          </cell>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AA1011">
            <v>19</v>
          </cell>
          <cell r="AB1011">
            <v>12</v>
          </cell>
          <cell r="AC1011">
            <v>2558</v>
          </cell>
          <cell r="BB1011" t="str">
            <v xml:space="preserve">สืบทรัพย์ (คำสั่ง 30/5/2565) </v>
          </cell>
          <cell r="BL1011" t="str">
            <v>นายขวัญ โยวะราช</v>
          </cell>
          <cell r="BM1011">
            <v>823558010521</v>
          </cell>
          <cell r="BU1011" t="str">
            <v>จันทร์นิภา</v>
          </cell>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BB1012" t="str">
            <v xml:space="preserve">สืบทรัพย์ (คำสั่ง 24/5/2565) </v>
          </cell>
          <cell r="BL1012" t="str">
            <v>นายนัทนันท์ เจริญสันติกุล</v>
          </cell>
          <cell r="BM1012">
            <v>883165010027</v>
          </cell>
          <cell r="BU1012" t="str">
            <v>จันทร์นิภา</v>
          </cell>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BB1013" t="str">
            <v xml:space="preserve">สืบทรัพย์ (คำสั่ง 24/5/2565) </v>
          </cell>
          <cell r="BL1013" t="str">
            <v>นางสาวดวงดาว เวียงคำ</v>
          </cell>
          <cell r="BM1013">
            <v>883164010448</v>
          </cell>
          <cell r="BU1013" t="str">
            <v>จันทร์นิภา</v>
          </cell>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M1014" t="str">
            <v>ห้องชุด</v>
          </cell>
          <cell r="AN1014" t="str">
            <v>51/23</v>
          </cell>
          <cell r="AO1014" t="str">
            <v>สุเทพ</v>
          </cell>
          <cell r="AP1014" t="str">
            <v>เมืองเชียงใหม่</v>
          </cell>
          <cell r="AQ1014" t="str">
            <v>เชียงใหม่</v>
          </cell>
          <cell r="BB1014" t="str">
            <v>ยึดทรัพย์จำนอง (คำสั่ง 13/6/2565)</v>
          </cell>
          <cell r="BL1014" t="str">
            <v>นายธัชธนเดช งานดี</v>
          </cell>
          <cell r="BM1014">
            <v>883163011611</v>
          </cell>
          <cell r="BU1014" t="str">
            <v>สารุทธ์ (ยึด)</v>
          </cell>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AA1015">
            <v>26</v>
          </cell>
          <cell r="AB1015">
            <v>8</v>
          </cell>
          <cell r="AC1015">
            <v>2563</v>
          </cell>
          <cell r="BB1015" t="str">
            <v xml:space="preserve">สืบทรัพย์ (คำสั่ง 14/6/2565) </v>
          </cell>
          <cell r="BL1015" t="str">
            <v>นางสาวศิริขวัญ มาตา</v>
          </cell>
          <cell r="BM1015">
            <v>823559010157</v>
          </cell>
          <cell r="BU1015" t="str">
            <v>จันทร์นิภา</v>
          </cell>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AA1016">
            <v>7</v>
          </cell>
          <cell r="AB1016">
            <v>6</v>
          </cell>
          <cell r="AC1016">
            <v>2564</v>
          </cell>
          <cell r="BB1016" t="str">
            <v>สืบทรัพย์ (คำสั่ง14/6/2565)</v>
          </cell>
          <cell r="BL1016" t="str">
            <v>นายจักรกริช เป็งศิริ</v>
          </cell>
          <cell r="BM1016">
            <v>0</v>
          </cell>
          <cell r="BU1016" t="str">
            <v>นพวิสต์ (สืบ)</v>
          </cell>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O1017" t="str">
            <v>สินเชื่อเพื่อพัฒนากลุ่มอาชีพ</v>
          </cell>
          <cell r="P1017" t="str">
            <v>1.บุคคลค้ำประกัน</v>
          </cell>
          <cell r="BL1017" t="str">
            <v>นายทนงชัย ขันทปราบ</v>
          </cell>
          <cell r="BM1017">
            <v>883264010100</v>
          </cell>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BL1018" t="str">
            <v>นางสาวนริศรา ขวานทอง</v>
          </cell>
          <cell r="BM1018">
            <v>0</v>
          </cell>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BL1019" t="str">
            <v>นายอานนท์ นิลสุวรรณ</v>
          </cell>
          <cell r="BM1019">
            <v>0</v>
          </cell>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BL1020" t="str">
            <v>นางสาวพัชรินทร์ รักชาติ</v>
          </cell>
          <cell r="BM1020">
            <v>0</v>
          </cell>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BL1021" t="str">
            <v>นายสัจจานนท์ วัฒนาศุภสิริกุล</v>
          </cell>
          <cell r="BM1021">
            <v>0</v>
          </cell>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BL1022" t="str">
            <v>นางอนงค์นาง พิศูจน์</v>
          </cell>
          <cell r="BM1022">
            <v>883163011868</v>
          </cell>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BL1023" t="str">
            <v>นายสิงห์คำ จันทร์ใหม่</v>
          </cell>
          <cell r="BM1023">
            <v>883163011864</v>
          </cell>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AA1024">
            <v>21</v>
          </cell>
          <cell r="AB1024">
            <v>6</v>
          </cell>
          <cell r="AC1024">
            <v>2564</v>
          </cell>
          <cell r="AM1024" t="str">
            <v>โฉนด</v>
          </cell>
          <cell r="AN1024" t="str">
            <v>8453</v>
          </cell>
          <cell r="AO1024" t="str">
            <v>ช่างเคิ่ง</v>
          </cell>
          <cell r="AP1024" t="str">
            <v>แม่แจ่ม</v>
          </cell>
          <cell r="AQ1024" t="str">
            <v>เชียงใหม่</v>
          </cell>
          <cell r="BB1024" t="str">
            <v>ยึดทรัพย์ (คำสั่ง 1/7/2565)//สำนักงานอื่นฟ้องและสืบทรัพย์</v>
          </cell>
          <cell r="BL1024" t="str">
            <v>นางจันศรี  จิตสุข</v>
          </cell>
          <cell r="BM1024">
            <v>883263010601</v>
          </cell>
          <cell r="BU1024" t="str">
            <v>สารุทธ์ (ยึด)</v>
          </cell>
        </row>
        <row r="1025">
          <cell r="B1025">
            <v>1868</v>
          </cell>
          <cell r="C1025">
            <v>1020</v>
          </cell>
          <cell r="D1025">
            <v>4</v>
          </cell>
          <cell r="E1025">
            <v>7</v>
          </cell>
          <cell r="F1025">
            <v>2565</v>
          </cell>
          <cell r="G1025">
            <v>800038037381</v>
          </cell>
          <cell r="H1025" t="str">
            <v>นาย</v>
          </cell>
          <cell r="I1025" t="str">
            <v>ศุภกิจ</v>
          </cell>
          <cell r="J1025" t="str">
            <v>จินะใจ</v>
          </cell>
          <cell r="O1025" t="str">
            <v>สินเชื่อธนาคารประชาชน</v>
          </cell>
          <cell r="S1025" t="str">
            <v>แขวงเชียงใหม่</v>
          </cell>
          <cell r="T1025" t="str">
            <v>ผบ.2448</v>
          </cell>
          <cell r="U1025" t="str">
            <v>2560</v>
          </cell>
          <cell r="V1025" t="str">
            <v>ผบ.5727</v>
          </cell>
          <cell r="W1025">
            <v>2560</v>
          </cell>
          <cell r="AA1025">
            <v>8</v>
          </cell>
          <cell r="AB1025">
            <v>8</v>
          </cell>
          <cell r="AC1025">
            <v>2560</v>
          </cell>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L1025" t="str">
            <v>นายศุภกิจ จินะใจ</v>
          </cell>
          <cell r="BM1025">
            <v>0</v>
          </cell>
          <cell r="BU1025" t="str">
            <v>ธนกร</v>
          </cell>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AA1026">
            <v>24</v>
          </cell>
          <cell r="AB1026">
            <v>10</v>
          </cell>
          <cell r="AC1026">
            <v>2562</v>
          </cell>
          <cell r="AM1026" t="str">
            <v>น.ส.3 ก.</v>
          </cell>
          <cell r="AN1026" t="str">
            <v>136</v>
          </cell>
          <cell r="AO1026" t="str">
            <v>แม่งอน</v>
          </cell>
          <cell r="AP1026" t="str">
            <v>ฝาง</v>
          </cell>
          <cell r="AQ1026" t="str">
            <v>เชียงใหม่</v>
          </cell>
          <cell r="BB1026" t="str">
            <v>ยึดทรัพย์ (คำสั่ง 20/7/2565)//สำนักงานอื่นฟ้องและสืบทรัพย์</v>
          </cell>
          <cell r="BL1026" t="str">
            <v>นายวรพจน์ เตียวกุล</v>
          </cell>
          <cell r="BM1026">
            <v>823661010059</v>
          </cell>
          <cell r="BU1026" t="str">
            <v>สารุทธ์ (ยึด)</v>
          </cell>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BL1027" t="str">
            <v>นางสาวกฤชกร พรหมแก้ว</v>
          </cell>
          <cell r="BM1027">
            <v>888164010092</v>
          </cell>
          <cell r="BU1027" t="str">
            <v>จันทร์นิภา</v>
          </cell>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AA1028">
            <v>22</v>
          </cell>
          <cell r="AB1028">
            <v>2</v>
          </cell>
          <cell r="AC1028">
            <v>2565</v>
          </cell>
          <cell r="BL1028" t="str">
            <v>นางดาววัน ชอบสุข</v>
          </cell>
          <cell r="BM1028">
            <v>883263010918</v>
          </cell>
          <cell r="BU1028" t="str">
            <v>จันทร์นิภา</v>
          </cell>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AA1029">
            <v>22</v>
          </cell>
          <cell r="AB1029">
            <v>2</v>
          </cell>
          <cell r="AC1029">
            <v>2565</v>
          </cell>
          <cell r="BL1029" t="str">
            <v>นายสม ยาสิทธิ์</v>
          </cell>
          <cell r="BM1029">
            <v>888164010057</v>
          </cell>
          <cell r="BU1029" t="str">
            <v>จันทร์นิภา</v>
          </cell>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BL1030" t="str">
            <v>นายอาทิตย์ มิ่งขวัญธนพงศ์</v>
          </cell>
          <cell r="BM1030">
            <v>888164010342</v>
          </cell>
          <cell r="BU1030" t="str">
            <v>จันทร์นิภา</v>
          </cell>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AA1031">
            <v>31</v>
          </cell>
          <cell r="AB1031">
            <v>1</v>
          </cell>
          <cell r="AC1031">
            <v>2565</v>
          </cell>
          <cell r="BL1031" t="str">
            <v>นายถาวร คำเมือง</v>
          </cell>
          <cell r="BM1031">
            <v>888164010441</v>
          </cell>
          <cell r="BU1031" t="str">
            <v>จันทร์นิภา</v>
          </cell>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AA1032">
            <v>3</v>
          </cell>
          <cell r="AB1032">
            <v>5</v>
          </cell>
          <cell r="AC1032">
            <v>2565</v>
          </cell>
          <cell r="BL1032" t="str">
            <v>นางบัวจันทร์ บุญเรือง</v>
          </cell>
          <cell r="BM1032">
            <v>888164010445</v>
          </cell>
          <cell r="BU1032" t="str">
            <v>จันทร์นิภา</v>
          </cell>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AA1033">
            <v>26</v>
          </cell>
          <cell r="AB1033">
            <v>4</v>
          </cell>
          <cell r="AC1033">
            <v>2565</v>
          </cell>
          <cell r="BL1033" t="str">
            <v>นางสาววิภาวดี พินิจการ</v>
          </cell>
          <cell r="BM1033">
            <v>888164010446</v>
          </cell>
          <cell r="BU1033" t="str">
            <v>จันทร์นิภา</v>
          </cell>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BL1034" t="str">
            <v>นางสาวพัชรี รอดสัมฤทธิ์</v>
          </cell>
          <cell r="BM1034">
            <v>888164010453</v>
          </cell>
          <cell r="BU1034" t="str">
            <v>จันทร์นิภา</v>
          </cell>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AA1035">
            <v>31</v>
          </cell>
          <cell r="AB1035">
            <v>1</v>
          </cell>
          <cell r="AC1035">
            <v>2565</v>
          </cell>
          <cell r="BL1035" t="str">
            <v>นางสาวรำพึง รัตนะ</v>
          </cell>
          <cell r="BM1035">
            <v>888164010457</v>
          </cell>
          <cell r="BU1035" t="str">
            <v>จันทร์นิภา</v>
          </cell>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AA1036">
            <v>22</v>
          </cell>
          <cell r="AB1036">
            <v>2</v>
          </cell>
          <cell r="AC1036">
            <v>2565</v>
          </cell>
          <cell r="BL1036" t="str">
            <v>นางสาวกัญญารัตน์ สมโน</v>
          </cell>
          <cell r="BM1036">
            <v>888164010459</v>
          </cell>
          <cell r="BU1036" t="str">
            <v>จันทร์นิภา</v>
          </cell>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AA1037">
            <v>31</v>
          </cell>
          <cell r="AB1037">
            <v>1</v>
          </cell>
          <cell r="AC1037">
            <v>2565</v>
          </cell>
          <cell r="BL1037" t="str">
            <v>นายสุชาติ ไชยงาม</v>
          </cell>
          <cell r="BM1037">
            <v>888164010464</v>
          </cell>
          <cell r="BU1037" t="str">
            <v>จันทร์นิภา</v>
          </cell>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AA1038">
            <v>22</v>
          </cell>
          <cell r="AB1038">
            <v>2</v>
          </cell>
          <cell r="AC1038">
            <v>2565</v>
          </cell>
          <cell r="BL1038" t="str">
            <v>นายอาทิตย์ นันต๊ะสาร</v>
          </cell>
          <cell r="BM1038">
            <v>888164010465</v>
          </cell>
          <cell r="BU1038" t="str">
            <v>จันทร์นิภา</v>
          </cell>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AA1039">
            <v>31</v>
          </cell>
          <cell r="AB1039">
            <v>1</v>
          </cell>
          <cell r="AC1039">
            <v>2565</v>
          </cell>
          <cell r="BL1039" t="str">
            <v>นางดาริณี คุณยศยิ่ง</v>
          </cell>
          <cell r="BM1039">
            <v>888164010468</v>
          </cell>
          <cell r="BU1039" t="str">
            <v>จันทร์นิภา</v>
          </cell>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AA1040">
            <v>31</v>
          </cell>
          <cell r="AB1040">
            <v>1</v>
          </cell>
          <cell r="AC1040">
            <v>2565</v>
          </cell>
          <cell r="BL1040" t="str">
            <v>นางอุ้มพร คำมาต๊ะ</v>
          </cell>
          <cell r="BM1040">
            <v>888164010488</v>
          </cell>
          <cell r="BU1040" t="str">
            <v>จันทร์นิภา</v>
          </cell>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AA1041">
            <v>23</v>
          </cell>
          <cell r="AB1041">
            <v>5</v>
          </cell>
          <cell r="AC1041">
            <v>2565</v>
          </cell>
          <cell r="BL1041" t="str">
            <v>นายเพลิง แก้วแสน</v>
          </cell>
          <cell r="BM1041">
            <v>888164010490</v>
          </cell>
          <cell r="BU1041" t="str">
            <v>จันทร์นิภา</v>
          </cell>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AA1042">
            <v>19</v>
          </cell>
          <cell r="AB1042">
            <v>4</v>
          </cell>
          <cell r="AC1042">
            <v>2565</v>
          </cell>
          <cell r="BL1042" t="str">
            <v>นางสาวพรรณิภา สุกันทา</v>
          </cell>
          <cell r="BM1042">
            <v>888164010492</v>
          </cell>
          <cell r="BU1042" t="str">
            <v>จันทร์นิภา</v>
          </cell>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AA1043">
            <v>19</v>
          </cell>
          <cell r="AB1043">
            <v>4</v>
          </cell>
          <cell r="AC1043">
            <v>2565</v>
          </cell>
          <cell r="BL1043" t="str">
            <v>นายสุคำ นามวงค์</v>
          </cell>
          <cell r="BM1043">
            <v>888164010496</v>
          </cell>
          <cell r="BU1043" t="str">
            <v>จันทร์นิภา</v>
          </cell>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AA1044">
            <v>2</v>
          </cell>
          <cell r="AB1044">
            <v>12</v>
          </cell>
          <cell r="AC1044">
            <v>2558</v>
          </cell>
          <cell r="BB1044" t="str">
            <v>ถอนการยึดทรัพย์และบังคับคดี (คำสั่ง 1/8/2565) สำนักงานอื่นฟ้องและยึดทรัพย์//ลูกหนี้ยังไม่มีเงินมาชำระหนี้</v>
          </cell>
          <cell r="BL1044" t="str">
            <v>นางสาวจิตนา ทิพนี</v>
          </cell>
          <cell r="BM1044">
            <v>0</v>
          </cell>
          <cell r="BU1044" t="str">
            <v>ศรัญญู (ยึด)</v>
          </cell>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AA1045">
            <v>14</v>
          </cell>
          <cell r="AB1045">
            <v>6</v>
          </cell>
          <cell r="AC1045">
            <v>2565</v>
          </cell>
          <cell r="BL1045" t="str">
            <v>นางอัญชราวรรณ์  จอมจิต</v>
          </cell>
          <cell r="BM1045">
            <v>883265010228</v>
          </cell>
          <cell r="BU1045" t="str">
            <v>จันทร์นิภา</v>
          </cell>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BL1046" t="str">
            <v>นางอรอนงค์ สร้อยศรี</v>
          </cell>
          <cell r="BM1046">
            <v>883265010232</v>
          </cell>
          <cell r="BU1046" t="str">
            <v>จันทร์นิภา</v>
          </cell>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BL1047" t="str">
            <v>นายธวัชชัย ปันทา</v>
          </cell>
          <cell r="BM1047">
            <v>883265010231</v>
          </cell>
          <cell r="BU1047" t="str">
            <v>จันทร์นิภา</v>
          </cell>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AA1048">
            <v>7</v>
          </cell>
          <cell r="AB1048">
            <v>7</v>
          </cell>
          <cell r="AC1048">
            <v>2565</v>
          </cell>
          <cell r="BL1048" t="str">
            <v>นางชนารินทร์ ขันใจ</v>
          </cell>
          <cell r="BM1048">
            <v>883265010224</v>
          </cell>
          <cell r="BU1048" t="str">
            <v>จันทร์นิภา</v>
          </cell>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AA1049">
            <v>7</v>
          </cell>
          <cell r="AB1049">
            <v>7</v>
          </cell>
          <cell r="AC1049">
            <v>2565</v>
          </cell>
          <cell r="BL1049" t="str">
            <v>นางเดือน ขัติกูล</v>
          </cell>
          <cell r="BM1049">
            <v>883265010227</v>
          </cell>
          <cell r="BU1049" t="str">
            <v>จันทร์นิภา</v>
          </cell>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AA1050">
            <v>7</v>
          </cell>
          <cell r="AB1050">
            <v>7</v>
          </cell>
          <cell r="AC1050">
            <v>2565</v>
          </cell>
          <cell r="BL1050" t="str">
            <v>นางจิรภัทร์ หลวงคำ</v>
          </cell>
          <cell r="BM1050">
            <v>883265010223</v>
          </cell>
          <cell r="BU1050" t="str">
            <v>จันทร์นิภา</v>
          </cell>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BL1051" t="str">
            <v>นายพิทักษ์วงค์ หาญเมืองใจ</v>
          </cell>
          <cell r="BM1051">
            <v>883265010234</v>
          </cell>
          <cell r="BU1051" t="str">
            <v>จันทร์นิภา</v>
          </cell>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BL1052" t="str">
            <v>นางสาวจีราพัชร์ สุขจันทร์</v>
          </cell>
          <cell r="BM1052">
            <v>883265010225</v>
          </cell>
          <cell r="BU1052" t="str">
            <v>จันทร์นิภา</v>
          </cell>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AA1053">
            <v>6</v>
          </cell>
          <cell r="AB1053">
            <v>7</v>
          </cell>
          <cell r="AC1053">
            <v>2565</v>
          </cell>
          <cell r="BL1053" t="str">
            <v>นายอุบล มงคล</v>
          </cell>
          <cell r="BM1053">
            <v>883265010233</v>
          </cell>
          <cell r="BU1053" t="str">
            <v>จันทร์นิภา</v>
          </cell>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AA1054">
            <v>24</v>
          </cell>
          <cell r="AB1054">
            <v>6</v>
          </cell>
          <cell r="AC1054">
            <v>2565</v>
          </cell>
          <cell r="BL1054" t="str">
            <v>นางสาววาสนา หลอโยธา</v>
          </cell>
          <cell r="BM1054">
            <v>883265010229</v>
          </cell>
          <cell r="BU1054" t="str">
            <v>จันทร์นิภา</v>
          </cell>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BL1055" t="str">
            <v>นางภมร สุวรรณศรี</v>
          </cell>
          <cell r="BM1055">
            <v>0</v>
          </cell>
          <cell r="BU1055" t="str">
            <v>จันทร์นิภา</v>
          </cell>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BL1056" t="str">
            <v>นายณรงค์ นาจรัส</v>
          </cell>
          <cell r="BM1056">
            <v>883265010063</v>
          </cell>
          <cell r="BU1056" t="str">
            <v>จันทร์นิภา</v>
          </cell>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AA1057">
            <v>15</v>
          </cell>
          <cell r="AB1057">
            <v>12</v>
          </cell>
          <cell r="AC1057">
            <v>2563</v>
          </cell>
          <cell r="BL1057" t="str">
            <v>นางลิตา เต็มแสง</v>
          </cell>
          <cell r="BM1057">
            <v>883263012154</v>
          </cell>
          <cell r="BU1057" t="str">
            <v>จันทร์นิภา</v>
          </cell>
        </row>
        <row r="1058">
          <cell r="B1058">
            <v>1901</v>
          </cell>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BB1058" t="str">
            <v>สืบทรัพย์ (คำสั่ง 28/12/2565)//กำลังดำเนินการสืบทรัพย์</v>
          </cell>
          <cell r="BL1058" t="str">
            <v>นางสาวนภาพรรณ ธนูแสง</v>
          </cell>
          <cell r="BM1058">
            <v>823659010298</v>
          </cell>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BL1059" t="str">
            <v>นางอาทิตยา ชิฎิพัทธ์</v>
          </cell>
          <cell r="BM1059">
            <v>823659010326</v>
          </cell>
          <cell r="BU1059" t="str">
            <v>จันทร์นิภา</v>
          </cell>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BL1060" t="str">
            <v>นายเพชราภรณ์   ฟองมูล</v>
          </cell>
          <cell r="BM1060">
            <v>883265010058</v>
          </cell>
          <cell r="BU1060" t="str">
            <v>จันทร์นิภา</v>
          </cell>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BL1061" t="str">
            <v>นายอิทธิชัย ใหม่ปาละ</v>
          </cell>
          <cell r="BM1061">
            <v>883265010059</v>
          </cell>
          <cell r="BU1061" t="str">
            <v>จันทร์นิภา</v>
          </cell>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BL1062" t="str">
            <v>นางเกศริน แก่นปัน</v>
          </cell>
          <cell r="BM1062">
            <v>88326501035</v>
          </cell>
          <cell r="BU1062" t="str">
            <v>จันทร์นิภา</v>
          </cell>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BL1063" t="str">
            <v>นางประไพร สุโข</v>
          </cell>
          <cell r="BM1063">
            <v>883265010061</v>
          </cell>
          <cell r="BU1063" t="str">
            <v>จันทร์นิภา</v>
          </cell>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BL1064" t="str">
            <v>นายทนง งุนคำ</v>
          </cell>
          <cell r="BM1064">
            <v>883265010034</v>
          </cell>
          <cell r="BU1064" t="str">
            <v>จันทร์นิภา</v>
          </cell>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BL1065" t="str">
            <v>นายพศวัต ไชยชนะ</v>
          </cell>
          <cell r="BM1065">
            <v>883265010033</v>
          </cell>
          <cell r="BU1065" t="str">
            <v>จันทร์นิภา</v>
          </cell>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BL1066" t="str">
            <v>นายพงศักดิ์ อินสองใจ</v>
          </cell>
          <cell r="BM1066">
            <v>883265010032</v>
          </cell>
          <cell r="BU1066" t="str">
            <v>จันทร์นิภา</v>
          </cell>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BL1067" t="str">
            <v>นางวิไล ชัยวุฒิ</v>
          </cell>
          <cell r="BM1067">
            <v>883265010031</v>
          </cell>
          <cell r="BU1067" t="str">
            <v>จันทร์นิภา</v>
          </cell>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BL1068" t="str">
            <v>นายธนพล พงษ์ใจภัทร</v>
          </cell>
          <cell r="BM1068">
            <v>888165010029</v>
          </cell>
          <cell r="BU1068" t="str">
            <v>จันทร์นิภา</v>
          </cell>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BL1069" t="str">
            <v>นางสาววิจิตรา  เปียงใจ</v>
          </cell>
          <cell r="BM1069">
            <v>888165010017</v>
          </cell>
          <cell r="BU1069" t="str">
            <v>จันทร์นิภา</v>
          </cell>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BL1070" t="str">
            <v>นายสกล เมฆวิชัยวงศ์</v>
          </cell>
          <cell r="BM1070">
            <v>88165010018</v>
          </cell>
          <cell r="BU1070" t="str">
            <v>จันทร์นิภา</v>
          </cell>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BL1071" t="str">
            <v>นางสาววนาลีหรือธัญชนก ธรรมสอน</v>
          </cell>
          <cell r="BM1071">
            <v>888165010023</v>
          </cell>
          <cell r="BU1071" t="str">
            <v>จันทร์นิภา</v>
          </cell>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BL1072" t="str">
            <v>นางรุ่งนภา ใจยะสุ</v>
          </cell>
          <cell r="BM1072">
            <v>888165010021</v>
          </cell>
          <cell r="BU1072" t="str">
            <v>จันทร์นิภา</v>
          </cell>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BL1073" t="str">
            <v>นางสาวจิตศศิอร สุพรรณ์</v>
          </cell>
          <cell r="BM1073">
            <v>888165010032</v>
          </cell>
          <cell r="BU1073" t="str">
            <v>จันทร์นิภา</v>
          </cell>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AA1074">
            <v>10</v>
          </cell>
          <cell r="AB1074">
            <v>5</v>
          </cell>
          <cell r="AC1074">
            <v>2565</v>
          </cell>
          <cell r="BL1074" t="str">
            <v>นาง
นายอารี
ณัฐพงษ์ สีขาว
สีขาว</v>
          </cell>
          <cell r="BM1074">
            <v>883163011714</v>
          </cell>
          <cell r="BU1074" t="str">
            <v>จันทร์นิภา</v>
          </cell>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AA1075">
            <v>25</v>
          </cell>
          <cell r="AB1075">
            <v>1</v>
          </cell>
          <cell r="AC1075">
            <v>2565</v>
          </cell>
          <cell r="BL1075" t="str">
            <v>นายสุรศักดิ์ ไชยแดง</v>
          </cell>
          <cell r="BM1075">
            <v>888164010096</v>
          </cell>
          <cell r="BU1075" t="str">
            <v>จันทร์นิภา</v>
          </cell>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AA1076">
            <v>20</v>
          </cell>
          <cell r="AB1076">
            <v>1</v>
          </cell>
          <cell r="AC1076">
            <v>2565</v>
          </cell>
          <cell r="BL1076" t="str">
            <v>นางสาวคำแพง พื้นชัยภูมิ</v>
          </cell>
          <cell r="BM1076">
            <v>883264010096</v>
          </cell>
          <cell r="BU1076" t="str">
            <v>จันทร์นิภา</v>
          </cell>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AA1077">
            <v>2</v>
          </cell>
          <cell r="AB1077">
            <v>3</v>
          </cell>
          <cell r="AC1077">
            <v>2565</v>
          </cell>
          <cell r="BL1077" t="str">
            <v>นางวิไล ศิริแปง</v>
          </cell>
          <cell r="BM1077">
            <v>883264010090</v>
          </cell>
          <cell r="BU1077" t="str">
            <v>จันทร์นิภา</v>
          </cell>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AA1078">
            <v>2</v>
          </cell>
          <cell r="AB1078">
            <v>3</v>
          </cell>
          <cell r="AC1078">
            <v>2565</v>
          </cell>
          <cell r="BL1078" t="str">
            <v>นางสาวนารีรัตน์ ดาวสนั่น</v>
          </cell>
          <cell r="BM1078">
            <v>883164010441</v>
          </cell>
          <cell r="BU1078" t="str">
            <v>จันทร์นิภา</v>
          </cell>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BL1079" t="str">
            <v>นางสาวภัทรนิษฐ์ สุภาลม</v>
          </cell>
          <cell r="BM1079">
            <v>883161010049</v>
          </cell>
          <cell r="BU1079" t="str">
            <v>จันทร์นิภา</v>
          </cell>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BL1080" t="str">
            <v>นางสาวสุภาภรณ์  ปะมาละ</v>
          </cell>
          <cell r="BM1080">
            <v>883162012658</v>
          </cell>
          <cell r="BU1080" t="str">
            <v>จันทร์นิภา</v>
          </cell>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BL1081" t="str">
            <v>นายสิทธิชัย อัศวอารักษ์</v>
          </cell>
          <cell r="BM1081">
            <v>823560010375</v>
          </cell>
          <cell r="BU1081" t="str">
            <v>จันทร์นิภา</v>
          </cell>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S1082" t="str">
            <v>แขวงลำปาง</v>
          </cell>
          <cell r="T1082" t="str">
            <v>ผบE484</v>
          </cell>
          <cell r="U1082">
            <v>2565</v>
          </cell>
          <cell r="V1082" t="str">
            <v>ผบE1023</v>
          </cell>
          <cell r="W1082">
            <v>2565</v>
          </cell>
          <cell r="X1082">
            <v>15</v>
          </cell>
          <cell r="Y1082">
            <v>3</v>
          </cell>
          <cell r="Z1082">
            <v>2565</v>
          </cell>
          <cell r="BL1082" t="str">
            <v>นายวิชญ์สิทธิ์ คันธะเรศย์</v>
          </cell>
          <cell r="BM1082">
            <v>883162012062</v>
          </cell>
          <cell r="BU1082" t="str">
            <v>จันทร์นิภา</v>
          </cell>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AA1083">
            <v>31</v>
          </cell>
          <cell r="AB1083">
            <v>5</v>
          </cell>
          <cell r="AC1083">
            <v>2565</v>
          </cell>
          <cell r="BL1083" t="str">
            <v>นางอัมพวัน เอี่ยมสะอาด</v>
          </cell>
          <cell r="BM1083">
            <v>883262012345</v>
          </cell>
          <cell r="BU1083" t="str">
            <v>จันทร์นิภา</v>
          </cell>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AA1084">
            <v>14</v>
          </cell>
          <cell r="AB1084">
            <v>3</v>
          </cell>
          <cell r="AC1084">
            <v>2565</v>
          </cell>
          <cell r="BL1084" t="str">
            <v>นายฤทธิศักดิ์ โซติเลิศสกุล</v>
          </cell>
          <cell r="BM1084">
            <v>888164010341</v>
          </cell>
          <cell r="BU1084" t="str">
            <v>จันทร์นิภา</v>
          </cell>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AA1085">
            <v>22</v>
          </cell>
          <cell r="AB1085">
            <v>2</v>
          </cell>
          <cell r="AC1085">
            <v>2565</v>
          </cell>
          <cell r="BL1085" t="str">
            <v>นายสุทัศน์ กะรัตน์</v>
          </cell>
          <cell r="BM1085">
            <v>8881640120343</v>
          </cell>
          <cell r="BU1085" t="str">
            <v>จันทร์นิภา</v>
          </cell>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AA1086">
            <v>22</v>
          </cell>
          <cell r="AB1086">
            <v>2</v>
          </cell>
          <cell r="AC1086">
            <v>2565</v>
          </cell>
          <cell r="BL1086" t="str">
            <v>นางจันหอม ก๋องตา</v>
          </cell>
          <cell r="BM1086">
            <v>888164010452</v>
          </cell>
          <cell r="BU1086" t="str">
            <v>จันทร์นิภา</v>
          </cell>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BL1087" t="str">
            <v>นายสงัด ภูเวียงจันทร์</v>
          </cell>
          <cell r="BM1087">
            <v>888164010482</v>
          </cell>
          <cell r="BU1087" t="str">
            <v>จันทร์นิภา</v>
          </cell>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AA1088">
            <v>22</v>
          </cell>
          <cell r="AB1088">
            <v>2</v>
          </cell>
          <cell r="AC1088">
            <v>2565</v>
          </cell>
          <cell r="BL1088" t="str">
            <v>นางสาวอรัญญา นำปุ๊ด</v>
          </cell>
          <cell r="BM1088">
            <v>883262011624</v>
          </cell>
          <cell r="BU1088" t="str">
            <v>จันทร์นิภา</v>
          </cell>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AA1089">
            <v>31</v>
          </cell>
          <cell r="AB1089">
            <v>3</v>
          </cell>
          <cell r="AC1089">
            <v>2565</v>
          </cell>
          <cell r="BL1089" t="str">
            <v>นางแดง  โมกศิริ</v>
          </cell>
          <cell r="BM1089">
            <v>883265010057</v>
          </cell>
          <cell r="BU1089" t="str">
            <v>จันทร์นิภา</v>
          </cell>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AA1090">
            <v>24</v>
          </cell>
          <cell r="AB1090">
            <v>1</v>
          </cell>
          <cell r="AC1090">
            <v>2565</v>
          </cell>
          <cell r="BL1090" t="str">
            <v>นายวีระเทพ หอมดอกพลอย</v>
          </cell>
          <cell r="BM1090">
            <v>883264010387</v>
          </cell>
          <cell r="BU1090" t="str">
            <v>จันทร์นิภา</v>
          </cell>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AA1091">
            <v>18</v>
          </cell>
          <cell r="AB1091">
            <v>7</v>
          </cell>
          <cell r="AC1091">
            <v>2565</v>
          </cell>
          <cell r="BL1091" t="str">
            <v>นางบังอร จิตเมตตา</v>
          </cell>
          <cell r="BM1091">
            <v>883265010230</v>
          </cell>
          <cell r="BU1091" t="str">
            <v>จันทร์นิภา</v>
          </cell>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AA1092">
            <v>19</v>
          </cell>
          <cell r="AB1092">
            <v>1</v>
          </cell>
          <cell r="AC1092">
            <v>2565</v>
          </cell>
          <cell r="BL1092" t="str">
            <v>นางปราณี ดวงแดง</v>
          </cell>
          <cell r="BM1092">
            <v>823658010215</v>
          </cell>
          <cell r="BU1092" t="str">
            <v>จันทร์นิภา</v>
          </cell>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BL1093" t="str">
            <v>นางบัวคำ โขงทอง</v>
          </cell>
          <cell r="BM1093">
            <v>883162012145</v>
          </cell>
          <cell r="BU1093" t="str">
            <v>จันทร์นิภา</v>
          </cell>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AA1094">
            <v>7</v>
          </cell>
          <cell r="AB1094">
            <v>6</v>
          </cell>
          <cell r="AC1094">
            <v>2564</v>
          </cell>
          <cell r="AJ1094">
            <v>28</v>
          </cell>
          <cell r="AK1094">
            <v>9</v>
          </cell>
          <cell r="AL1094">
            <v>2564</v>
          </cell>
          <cell r="AM1094" t="str">
            <v>โฉนด</v>
          </cell>
          <cell r="AN1094">
            <v>26757</v>
          </cell>
          <cell r="AO1094" t="str">
            <v>แม่ปั๋ง</v>
          </cell>
          <cell r="AP1094" t="str">
            <v>พร้าว</v>
          </cell>
          <cell r="AQ1094" t="str">
            <v>เชียงใหม่</v>
          </cell>
          <cell r="BB1094" t="str">
            <v>ยึดทรัพย์สำนักงานอื่นฟ้อง (คำสั่ง 19/8/2565)</v>
          </cell>
          <cell r="BL1094" t="str">
            <v>นางสาวเดียอาน่า นิยมเดชา</v>
          </cell>
          <cell r="BM1094">
            <v>0</v>
          </cell>
          <cell r="BU1094" t="str">
            <v>ศรัญญู (ยึด)</v>
          </cell>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AA1095">
            <v>7</v>
          </cell>
          <cell r="AB1095">
            <v>8</v>
          </cell>
          <cell r="AC1095">
            <v>2558</v>
          </cell>
          <cell r="BL1095" t="str">
            <v>นางศิริประภา โถนาค</v>
          </cell>
          <cell r="BM1095">
            <v>823859010385</v>
          </cell>
          <cell r="BU1095" t="str">
            <v>จันทร์นิภา</v>
          </cell>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AA1096">
            <v>16</v>
          </cell>
          <cell r="AB1096">
            <v>1</v>
          </cell>
          <cell r="AC1096">
            <v>2560</v>
          </cell>
          <cell r="BL1096" t="str">
            <v>นางสาวธัญชนก นิยมพงษ์</v>
          </cell>
          <cell r="BM1096">
            <v>823859010537</v>
          </cell>
          <cell r="BU1096" t="str">
            <v>จันทร์นิภา</v>
          </cell>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BL1097" t="str">
            <v>นางพัชรินทร์  ยวงคำ</v>
          </cell>
          <cell r="BM1097">
            <v>823858010006</v>
          </cell>
          <cell r="BU1097" t="str">
            <v>จันทร์นิภา</v>
          </cell>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AA1098">
            <v>22</v>
          </cell>
          <cell r="AB1098">
            <v>4</v>
          </cell>
          <cell r="AC1098">
            <v>2557</v>
          </cell>
          <cell r="BL1098" t="str">
            <v>นางสาวอรทัย ไชยา</v>
          </cell>
          <cell r="BM1098">
            <v>0</v>
          </cell>
          <cell r="BU1098" t="str">
            <v>จันทร์นิภา</v>
          </cell>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AA1099">
            <v>13</v>
          </cell>
          <cell r="AB1099">
            <v>11</v>
          </cell>
          <cell r="AC1099">
            <v>2556</v>
          </cell>
          <cell r="BL1099" t="str">
            <v>นางศิริพร เต๋โจ</v>
          </cell>
          <cell r="BM1099">
            <v>0</v>
          </cell>
          <cell r="BU1099" t="str">
            <v>จันทร์นิภา</v>
          </cell>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BL1100" t="str">
            <v>นายอนุพงศ์ ทำศรี</v>
          </cell>
          <cell r="BM1100">
            <v>0</v>
          </cell>
          <cell r="BU1100" t="str">
            <v>จันทร์นิภา</v>
          </cell>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AA1101">
            <v>13</v>
          </cell>
          <cell r="AB1101">
            <v>11</v>
          </cell>
          <cell r="AC1101">
            <v>2556</v>
          </cell>
          <cell r="BL1101" t="str">
            <v>นายจารึก บุญชุม</v>
          </cell>
          <cell r="BM1101">
            <v>0</v>
          </cell>
          <cell r="BU1101" t="str">
            <v>จันทร์นิภา</v>
          </cell>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AA1102">
            <v>13</v>
          </cell>
          <cell r="AB1102">
            <v>11</v>
          </cell>
          <cell r="AC1102">
            <v>2556</v>
          </cell>
          <cell r="BL1102" t="str">
            <v>นางปรัศนีย์ พนมการ</v>
          </cell>
          <cell r="BM1102">
            <v>0</v>
          </cell>
          <cell r="BU1102" t="str">
            <v>จันทร์นิภา</v>
          </cell>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BL1103" t="str">
            <v>นางอารี วงค์วิชา</v>
          </cell>
          <cell r="BM1103">
            <v>0</v>
          </cell>
          <cell r="BU1103" t="str">
            <v>จันทร์นิภา</v>
          </cell>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AA1104">
            <v>9</v>
          </cell>
          <cell r="AB1104">
            <v>12</v>
          </cell>
          <cell r="AC1104">
            <v>2556</v>
          </cell>
          <cell r="BL1104" t="str">
            <v>นางรพีพันธุ์ ธรรมวาทิตย์</v>
          </cell>
          <cell r="BM1104">
            <v>0</v>
          </cell>
          <cell r="BU1104" t="str">
            <v>จันทร์นิภา</v>
          </cell>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BL1105" t="str">
            <v>นางประสงค์ นิราวรรณ์</v>
          </cell>
          <cell r="BM1105">
            <v>0</v>
          </cell>
          <cell r="BU1105" t="str">
            <v>จันทร์นิภา</v>
          </cell>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AA1106">
            <v>13</v>
          </cell>
          <cell r="AB1106">
            <v>11</v>
          </cell>
          <cell r="AC1106">
            <v>2556</v>
          </cell>
          <cell r="BL1106" t="str">
            <v>นายพิทักษ์ คำวิเศษ</v>
          </cell>
          <cell r="BM1106">
            <v>0</v>
          </cell>
          <cell r="BU1106" t="str">
            <v>จันทร์นิภา</v>
          </cell>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AA1107">
            <v>5</v>
          </cell>
          <cell r="AB1107">
            <v>6</v>
          </cell>
          <cell r="AC1107">
            <v>2556</v>
          </cell>
          <cell r="BL1107" t="str">
            <v>นางเรณู ฟองมณี</v>
          </cell>
          <cell r="BM1107">
            <v>0</v>
          </cell>
          <cell r="BU1107" t="str">
            <v>จันทร์นิภา</v>
          </cell>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BL1108" t="str">
            <v>นางสาววิไลลักษณ์ งามโสภา</v>
          </cell>
          <cell r="BM1108">
            <v>0</v>
          </cell>
          <cell r="BU1108" t="str">
            <v>จันทร์นิภา</v>
          </cell>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BL1109" t="str">
            <v>นางสาวอทิตา ศรีสร้อยแก้ว</v>
          </cell>
          <cell r="BM1109">
            <v>0</v>
          </cell>
          <cell r="BU1109" t="str">
            <v>จันทร์นิภา</v>
          </cell>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AA1110">
            <v>9</v>
          </cell>
          <cell r="AB1110">
            <v>12</v>
          </cell>
          <cell r="AC1110">
            <v>2556</v>
          </cell>
          <cell r="BL1110" t="str">
            <v>นางสาววาริน ถ้วยทอง</v>
          </cell>
          <cell r="BM1110">
            <v>0</v>
          </cell>
          <cell r="BU1110" t="str">
            <v>จันทร์นิภา</v>
          </cell>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AA1111">
            <v>13</v>
          </cell>
          <cell r="AB1111">
            <v>11</v>
          </cell>
          <cell r="AC1111">
            <v>2556</v>
          </cell>
          <cell r="BL1111" t="str">
            <v>นางสาวสุพรรณี วันมา</v>
          </cell>
          <cell r="BM1111">
            <v>0</v>
          </cell>
          <cell r="BU1111" t="str">
            <v>จันทร์นิภา</v>
          </cell>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AA1112">
            <v>13</v>
          </cell>
          <cell r="AB1112">
            <v>11</v>
          </cell>
          <cell r="AC1112">
            <v>2556</v>
          </cell>
          <cell r="BL1112" t="str">
            <v>นายพงศ์พันธุ์ รักเสมอ</v>
          </cell>
          <cell r="BM1112">
            <v>0</v>
          </cell>
          <cell r="BU1112" t="str">
            <v>จันทร์นิภา</v>
          </cell>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AA1113">
            <v>31</v>
          </cell>
          <cell r="AB1113">
            <v>7</v>
          </cell>
          <cell r="AC1113">
            <v>2556</v>
          </cell>
          <cell r="BL1113" t="str">
            <v>นายสุบัน วรบุตร</v>
          </cell>
          <cell r="BM1113">
            <v>0</v>
          </cell>
          <cell r="BU1113" t="str">
            <v>จันทร์นิภา</v>
          </cell>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AA1114">
            <v>13</v>
          </cell>
          <cell r="AB1114">
            <v>11</v>
          </cell>
          <cell r="AC1114">
            <v>25565</v>
          </cell>
          <cell r="BL1114" t="str">
            <v>นางสาวอนงค์ อุปนุม</v>
          </cell>
          <cell r="BM1114">
            <v>0</v>
          </cell>
          <cell r="BU1114" t="str">
            <v>จันทร์นิภา</v>
          </cell>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AA1115">
            <v>21</v>
          </cell>
          <cell r="AB1115">
            <v>8</v>
          </cell>
          <cell r="AC1115">
            <v>2556</v>
          </cell>
          <cell r="BL1115" t="str">
            <v>นางอัมพร ปันด้วง</v>
          </cell>
          <cell r="BM1115">
            <v>0</v>
          </cell>
          <cell r="BU1115" t="str">
            <v>จันทร์นิภา</v>
          </cell>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BL1116" t="str">
            <v>นายเดชธนา พรหมายน</v>
          </cell>
          <cell r="BM1116">
            <v>0</v>
          </cell>
          <cell r="BU1116" t="str">
            <v>จันทร์นิภา</v>
          </cell>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BL1117" t="str">
            <v>นายพันนิคม คำฟู</v>
          </cell>
          <cell r="BM1117">
            <v>0</v>
          </cell>
          <cell r="BU1117" t="str">
            <v>จันทร์นิภา</v>
          </cell>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AA1118">
            <v>13</v>
          </cell>
          <cell r="AB1118">
            <v>11</v>
          </cell>
          <cell r="AC1118">
            <v>2556</v>
          </cell>
          <cell r="BL1118" t="str">
            <v>นางภัทรินญา ฟองจันทร์</v>
          </cell>
          <cell r="BM1118">
            <v>0</v>
          </cell>
          <cell r="BU1118" t="str">
            <v>จันทร์นิภา</v>
          </cell>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AA1119">
            <v>13</v>
          </cell>
          <cell r="AB1119">
            <v>11</v>
          </cell>
          <cell r="AC1119">
            <v>2556</v>
          </cell>
          <cell r="BL1119" t="str">
            <v>นางสุดา ธรรมใจ</v>
          </cell>
          <cell r="BM1119">
            <v>0</v>
          </cell>
          <cell r="BU1119" t="str">
            <v>จันทร์นิภา</v>
          </cell>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S1120" t="str">
            <v>แขวงเชียงใหม่</v>
          </cell>
          <cell r="T1120" t="str">
            <v>ผบ.2632</v>
          </cell>
          <cell r="U1120">
            <v>2563</v>
          </cell>
          <cell r="V1120">
            <v>5079</v>
          </cell>
          <cell r="W1120">
            <v>2563</v>
          </cell>
          <cell r="X1120">
            <v>20</v>
          </cell>
          <cell r="Y1120">
            <v>7</v>
          </cell>
          <cell r="Z1120">
            <v>2563</v>
          </cell>
          <cell r="BL1120" t="str">
            <v>นางสาวดาราพร เจริญสุข</v>
          </cell>
          <cell r="BM1120">
            <v>0</v>
          </cell>
          <cell r="BO1120" t="str">
            <v/>
          </cell>
          <cell r="BP1120">
            <v>8</v>
          </cell>
          <cell r="BQ1120">
            <v>7</v>
          </cell>
          <cell r="BR1120">
            <v>2567</v>
          </cell>
          <cell r="BS1120" t="str">
            <v/>
          </cell>
          <cell r="BT1120" t="str">
            <v/>
          </cell>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AA1121">
            <v>16</v>
          </cell>
          <cell r="AB1121">
            <v>9</v>
          </cell>
          <cell r="AC1121">
            <v>2556</v>
          </cell>
          <cell r="BL1121" t="str">
            <v>ด.ต.จรัญ สรรค์เจริญ</v>
          </cell>
          <cell r="BM1121">
            <v>0</v>
          </cell>
          <cell r="BU1121" t="str">
            <v>จันทร์นิภา</v>
          </cell>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AA1122">
            <v>29</v>
          </cell>
          <cell r="AB1122">
            <v>7</v>
          </cell>
          <cell r="AC1122">
            <v>2556</v>
          </cell>
          <cell r="BL1122" t="str">
            <v>นางรพีพันธุ์ ธรรมวาทิตย์</v>
          </cell>
          <cell r="BM1122">
            <v>0</v>
          </cell>
          <cell r="BU1122" t="str">
            <v>จันทร์นิภา</v>
          </cell>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AA1123">
            <v>29</v>
          </cell>
          <cell r="AB1123">
            <v>7</v>
          </cell>
          <cell r="AC1123">
            <v>2556</v>
          </cell>
          <cell r="BL1123" t="str">
            <v>นายธนโชติไชย จารุบวร</v>
          </cell>
          <cell r="BM1123">
            <v>0</v>
          </cell>
          <cell r="BU1123" t="str">
            <v>จันทร์นิภา</v>
          </cell>
        </row>
        <row r="1124">
          <cell r="B1124">
            <v>1967</v>
          </cell>
          <cell r="C1124">
            <v>1119</v>
          </cell>
          <cell r="D1124">
            <v>1</v>
          </cell>
          <cell r="E1124">
            <v>8</v>
          </cell>
          <cell r="F1124">
            <v>2565</v>
          </cell>
          <cell r="G1124">
            <v>850652002005</v>
          </cell>
          <cell r="H1124" t="str">
            <v>ส.อ.</v>
          </cell>
          <cell r="I1124" t="str">
            <v>วิวัฒน์</v>
          </cell>
          <cell r="J1124" t="str">
            <v>ปิวศิลป์</v>
          </cell>
          <cell r="L1124" t="str">
            <v>เชียงดาว</v>
          </cell>
          <cell r="M1124" t="str">
            <v>เขตเชียงใหม่ 2</v>
          </cell>
          <cell r="N1124">
            <v>8</v>
          </cell>
          <cell r="O1124" t="str">
            <v>สินเชื่อสวัสดิการ</v>
          </cell>
          <cell r="P1124" t="str">
            <v>1.บุคคลค้ำประกัน</v>
          </cell>
          <cell r="S1124" t="str">
            <v>จังหวัดลำพูน</v>
          </cell>
          <cell r="T1124" t="str">
            <v>ผบ.707</v>
          </cell>
          <cell r="U1124">
            <v>2556</v>
          </cell>
          <cell r="V1124" t="str">
            <v>ผบ.784</v>
          </cell>
          <cell r="W1124">
            <v>2556</v>
          </cell>
          <cell r="BL1124" t="str">
            <v>ส.อ.วิวัฒน์ ปิวศิลป์</v>
          </cell>
          <cell r="BM1124">
            <v>0</v>
          </cell>
          <cell r="BU1124" t="str">
            <v>จันทร์นิภา</v>
          </cell>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AA1125">
            <v>16</v>
          </cell>
          <cell r="AB1125">
            <v>12</v>
          </cell>
          <cell r="AC1125">
            <v>2556</v>
          </cell>
          <cell r="BL1125" t="str">
            <v>จ.ส.อ.ธวัช อินต๊ะจอมวงศ์</v>
          </cell>
          <cell r="BM1125">
            <v>0</v>
          </cell>
          <cell r="BU1125" t="str">
            <v>จันทร์นิภา</v>
          </cell>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จังหวัดมหาสารคาม</v>
          </cell>
          <cell r="T1126" t="str">
            <v>ผบ.378</v>
          </cell>
          <cell r="U1126" t="str">
            <v>2558</v>
          </cell>
          <cell r="BL1126" t="str">
            <v>นางสาวบุญจันทร์ รถไธสงค์</v>
          </cell>
          <cell r="BM1126">
            <v>0</v>
          </cell>
          <cell r="BU1126" t="str">
            <v>จันทร์นิภา</v>
          </cell>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S1127" t="str">
            <v>แขวงเชียงใหม่</v>
          </cell>
          <cell r="T1127" t="str">
            <v>ผบ.9469/2558</v>
          </cell>
          <cell r="U1127" t="str">
            <v>2558</v>
          </cell>
          <cell r="BL1127" t="str">
            <v>นายสิทธิชัย   ทองหล่อ</v>
          </cell>
          <cell r="BM1127">
            <v>0</v>
          </cell>
          <cell r="BU1127" t="str">
            <v>จันทร์นิภา</v>
          </cell>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S1128" t="str">
            <v>จังหวัดสุโขทัย</v>
          </cell>
          <cell r="T1128" t="str">
            <v>ผบ.1677/2558</v>
          </cell>
          <cell r="U1128" t="str">
            <v>2558</v>
          </cell>
          <cell r="BL1128" t="str">
            <v>นางสาวน.ส.นิภา   เกตุแก้ว</v>
          </cell>
          <cell r="BM1128">
            <v>0</v>
          </cell>
          <cell r="BU1128" t="str">
            <v>จันทร์นิภา</v>
          </cell>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S1129" t="str">
            <v>แขวงเชียงใหม่</v>
          </cell>
          <cell r="T1129" t="str">
            <v>ผบ.278/2559</v>
          </cell>
          <cell r="U1129" t="str">
            <v>2559</v>
          </cell>
          <cell r="BL1129" t="str">
            <v>นางปุณณมาส   ญาณปรีชาชาญ</v>
          </cell>
          <cell r="BM1129">
            <v>0</v>
          </cell>
          <cell r="BU1129" t="str">
            <v>จันทร์นิภา</v>
          </cell>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S1130" t="str">
            <v>จังหวัดลำพูน</v>
          </cell>
          <cell r="T1130" t="str">
            <v>ผบ.1044</v>
          </cell>
          <cell r="U1130" t="str">
            <v>2559</v>
          </cell>
          <cell r="V1130" t="str">
            <v>ผบ.3189</v>
          </cell>
          <cell r="W1130">
            <v>2559</v>
          </cell>
          <cell r="BL1130" t="str">
            <v>นายคณาพันธุ์  โสมนัส</v>
          </cell>
          <cell r="BM1130">
            <v>0</v>
          </cell>
          <cell r="BU1130" t="str">
            <v>จันทร์นิภา</v>
          </cell>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L1131" t="str">
            <v>บวกครกหลวง</v>
          </cell>
          <cell r="M1131" t="str">
            <v>เชียงใหม่ 3</v>
          </cell>
          <cell r="N1131">
            <v>8</v>
          </cell>
          <cell r="O1131" t="str">
            <v>สินเชื่อพัฒนากลุ่มอาชีพ</v>
          </cell>
          <cell r="P1131" t="str">
            <v>บุคคลค้ำประกัน</v>
          </cell>
          <cell r="S1131" t="str">
            <v>จังหวัดลำปาง</v>
          </cell>
          <cell r="T1131" t="str">
            <v>ผบ.1381</v>
          </cell>
          <cell r="U1131" t="str">
            <v>2559</v>
          </cell>
          <cell r="V1131" t="str">
            <v>ผบ.257</v>
          </cell>
          <cell r="W1131">
            <v>2560</v>
          </cell>
          <cell r="BL1131" t="str">
            <v>นางสุวรรณา   เล็กเจริญสุข</v>
          </cell>
          <cell r="BM1131">
            <v>0</v>
          </cell>
          <cell r="BU1131" t="str">
            <v>จันทร์นิภา</v>
          </cell>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S1132" t="str">
            <v>จังหวัดลำพูน</v>
          </cell>
          <cell r="T1132" t="str">
            <v>ผบ.4619/2559</v>
          </cell>
          <cell r="U1132" t="str">
            <v>2559</v>
          </cell>
          <cell r="BL1132" t="str">
            <v xml:space="preserve">นายมนตรี  โคสิริวิวัฒน์ </v>
          </cell>
          <cell r="BM1132">
            <v>0</v>
          </cell>
          <cell r="BU1132" t="str">
            <v>จันทร์นิภา</v>
          </cell>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ผบ.13913</v>
          </cell>
          <cell r="U1133" t="str">
            <v>2559</v>
          </cell>
          <cell r="V1133" t="str">
            <v>ผบ.984</v>
          </cell>
          <cell r="W1133">
            <v>2560</v>
          </cell>
          <cell r="BL1133" t="str">
            <v xml:space="preserve">นางจันทนา  สอาดล้วน </v>
          </cell>
          <cell r="BM1133">
            <v>0</v>
          </cell>
          <cell r="BU1133" t="str">
            <v>จันทร์นิภา</v>
          </cell>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S1134" t="str">
            <v>แขวงเชียงใหม่</v>
          </cell>
          <cell r="T1134" t="str">
            <v>ผบ.13910</v>
          </cell>
          <cell r="U1134" t="str">
            <v>2559</v>
          </cell>
          <cell r="BL1134" t="str">
            <v xml:space="preserve">นางสาวทรรศนพร  ทองมาลา </v>
          </cell>
          <cell r="BM1134">
            <v>0</v>
          </cell>
          <cell r="BU1134" t="str">
            <v>จันทร์นิภา</v>
          </cell>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S1135" t="str">
            <v>จังหวัดหนองคาย</v>
          </cell>
          <cell r="T1135" t="str">
            <v>ผบ.340/2560</v>
          </cell>
          <cell r="U1135" t="str">
            <v>2560</v>
          </cell>
          <cell r="BL1135" t="str">
            <v>นายประมวล  เวรุวะนารัก</v>
          </cell>
          <cell r="BM1135">
            <v>0</v>
          </cell>
          <cell r="BU1135" t="str">
            <v>จันทร์นิภา</v>
          </cell>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ผบ.639</v>
          </cell>
          <cell r="U1136" t="str">
            <v>2560</v>
          </cell>
          <cell r="BL1136" t="str">
            <v xml:space="preserve">นางสาวแคทริยา  ช่างสกล </v>
          </cell>
          <cell r="BM1136">
            <v>0</v>
          </cell>
          <cell r="BU1136" t="str">
            <v>จันทร์นิภา</v>
          </cell>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ผบ.454</v>
          </cell>
          <cell r="U1137" t="str">
            <v>2560</v>
          </cell>
          <cell r="BL1137" t="str">
            <v xml:space="preserve">นางอนงค์  แสงทอง </v>
          </cell>
          <cell r="BM1137">
            <v>0</v>
          </cell>
          <cell r="BU1137" t="str">
            <v>จันทร์นิภา</v>
          </cell>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ผบ.2727</v>
          </cell>
          <cell r="U1138" t="str">
            <v>2560</v>
          </cell>
          <cell r="BL1138" t="str">
            <v>นางสาวศตพร  สิงห์โต</v>
          </cell>
          <cell r="BM1138">
            <v>0</v>
          </cell>
          <cell r="BU1138" t="str">
            <v>จันทร์นิภา</v>
          </cell>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S1139" t="str">
            <v>แขวงเชียงใหม่</v>
          </cell>
          <cell r="T1139" t="str">
            <v>ผบ.13831</v>
          </cell>
          <cell r="U1139" t="str">
            <v>2559</v>
          </cell>
          <cell r="BL1139" t="str">
            <v>นายจีระศักดิ์  กิริยา</v>
          </cell>
          <cell r="BM1139">
            <v>0</v>
          </cell>
          <cell r="BU1139" t="str">
            <v>จันทร์นิภา</v>
          </cell>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แขวงทุ่งสง</v>
          </cell>
          <cell r="T1140" t="str">
            <v>ผบ.582</v>
          </cell>
          <cell r="U1140" t="str">
            <v>2560</v>
          </cell>
          <cell r="BL1140" t="str">
            <v xml:space="preserve">นางสาวมณฑิรา  ราชมณี </v>
          </cell>
          <cell r="BM1140">
            <v>0</v>
          </cell>
          <cell r="BU1140" t="str">
            <v>จันทร์นิภา</v>
          </cell>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S1141" t="str">
            <v>จังหวัดเชียงราย</v>
          </cell>
          <cell r="T1141" t="str">
            <v>ผบ.354/2560</v>
          </cell>
          <cell r="U1141" t="str">
            <v>2560</v>
          </cell>
          <cell r="BL1141" t="str">
            <v xml:space="preserve">นางสาวเพ็ญพร  อุดมชัยถาวร </v>
          </cell>
          <cell r="BM1141">
            <v>0</v>
          </cell>
          <cell r="BU1141" t="str">
            <v>จันทร์นิภา</v>
          </cell>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S1142" t="str">
            <v>แขวงเชียงใหม่</v>
          </cell>
          <cell r="T1142" t="str">
            <v>ผบ.1117</v>
          </cell>
          <cell r="U1142" t="str">
            <v>2560</v>
          </cell>
          <cell r="BL1142" t="str">
            <v xml:space="preserve">นางลัดดา  นันตา </v>
          </cell>
          <cell r="BM1142">
            <v>0</v>
          </cell>
          <cell r="BU1142" t="str">
            <v>จันทร์นิภา</v>
          </cell>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S1143" t="str">
            <v>จังหวัดแพร่</v>
          </cell>
          <cell r="T1143" t="str">
            <v>ผบ.1765/2562</v>
          </cell>
          <cell r="U1143" t="str">
            <v>2562</v>
          </cell>
          <cell r="BL1143" t="str">
            <v xml:space="preserve">นางสาวรัชนู  คำวัน </v>
          </cell>
          <cell r="BM1143">
            <v>0</v>
          </cell>
          <cell r="BU1143" t="str">
            <v>จันทร์นิภา</v>
          </cell>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S1144" t="str">
            <v>จังหวัดพะเยา</v>
          </cell>
          <cell r="T1144" t="str">
            <v>ผบ.705/2560</v>
          </cell>
          <cell r="U1144" t="str">
            <v>2560</v>
          </cell>
          <cell r="BL1144" t="str">
            <v xml:space="preserve">นายภัคภณ  นันต๊ะลิต </v>
          </cell>
          <cell r="BM1144">
            <v>0</v>
          </cell>
          <cell r="BU1144" t="str">
            <v>จันทร์นิภา</v>
          </cell>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S1145" t="str">
            <v>แขวงเชียงใหม่</v>
          </cell>
          <cell r="T1145" t="str">
            <v>ผบ.4594</v>
          </cell>
          <cell r="U1145" t="str">
            <v>2560</v>
          </cell>
          <cell r="V1145" t="str">
            <v>ผบ.11117</v>
          </cell>
          <cell r="W1145">
            <v>2560</v>
          </cell>
          <cell r="BL1145" t="str">
            <v xml:space="preserve">นางอิ่นแก้ว  สักเสิน </v>
          </cell>
          <cell r="BM1145">
            <v>0</v>
          </cell>
          <cell r="BU1145" t="str">
            <v>จันทร์นิภา</v>
          </cell>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ผบ.1560</v>
          </cell>
          <cell r="U1146" t="str">
            <v>2560</v>
          </cell>
          <cell r="V1146" t="str">
            <v>ผบ.2246</v>
          </cell>
          <cell r="W1146">
            <v>2560</v>
          </cell>
          <cell r="BL1146" t="str">
            <v>นางดลฤดี  อูปคำแดง</v>
          </cell>
          <cell r="BM1146">
            <v>0</v>
          </cell>
          <cell r="BU1146" t="str">
            <v>จันทร์นิภา</v>
          </cell>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S1147" t="str">
            <v>จังหวัดเชียงใหม่</v>
          </cell>
          <cell r="T1147" t="str">
            <v>ผบ.1559/2560</v>
          </cell>
          <cell r="U1147" t="str">
            <v>2560</v>
          </cell>
          <cell r="BL1147" t="str">
            <v>นายจำรัส  ชุมภู</v>
          </cell>
          <cell r="BM1147">
            <v>0</v>
          </cell>
          <cell r="BU1147" t="str">
            <v>จันทร์นิภา</v>
          </cell>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ผบ.11339</v>
          </cell>
          <cell r="U1148" t="str">
            <v>2560</v>
          </cell>
          <cell r="BL1148" t="str">
            <v xml:space="preserve">นางฐิภาพัชญ์  ภาณุพงษ์อนันต์ </v>
          </cell>
          <cell r="BM1148">
            <v>0</v>
          </cell>
          <cell r="BU1148" t="str">
            <v>จันทร์นิภา</v>
          </cell>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ผบ7947</v>
          </cell>
          <cell r="U1149" t="str">
            <v>2561</v>
          </cell>
          <cell r="BL1149" t="str">
            <v>นางภิวารัตน์  ลีลารุ่งระยับ</v>
          </cell>
          <cell r="BM1149">
            <v>0</v>
          </cell>
          <cell r="BU1149" t="str">
            <v>จันทร์นิภา</v>
          </cell>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ผบ.2444</v>
          </cell>
          <cell r="U1150" t="str">
            <v>2562</v>
          </cell>
          <cell r="V1150" t="str">
            <v>ผบ.3079</v>
          </cell>
          <cell r="W1150">
            <v>2562</v>
          </cell>
          <cell r="BL1150" t="str">
            <v>นางสาวเพ็ญนภา  ยานันโต</v>
          </cell>
          <cell r="BM1150">
            <v>0</v>
          </cell>
          <cell r="BU1150" t="str">
            <v>จันทร์นิภา</v>
          </cell>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ผบ.666</v>
          </cell>
          <cell r="U1151" t="str">
            <v>2563</v>
          </cell>
          <cell r="V1151" t="str">
            <v>ผบ.3166</v>
          </cell>
          <cell r="W1151">
            <v>2563</v>
          </cell>
          <cell r="BL1151" t="str">
            <v>นายพฤฒิพงษ์  มงคลเวส</v>
          </cell>
          <cell r="BM1151">
            <v>0</v>
          </cell>
          <cell r="BU1151" t="str">
            <v>จันทร์นิภา</v>
          </cell>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S1152" t="str">
            <v>แขวงเชียงใหม่</v>
          </cell>
          <cell r="T1152" t="str">
            <v>ผบ.3450</v>
          </cell>
          <cell r="U1152" t="str">
            <v>2562</v>
          </cell>
          <cell r="BL1152" t="str">
            <v>นางสาวพิสมัย  ชัยยะ</v>
          </cell>
          <cell r="BM1152">
            <v>0</v>
          </cell>
          <cell r="BU1152" t="str">
            <v>จันทร์นิภา</v>
          </cell>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S1153" t="str">
            <v>แขวงเชียงใหม่</v>
          </cell>
          <cell r="T1153" t="str">
            <v>ผบ.3319</v>
          </cell>
          <cell r="U1153" t="str">
            <v>2562</v>
          </cell>
          <cell r="V1153" t="str">
            <v>ผบ.4452</v>
          </cell>
          <cell r="W1153">
            <v>2562</v>
          </cell>
          <cell r="BL1153" t="str">
            <v>นางสาวนิโลบล  ปิ่นคำ</v>
          </cell>
          <cell r="BM1153">
            <v>0</v>
          </cell>
          <cell r="BU1153" t="str">
            <v>จันทร์นิภา</v>
          </cell>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ผบ.12047</v>
          </cell>
          <cell r="U1154" t="str">
            <v>2561</v>
          </cell>
          <cell r="BL1154" t="str">
            <v>นางสาวรักชนก   กันทะวงค์</v>
          </cell>
          <cell r="BM1154">
            <v>0</v>
          </cell>
          <cell r="BU1154" t="str">
            <v>จันทร์นิภา</v>
          </cell>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S1155" t="str">
            <v>แขวงเชียงใหม่</v>
          </cell>
          <cell r="T1155" t="str">
            <v>ผบ.2449</v>
          </cell>
          <cell r="U1155" t="str">
            <v>2562</v>
          </cell>
          <cell r="BL1155" t="str">
            <v>นางสุรางค์  เสมอใจ</v>
          </cell>
          <cell r="BM1155">
            <v>0</v>
          </cell>
          <cell r="BU1155" t="str">
            <v>จันทร์นิภา</v>
          </cell>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S1156" t="str">
            <v>จังหวัดเชียงใหม่</v>
          </cell>
          <cell r="T1156" t="str">
            <v>ผบ.3219/2561</v>
          </cell>
          <cell r="U1156" t="str">
            <v>2561</v>
          </cell>
          <cell r="BL1156" t="str">
            <v>นางสาวชณัชญ์กรณ์  กมลอมเรศหรือประภาพร ธนกิตติเกษม</v>
          </cell>
          <cell r="BM1156">
            <v>0</v>
          </cell>
          <cell r="BU1156" t="str">
            <v>จันทร์นิภา</v>
          </cell>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S1157" t="str">
            <v>แขวงเชียงราย</v>
          </cell>
          <cell r="T1157" t="str">
            <v>ผบ.3583</v>
          </cell>
          <cell r="U1157" t="str">
            <v>2562</v>
          </cell>
          <cell r="BL1157" t="str">
            <v>นางสาวพรรณเพ็ญ  ขันยา</v>
          </cell>
          <cell r="BM1157">
            <v>0</v>
          </cell>
          <cell r="BU1157" t="str">
            <v>จันทร์นิภา</v>
          </cell>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ผบ.3735</v>
          </cell>
          <cell r="U1158" t="str">
            <v>2562</v>
          </cell>
          <cell r="V1158" t="str">
            <v>ผบ.4486</v>
          </cell>
          <cell r="W1158">
            <v>2562</v>
          </cell>
          <cell r="BL1158" t="str">
            <v>นายกฤษณศักดิ์  สิงห์คำ</v>
          </cell>
          <cell r="BM1158">
            <v>0</v>
          </cell>
          <cell r="BU1158" t="str">
            <v>จันทร์นิภา</v>
          </cell>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ผบ.3738</v>
          </cell>
          <cell r="U1159" t="str">
            <v>2562</v>
          </cell>
          <cell r="BL1159" t="str">
            <v>นายจักรรินทร์  เนตรคำพรหม</v>
          </cell>
          <cell r="BM1159">
            <v>0</v>
          </cell>
          <cell r="BU1159" t="str">
            <v>จันทร์นิภา</v>
          </cell>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ผบ.3732</v>
          </cell>
          <cell r="U1160" t="str">
            <v>2562</v>
          </cell>
          <cell r="V1160" t="str">
            <v>ผบ.4484</v>
          </cell>
          <cell r="W1160">
            <v>2562</v>
          </cell>
          <cell r="BL1160" t="str">
            <v>นายสุวิจักขณ์  ประกอบชีพ</v>
          </cell>
          <cell r="BM1160">
            <v>0</v>
          </cell>
          <cell r="BU1160" t="str">
            <v>จันทร์นิภา</v>
          </cell>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ผบ.3740</v>
          </cell>
          <cell r="U1161" t="str">
            <v>2562</v>
          </cell>
          <cell r="BL1161" t="str">
            <v>นางสาวภัคพิชา  กมลเลิศ</v>
          </cell>
          <cell r="BM1161">
            <v>0</v>
          </cell>
          <cell r="BU1161" t="str">
            <v>จันทร์นิภา</v>
          </cell>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ผบ.3742</v>
          </cell>
          <cell r="U1162" t="str">
            <v>2562</v>
          </cell>
          <cell r="V1162" t="str">
            <v>ผบ.4601</v>
          </cell>
          <cell r="W1162">
            <v>2562</v>
          </cell>
          <cell r="BL1162" t="str">
            <v>นางสาวจิราพา  พินิจกิจ</v>
          </cell>
          <cell r="BM1162">
            <v>0</v>
          </cell>
          <cell r="BU1162" t="str">
            <v>จันทร์นิภา</v>
          </cell>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ผบ.3741</v>
          </cell>
          <cell r="U1163" t="str">
            <v>2562</v>
          </cell>
          <cell r="BL1163" t="str">
            <v>นายอุทัย  เจริญสุข</v>
          </cell>
          <cell r="BM1163">
            <v>0</v>
          </cell>
          <cell r="BU1163" t="str">
            <v>จันทร์นิภา</v>
          </cell>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S1164" t="str">
            <v>แขวงเชียงใหม่</v>
          </cell>
          <cell r="T1164" t="str">
            <v>ผบ.3737</v>
          </cell>
          <cell r="U1164" t="str">
            <v>2562</v>
          </cell>
          <cell r="BL1164" t="str">
            <v>นางสิมาการ  คุณยศยิ่ง</v>
          </cell>
          <cell r="BM1164">
            <v>0</v>
          </cell>
          <cell r="BU1164" t="str">
            <v>จันทร์นิภา</v>
          </cell>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S1165" t="str">
            <v>จังหวัดเชียงใหม่</v>
          </cell>
          <cell r="T1165" t="str">
            <v>ผบ.3528</v>
          </cell>
          <cell r="U1165" t="str">
            <v>2561</v>
          </cell>
          <cell r="BL1165" t="str">
            <v>นายกุลนรีย์  หรือนายณิชชภา  กลั่นเรืองแสง หรืออโนมา</v>
          </cell>
          <cell r="BM1165">
            <v>0</v>
          </cell>
          <cell r="BU1165" t="str">
            <v>จันทร์นิภา</v>
          </cell>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S1166" t="str">
            <v>แขวงเชียงใหม่</v>
          </cell>
          <cell r="T1166" t="str">
            <v>ผบ.12210</v>
          </cell>
          <cell r="U1166" t="str">
            <v>2562</v>
          </cell>
          <cell r="BL1166" t="str">
            <v>นาย ชิงชัย  เหล่าหว้าน</v>
          </cell>
          <cell r="BM1166">
            <v>0</v>
          </cell>
          <cell r="BU1166" t="str">
            <v>จันทร์นิภา</v>
          </cell>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S1167" t="str">
            <v>จังหวัดฉะเชิงเทรา</v>
          </cell>
          <cell r="T1167" t="str">
            <v>ผบ.7726</v>
          </cell>
          <cell r="U1167" t="str">
            <v>2562</v>
          </cell>
          <cell r="BL1167" t="str">
            <v>นางสาวนันทวรรณ์  เทศมาสา</v>
          </cell>
          <cell r="BM1167">
            <v>0</v>
          </cell>
          <cell r="BU1167" t="str">
            <v>จันทร์นิภา</v>
          </cell>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ผบ.2571</v>
          </cell>
          <cell r="U1168" t="str">
            <v>2562</v>
          </cell>
          <cell r="BL1168" t="str">
            <v>นางลัดดา  แก้วคำอ้าย</v>
          </cell>
          <cell r="BM1168">
            <v>0</v>
          </cell>
          <cell r="BU1168" t="str">
            <v>จันทร์นิภา</v>
          </cell>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S1169" t="str">
            <v>จังหวัดเชียงใหม่</v>
          </cell>
          <cell r="T1169" t="str">
            <v>ผบ.2572</v>
          </cell>
          <cell r="U1169" t="str">
            <v>2562</v>
          </cell>
          <cell r="BL1169" t="str">
            <v>นายชัยณรงค์  พวงเรือนแก้ว</v>
          </cell>
          <cell r="BM1169">
            <v>0</v>
          </cell>
          <cell r="BU1169" t="str">
            <v>จันทร์นิภา</v>
          </cell>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BL1170" t="str">
            <v>นางโชติรัตน์ แลมเบิอร์ท</v>
          </cell>
          <cell r="BM1170">
            <v>0</v>
          </cell>
          <cell r="BU1170" t="str">
            <v>จันทร์นิภา</v>
          </cell>
        </row>
        <row r="1171">
          <cell r="B1171">
            <v>2014</v>
          </cell>
          <cell r="C1171">
            <v>1166</v>
          </cell>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S1171" t="str">
            <v>จังหวัดฝาง</v>
          </cell>
          <cell r="T1171" t="str">
            <v>ผบ.622</v>
          </cell>
          <cell r="U1171" t="str">
            <v>2557</v>
          </cell>
          <cell r="V1171" t="str">
            <v>ผบ.760</v>
          </cell>
          <cell r="W1171">
            <v>2557</v>
          </cell>
          <cell r="AA1171">
            <v>21</v>
          </cell>
          <cell r="AB1171">
            <v>10</v>
          </cell>
          <cell r="AC1171">
            <v>2556</v>
          </cell>
          <cell r="BL1171" t="str">
            <v>นายอธิการณ์ คำบุญชู</v>
          </cell>
          <cell r="BM1171">
            <v>0</v>
          </cell>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S1172" t="str">
            <v>แขวงเชียงใหม่</v>
          </cell>
          <cell r="T1172" t="str">
            <v>ผบE3222</v>
          </cell>
          <cell r="U1172" t="str">
            <v>2565</v>
          </cell>
          <cell r="V1172" t="str">
            <v>ผบE5803</v>
          </cell>
          <cell r="W1172">
            <v>2565</v>
          </cell>
          <cell r="X1172">
            <v>15</v>
          </cell>
          <cell r="Y1172">
            <v>8</v>
          </cell>
          <cell r="Z1172">
            <v>2565</v>
          </cell>
          <cell r="BL1172" t="str">
            <v>นางอัมพร แสนใจ</v>
          </cell>
          <cell r="BM1172">
            <v>888165010013</v>
          </cell>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AA1173">
            <v>20</v>
          </cell>
          <cell r="AB1173">
            <v>7</v>
          </cell>
          <cell r="AC1173">
            <v>2563</v>
          </cell>
          <cell r="BL1173" t="str">
            <v>นางธัญธิตา หาญมงคล</v>
          </cell>
          <cell r="BM1173">
            <v>823560010169</v>
          </cell>
          <cell r="BU1173" t="str">
            <v>จันทร์นิภา</v>
          </cell>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BL1174" t="str">
            <v>นางสาวดวงพร แจ่มแจ้ง</v>
          </cell>
          <cell r="BM1174">
            <v>823561010660</v>
          </cell>
          <cell r="BU1174" t="str">
            <v>จันทร์นิภา</v>
          </cell>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AA1175">
            <v>27</v>
          </cell>
          <cell r="AB1175">
            <v>6</v>
          </cell>
          <cell r="AC1175">
            <v>2557</v>
          </cell>
          <cell r="BL1175" t="str">
            <v>นายเขมภพ วงค์จี๋</v>
          </cell>
          <cell r="BM1175">
            <v>0</v>
          </cell>
          <cell r="BU1175" t="str">
            <v>จันทร์นิภา</v>
          </cell>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AA1176">
            <v>9</v>
          </cell>
          <cell r="AB1176">
            <v>11</v>
          </cell>
          <cell r="AC1176">
            <v>2564</v>
          </cell>
          <cell r="BL1176" t="str">
            <v>นางวิลัยลักษณ์ คำฟอง</v>
          </cell>
          <cell r="BM1176">
            <v>823560010444</v>
          </cell>
          <cell r="BU1176" t="str">
            <v>จันทร์นิภา</v>
          </cell>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BL1177" t="str">
            <v>นาวสาวสุมาลี ดาวเงิน</v>
          </cell>
          <cell r="BM1177">
            <v>883264010091</v>
          </cell>
          <cell r="BU1177" t="str">
            <v>จันทร์นิภา</v>
          </cell>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BL1178" t="str">
            <v>นางสาวเครือวัลย์ อุ่นใจ</v>
          </cell>
          <cell r="BM1178">
            <v>888164010345</v>
          </cell>
          <cell r="BU1178" t="str">
            <v>จันทร์นิภา</v>
          </cell>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AA1179">
            <v>23</v>
          </cell>
          <cell r="AB1179">
            <v>5</v>
          </cell>
          <cell r="AC1179">
            <v>2565</v>
          </cell>
          <cell r="BL1179" t="str">
            <v>นายอหนึ่ง พรมจา</v>
          </cell>
          <cell r="BM1179">
            <v>888164010345</v>
          </cell>
          <cell r="BU1179" t="str">
            <v>จันทร์นิภา</v>
          </cell>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BL1180" t="str">
            <v>นายพิสิษฐ์ นรเศรษฐวงศ์</v>
          </cell>
          <cell r="BM1180">
            <v>888164010346</v>
          </cell>
          <cell r="BU1180" t="str">
            <v>จันทร์นิภา</v>
          </cell>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X1181">
            <v>29</v>
          </cell>
          <cell r="Y1181">
            <v>8</v>
          </cell>
          <cell r="Z1181">
            <v>2565</v>
          </cell>
          <cell r="BL1181" t="str">
            <v>นายจิรวัฒน์ สิงห์หอม</v>
          </cell>
          <cell r="BM1181">
            <v>888164010442</v>
          </cell>
          <cell r="BU1181" t="str">
            <v>จันทร์นิภา</v>
          </cell>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AA1182">
            <v>4</v>
          </cell>
          <cell r="AB1182">
            <v>8</v>
          </cell>
          <cell r="AC1182">
            <v>2559</v>
          </cell>
          <cell r="BL1182" t="str">
            <v>นายภานุมาส บุญสม</v>
          </cell>
          <cell r="BM1182">
            <v>0</v>
          </cell>
          <cell r="BU1182" t="str">
            <v>จันทร์นิภา</v>
          </cell>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BL1183" t="str">
            <v>นายชาญชัย คงธนพิสิฐกุล</v>
          </cell>
          <cell r="BM1183">
            <v>883263010848</v>
          </cell>
          <cell r="BU1183" t="str">
            <v>จันทร์นิภา</v>
          </cell>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AA1184">
            <v>20</v>
          </cell>
          <cell r="AB1184">
            <v>1</v>
          </cell>
          <cell r="AC1184">
            <v>2559</v>
          </cell>
          <cell r="BL1184" t="str">
            <v>นางสาวประภัสสร รัตนคีรี</v>
          </cell>
          <cell r="BM1184">
            <v>823658010425</v>
          </cell>
          <cell r="BU1184" t="str">
            <v>จันทร์นิภา</v>
          </cell>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AA1185">
            <v>26</v>
          </cell>
          <cell r="AB1185">
            <v>5</v>
          </cell>
          <cell r="AC1185">
            <v>2562</v>
          </cell>
          <cell r="BL1185" t="str">
            <v>นายยุทธพงศ์  พรหมมั่ง</v>
          </cell>
          <cell r="BM1185">
            <v>883262010462</v>
          </cell>
          <cell r="BU1185" t="str">
            <v>จันทร์นิภา</v>
          </cell>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AA1186">
            <v>18</v>
          </cell>
          <cell r="AB1186">
            <v>12</v>
          </cell>
          <cell r="AC1186">
            <v>2561</v>
          </cell>
          <cell r="BL1186" t="str">
            <v>นางศรุดา ขันตี</v>
          </cell>
          <cell r="BM1186">
            <v>823659010838</v>
          </cell>
          <cell r="BU1186" t="str">
            <v>จันทร์นิภา</v>
          </cell>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BL1187" t="str">
            <v>นายอติเทพ กสิกร</v>
          </cell>
          <cell r="BM1187">
            <v>823658010676</v>
          </cell>
          <cell r="BU1187" t="str">
            <v>จันทร์นิภา</v>
          </cell>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AA1188">
            <v>8</v>
          </cell>
          <cell r="AB1188">
            <v>6</v>
          </cell>
          <cell r="AC1188">
            <v>2562</v>
          </cell>
          <cell r="BL1188" t="str">
            <v>นางฐิติพร ผิวอ่อน</v>
          </cell>
          <cell r="BM1188">
            <v>823860010089</v>
          </cell>
          <cell r="BU1188" t="str">
            <v>จันทร์นิภา</v>
          </cell>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AA1189">
            <v>27</v>
          </cell>
          <cell r="AB1189">
            <v>10</v>
          </cell>
          <cell r="AC1189">
            <v>2563</v>
          </cell>
          <cell r="BL1189" t="str">
            <v>นางรุ่งนภา สมร</v>
          </cell>
          <cell r="BM1189">
            <v>883263011944</v>
          </cell>
          <cell r="BU1189" t="str">
            <v>จันทร์นิภา</v>
          </cell>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BL1190" t="str">
            <v>นางมณเฑียร มนขุนทด</v>
          </cell>
          <cell r="BM1190">
            <v>823661010189</v>
          </cell>
          <cell r="BU1190" t="str">
            <v>จันทร์นิภา</v>
          </cell>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BL1191" t="str">
            <v>นางสาวจิตติมาพร มาปรีดา</v>
          </cell>
          <cell r="BM1191">
            <v>823660010312</v>
          </cell>
          <cell r="BU1191" t="str">
            <v>จันทร์นิภา</v>
          </cell>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AA1192">
            <v>1</v>
          </cell>
          <cell r="AB1192">
            <v>7</v>
          </cell>
          <cell r="AC1192">
            <v>2563</v>
          </cell>
          <cell r="BL1192" t="str">
            <v>นายกิตติชัย กันทะยศ</v>
          </cell>
          <cell r="BM1192">
            <v>883262012592</v>
          </cell>
          <cell r="BU1192" t="str">
            <v>จันทร์นิภา</v>
          </cell>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BL1193" t="str">
            <v>นางศิรินภา ตาคำ</v>
          </cell>
          <cell r="BM1193">
            <v>823658010547</v>
          </cell>
          <cell r="BU1193" t="str">
            <v>จันทร์นิภา</v>
          </cell>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AA1194">
            <v>11</v>
          </cell>
          <cell r="AB1194">
            <v>8</v>
          </cell>
          <cell r="AC1194">
            <v>2563</v>
          </cell>
          <cell r="BL1194" t="str">
            <v>นางอัญญมานี อินเหลา</v>
          </cell>
          <cell r="BM1194">
            <v>883263010688</v>
          </cell>
          <cell r="BU1194" t="str">
            <v>จันทร์นิภา</v>
          </cell>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AA1195">
            <v>1</v>
          </cell>
          <cell r="AB1195">
            <v>7</v>
          </cell>
          <cell r="AC1195">
            <v>2563</v>
          </cell>
          <cell r="BL1195" t="str">
            <v>นายฐิติวัฒน์ ตุวพลางกูร</v>
          </cell>
          <cell r="BM1195">
            <v>883262012555</v>
          </cell>
          <cell r="BU1195" t="str">
            <v>จันทร์นิภา</v>
          </cell>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AA1196">
            <v>20</v>
          </cell>
          <cell r="AB1196">
            <v>2</v>
          </cell>
          <cell r="AC1196">
            <v>2560</v>
          </cell>
          <cell r="BB1196" t="str">
            <v>*สืบทั้ง3คน</v>
          </cell>
          <cell r="BL1196" t="str">
            <v>นายวุฒิชัย แซ่ตั้ง</v>
          </cell>
          <cell r="BM1196">
            <v>0</v>
          </cell>
          <cell r="BU1196" t="str">
            <v>จันทร์นิภา</v>
          </cell>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AA1197">
            <v>27</v>
          </cell>
          <cell r="AB1197">
            <v>2</v>
          </cell>
          <cell r="AC1197">
            <v>2560</v>
          </cell>
          <cell r="BB1197" t="str">
            <v>*ใช้ผลสืบของ 2340 เนื่อจากมีจำเลยคนเดียว</v>
          </cell>
          <cell r="BL1197" t="str">
            <v>นายวุฒิชัย แซ่ตั้ง</v>
          </cell>
          <cell r="BM1197">
            <v>0</v>
          </cell>
          <cell r="BU1197" t="str">
            <v>จันทร์นิภา</v>
          </cell>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AA1198">
            <v>25</v>
          </cell>
          <cell r="AB1198">
            <v>11</v>
          </cell>
          <cell r="AC1198">
            <v>2558</v>
          </cell>
          <cell r="BL1198" t="str">
            <v>จ.ส.ต.พิสิษฎิ์ผล(เยียน) ชุ่มเย็น</v>
          </cell>
          <cell r="BM1198">
            <v>823757010036</v>
          </cell>
          <cell r="BU1198" t="str">
            <v>จันทร์นิภา</v>
          </cell>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D1199">
            <v>28</v>
          </cell>
          <cell r="AE1199">
            <v>11</v>
          </cell>
          <cell r="AF1199">
            <v>2561</v>
          </cell>
          <cell r="AG1199">
            <v>23</v>
          </cell>
          <cell r="AH1199">
            <v>4</v>
          </cell>
          <cell r="AI1199">
            <v>2562</v>
          </cell>
          <cell r="BB1199" t="str">
            <v>สืบทรัพย์ สำนักงานอื่นฟ้อง (คำสั่ง 2/8/2565)</v>
          </cell>
          <cell r="BL1199" t="str">
            <v>นางสาวกรรณิการ์ วงค์ลังการ์</v>
          </cell>
          <cell r="BM1199">
            <v>823561010657</v>
          </cell>
          <cell r="BU1199" t="str">
            <v>วรกมล</v>
          </cell>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BB1200" t="str">
            <v>สืบทรัพย์ (คำสั่ง 5/9/2565)</v>
          </cell>
          <cell r="BL1200" t="str">
            <v>นายนพดล ขาวสวย</v>
          </cell>
          <cell r="BM1200">
            <v>823560011126</v>
          </cell>
          <cell r="BU1200" t="str">
            <v>วรกมล</v>
          </cell>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D1201">
            <v>23</v>
          </cell>
          <cell r="AE1201">
            <v>12</v>
          </cell>
          <cell r="AF1201">
            <v>2558</v>
          </cell>
          <cell r="BB1201" t="str">
            <v>สืบทรัพย์ สำนักงานอื่นฟ้อง (คำสั่ง 7/9/2565)</v>
          </cell>
          <cell r="BL1201" t="str">
            <v>นายวรวิทย์  พุกเข้ม</v>
          </cell>
          <cell r="BM1201">
            <v>883161020001</v>
          </cell>
          <cell r="BU1201" t="str">
            <v>วรกมล</v>
          </cell>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BB1202" t="str">
            <v>สืบทรัพย์ สำนักงานอื่นฟ้อง (คำสั่ง 12/9/2565)</v>
          </cell>
          <cell r="BL1202" t="str">
            <v>นายธเนศวร จินดารัตน์</v>
          </cell>
          <cell r="BM1202">
            <v>823558010508</v>
          </cell>
          <cell r="BU1202" t="str">
            <v>วรกมล</v>
          </cell>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BB1203" t="str">
            <v>สืบทรัพย์ สำนักงานอื่นฟ้อง (คำสั่ง 12/9/2565)</v>
          </cell>
          <cell r="BL1203" t="str">
            <v>นางสาวเนตรนรินทร์ ปินไข</v>
          </cell>
          <cell r="BM1203">
            <v>823558011311</v>
          </cell>
          <cell r="BU1203" t="str">
            <v>วรกมล</v>
          </cell>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BB1204" t="str">
            <v>สืบทรัพย์ สำนักงานอื่นฟ้อง (คำสั่ง 12/9/2565)//รายงานส</v>
          </cell>
          <cell r="BL1204" t="str">
            <v>นายสงคราม บุญปิง</v>
          </cell>
          <cell r="BM1204">
            <v>823558011281</v>
          </cell>
          <cell r="BU1204" t="str">
            <v>วรกมล</v>
          </cell>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BB1205" t="str">
            <v>สืบทรัพย์ (คำสั่ง 7/10/2565)</v>
          </cell>
          <cell r="BL1205" t="str">
            <v>จ.ส.ต.หรือนายทวีชัย พีรพิพัฒน์</v>
          </cell>
          <cell r="BM1205">
            <v>883265010198</v>
          </cell>
          <cell r="BU1205" t="str">
            <v>วรกมล</v>
          </cell>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BB1206" t="str">
            <v>สืบทรัพย์ (คำสั่ง 7/10/2565)</v>
          </cell>
          <cell r="BL1206" t="str">
            <v>นายยอดชัย ตามิ</v>
          </cell>
          <cell r="BM1206">
            <v>883265010222</v>
          </cell>
          <cell r="BU1206" t="str">
            <v>วรกมล</v>
          </cell>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D1207">
            <v>1</v>
          </cell>
          <cell r="AE1207">
            <v>8</v>
          </cell>
          <cell r="AF1207">
            <v>2565</v>
          </cell>
          <cell r="AG1207">
            <v>17</v>
          </cell>
          <cell r="AH1207">
            <v>10</v>
          </cell>
          <cell r="AI1207">
            <v>2565</v>
          </cell>
          <cell r="BB1207" t="str">
            <v>สืบทรัพย์ (คำสั่ง 7/10/2565)</v>
          </cell>
          <cell r="BL1207" t="str">
            <v>นางสาวจุฑามาศ กองเมือง</v>
          </cell>
          <cell r="BM1207">
            <v>883265010354</v>
          </cell>
          <cell r="BU1207" t="str">
            <v>วรกมล</v>
          </cell>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AA1208">
            <v>1</v>
          </cell>
          <cell r="AB1208">
            <v>8</v>
          </cell>
          <cell r="AC1208">
            <v>2565</v>
          </cell>
          <cell r="BB1208" t="str">
            <v>สืบทรัพย์ (คำสั่ง 7/10/2565)</v>
          </cell>
          <cell r="BL1208" t="str">
            <v>นางสาวศศิธร เหมยนาง</v>
          </cell>
          <cell r="BM1208">
            <v>883265010358</v>
          </cell>
          <cell r="BU1208" t="str">
            <v>วรกมล</v>
          </cell>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D1209">
            <v>3</v>
          </cell>
          <cell r="AE1209">
            <v>8</v>
          </cell>
          <cell r="AF1209">
            <v>2565</v>
          </cell>
          <cell r="AG1209">
            <v>31</v>
          </cell>
          <cell r="AH1209">
            <v>10</v>
          </cell>
          <cell r="AI1209">
            <v>2565</v>
          </cell>
          <cell r="BB1209" t="str">
            <v>สืบทรัพย์ (คำสั่ง 7/10/2565)</v>
          </cell>
          <cell r="BL1209" t="str">
            <v>นายณฤการ เพชรญามณี</v>
          </cell>
          <cell r="BM1209">
            <v>883265010390</v>
          </cell>
          <cell r="BU1209" t="str">
            <v>วรกมล</v>
          </cell>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BB1210" t="str">
            <v>สืบทรัพย์ (คำสั่ง 7/10/2565)</v>
          </cell>
          <cell r="BL1210" t="str">
            <v>นางเล็ก คำวินิจ</v>
          </cell>
          <cell r="BM1210">
            <v>883265010388</v>
          </cell>
          <cell r="BU1210" t="str">
            <v>วรกมล</v>
          </cell>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AA1211">
            <v>16</v>
          </cell>
          <cell r="AB1211">
            <v>8</v>
          </cell>
          <cell r="AC1211">
            <v>2565</v>
          </cell>
          <cell r="BB1211" t="str">
            <v>สืบทรัพย์ (คำสั่ง 7/10/2565)</v>
          </cell>
          <cell r="BL1211" t="str">
            <v>นางสุมาลี ดีทอง</v>
          </cell>
          <cell r="BM1211">
            <v>883265010383</v>
          </cell>
          <cell r="BU1211" t="str">
            <v>วรกมล</v>
          </cell>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AA1212">
            <v>2</v>
          </cell>
          <cell r="AB1212">
            <v>8</v>
          </cell>
          <cell r="AC1212">
            <v>2565</v>
          </cell>
          <cell r="BB1212" t="str">
            <v>สืบทรัพย์ (คำสั่ง 7/10/2565)</v>
          </cell>
          <cell r="BL1212" t="str">
            <v>นายจันทร์ทรัพย์ ทีนคร</v>
          </cell>
          <cell r="BM1212">
            <v>883265010382</v>
          </cell>
          <cell r="BU1212" t="str">
            <v>วรกมล</v>
          </cell>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AA1213">
            <v>16</v>
          </cell>
          <cell r="AB1213">
            <v>8</v>
          </cell>
          <cell r="AC1213">
            <v>2565</v>
          </cell>
          <cell r="BB1213" t="str">
            <v>สืบทรัพย์ (คำสั่ง 7/10/2565)</v>
          </cell>
          <cell r="BL1213" t="str">
            <v>นางอำพร พระเจริญ</v>
          </cell>
          <cell r="BM1213">
            <v>883265010389</v>
          </cell>
          <cell r="BU1213" t="str">
            <v>วรกมล</v>
          </cell>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BB1214" t="str">
            <v>สืบทรัพย์ (คำสั่ง 7/10/2565)</v>
          </cell>
          <cell r="BL1214" t="str">
            <v>นายศักดิ์ชัย เมธากวินวงศ์</v>
          </cell>
          <cell r="BM1214">
            <v>883265010386</v>
          </cell>
          <cell r="BU1214" t="str">
            <v>วรกมล</v>
          </cell>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AA1215">
            <v>2</v>
          </cell>
          <cell r="AB1215">
            <v>8</v>
          </cell>
          <cell r="AC1215">
            <v>2565</v>
          </cell>
          <cell r="BB1215" t="str">
            <v>สืบทรัพย์ (คำสั่ง 7/10/2565)</v>
          </cell>
          <cell r="BL1215" t="str">
            <v>นายธนกฤต วงศ์ร้อย</v>
          </cell>
          <cell r="BM1215">
            <v>883265010385</v>
          </cell>
          <cell r="BU1215" t="str">
            <v>วรกมล</v>
          </cell>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AA1216">
            <v>2</v>
          </cell>
          <cell r="AB1216">
            <v>8</v>
          </cell>
          <cell r="AC1216">
            <v>2565</v>
          </cell>
          <cell r="BB1216" t="str">
            <v>สืบทรัพย์ (คำสั่ง 7/10/2565)</v>
          </cell>
          <cell r="BL1216" t="str">
            <v>นางศิริขวัญ ตาวงค์</v>
          </cell>
          <cell r="BM1216">
            <v>883265010394</v>
          </cell>
          <cell r="BU1216" t="str">
            <v>วรกมล</v>
          </cell>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AA1217">
            <v>16</v>
          </cell>
          <cell r="AB1217">
            <v>8</v>
          </cell>
          <cell r="AC1217">
            <v>2565</v>
          </cell>
          <cell r="BB1217" t="str">
            <v>สืบทรัพย์ (คำสั่ง 7/10/2565)</v>
          </cell>
          <cell r="BL1217" t="str">
            <v>นางสาวหรือนางสร้อยสุรีย์ มูลทินหรือบุดดา</v>
          </cell>
          <cell r="BM1217">
            <v>883265010393</v>
          </cell>
          <cell r="BU1217" t="str">
            <v>วรกมล</v>
          </cell>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AA1218">
            <v>27</v>
          </cell>
          <cell r="AB1218">
            <v>8</v>
          </cell>
          <cell r="AC1218">
            <v>2562</v>
          </cell>
          <cell r="BB1218" t="str">
            <v>สืบทรัพย์สำนักงานอื่นฟ้อง (คำสั่ง 10/10/2565)</v>
          </cell>
          <cell r="BL1218" t="str">
            <v>นายณัฐกานต์ คำสุข</v>
          </cell>
          <cell r="BM1218">
            <v>0</v>
          </cell>
          <cell r="BU1218" t="str">
            <v>วรกมล</v>
          </cell>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BB1219" t="str">
            <v>สืบทรัพย์ (คำสั่ง 19/10/2565)</v>
          </cell>
          <cell r="BL1219" t="str">
            <v>นางกัญญารัตน์ กาบศรี</v>
          </cell>
          <cell r="BM1219">
            <v>883163010407</v>
          </cell>
          <cell r="BU1219" t="str">
            <v>วรกมล</v>
          </cell>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Q1220">
            <v>1654252.67</v>
          </cell>
          <cell r="R1220">
            <v>199029.57</v>
          </cell>
          <cell r="S1220" t="str">
            <v>จังหวัดเชียงใหม่</v>
          </cell>
          <cell r="T1220" t="str">
            <v>ผบ.13640</v>
          </cell>
          <cell r="U1220">
            <v>2563</v>
          </cell>
          <cell r="V1220" t="str">
            <v>ผบ.1337</v>
          </cell>
          <cell r="W1220">
            <v>2563</v>
          </cell>
          <cell r="AA1220">
            <v>10</v>
          </cell>
          <cell r="AB1220">
            <v>3</v>
          </cell>
          <cell r="AC1220">
            <v>2563</v>
          </cell>
          <cell r="BB1220" t="str">
            <v>สืบทรัพย์สำนักงานอื่นฟ้อง (คำสั่ง 25/10/2565)</v>
          </cell>
          <cell r="BL1220" t="str">
            <v>นายนัทธพงศ์  นิ่มไพโรจน์</v>
          </cell>
          <cell r="BM1220">
            <v>0</v>
          </cell>
          <cell r="BU1220" t="str">
            <v>วรกมล</v>
          </cell>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BB1221" t="str">
            <v>สืบทรัพย์สำนักงานอื่นฟ้อง (คำสั่ง 25/10/2565)</v>
          </cell>
          <cell r="BL1221" t="str">
            <v>นางสาวบุญมี คำจันทร์</v>
          </cell>
          <cell r="BM1221">
            <v>0</v>
          </cell>
          <cell r="BU1221" t="str">
            <v>วรกมล</v>
          </cell>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D1222">
            <v>20</v>
          </cell>
          <cell r="AE1222">
            <v>9</v>
          </cell>
          <cell r="AF1222">
            <v>2559</v>
          </cell>
          <cell r="AG1222">
            <v>6</v>
          </cell>
          <cell r="AH1222">
            <v>12</v>
          </cell>
          <cell r="AI1222">
            <v>2559</v>
          </cell>
          <cell r="BB1222" t="str">
            <v>สืบทรัพย์สำนักงานอื่นฟ้อง (คำสั่ง 31/10/2565)</v>
          </cell>
          <cell r="BL1222" t="str">
            <v>นางสาวทิพา ชลาวา</v>
          </cell>
          <cell r="BM1222">
            <v>0</v>
          </cell>
          <cell r="BU1222" t="str">
            <v>วรกมล</v>
          </cell>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AA1223">
            <v>8</v>
          </cell>
          <cell r="AB1223">
            <v>9</v>
          </cell>
          <cell r="AC1223">
            <v>2558</v>
          </cell>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row>
        <row r="1224">
          <cell r="B1224">
            <v>2067</v>
          </cell>
          <cell r="C1224">
            <v>1219</v>
          </cell>
          <cell r="D1224">
            <v>22</v>
          </cell>
          <cell r="E1224">
            <v>11</v>
          </cell>
          <cell r="F1224">
            <v>2565</v>
          </cell>
          <cell r="G1224">
            <v>800036922360</v>
          </cell>
          <cell r="H1224" t="str">
            <v>ชมรมนวดแผนไทยเพื่อสุขภาพ</v>
          </cell>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BB1224" t="str">
            <v>สืบทรัพย์สำนักงานอื่นฟ้อง (คำสั่ง 2/12/2565)//กำลังดำเนินการสืบทรัพย์</v>
          </cell>
          <cell r="BL1224" t="str">
            <v xml:space="preserve">ชมรมนวดแผนไทยเพื่อสุขภาพ </v>
          </cell>
          <cell r="BM1224">
            <v>883161010248</v>
          </cell>
          <cell r="BU1224" t="str">
            <v>วรกมล</v>
          </cell>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AA1225">
            <v>14</v>
          </cell>
          <cell r="AB1225">
            <v>2</v>
          </cell>
          <cell r="AC1225">
            <v>2565</v>
          </cell>
          <cell r="BB1225" t="str">
            <v>สืบทรัพย์สำนักงานอื่นฟ้อง (คำสั่ง 2/12/2565)//กำลังดำเนินการสืบทรัพย์</v>
          </cell>
          <cell r="BL1225" t="str">
            <v>นางสาวเขมมิศรา ปินใจ</v>
          </cell>
          <cell r="BM1225">
            <v>883163011693</v>
          </cell>
          <cell r="BU1225" t="str">
            <v>วรกมล</v>
          </cell>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D1226">
            <v>8</v>
          </cell>
          <cell r="AE1226">
            <v>7</v>
          </cell>
          <cell r="AF1226">
            <v>2558</v>
          </cell>
          <cell r="AG1226">
            <v>6</v>
          </cell>
          <cell r="AH1226">
            <v>10</v>
          </cell>
          <cell r="AI1226">
            <v>2558</v>
          </cell>
          <cell r="BB1226" t="str">
            <v>สืบทรัพย์สำนักงานอื่นฟ้อง (คำสั่ง 2/12/2565)//กำลังดำเนินการสืบทรัพย์</v>
          </cell>
          <cell r="BL1226" t="str">
            <v>พ.อ.อ.สุเทพ เนียมศรี</v>
          </cell>
          <cell r="BM1226">
            <v>823661010264</v>
          </cell>
          <cell r="BU1226" t="str">
            <v>วรกมล</v>
          </cell>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D1227">
            <v>7</v>
          </cell>
          <cell r="AE1227">
            <v>1</v>
          </cell>
          <cell r="AF1227">
            <v>2565</v>
          </cell>
          <cell r="AG1227">
            <v>2</v>
          </cell>
          <cell r="AH1227">
            <v>6</v>
          </cell>
          <cell r="AI1227">
            <v>2565</v>
          </cell>
          <cell r="BB1227" t="str">
            <v>สืบทรัพย์สำนักงานอื่นฟ้อง (คำสั่ง 2/12/2565)//กำลังดำเนินการสืบทรัพย์</v>
          </cell>
          <cell r="BL1227" t="str">
            <v>นายธันวา คัมภีระ</v>
          </cell>
          <cell r="BM1227">
            <v>883264010063</v>
          </cell>
          <cell r="BU1227" t="str">
            <v>วรกมล</v>
          </cell>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BB1228" t="str">
            <v>สืบทรัพย์สำนักงานอื่นฟ้อง (คำสั่ง 2/12/2565)//กำลังดำเนินการสืบทรัพย์</v>
          </cell>
          <cell r="BL1228" t="str">
            <v>นายศุกลวัฒน์ เป็งดาหลวง</v>
          </cell>
          <cell r="BM1228">
            <v>883265010384</v>
          </cell>
          <cell r="BU1228" t="str">
            <v>วรกมล</v>
          </cell>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t="str">
            <v>ผบE874</v>
          </cell>
          <cell r="W1229">
            <v>2565</v>
          </cell>
          <cell r="X1229">
            <v>22</v>
          </cell>
          <cell r="Y1229">
            <v>11</v>
          </cell>
          <cell r="Z1229">
            <v>2565</v>
          </cell>
          <cell r="BB1229" t="str">
            <v>สืบทรัพย์สำนักงานอื่นฟ้อง (คำสั่ง 2/12/2565)//กำลังดำเนินการสืบทรัพย์</v>
          </cell>
          <cell r="BL1229" t="str">
            <v>นายขจรพงศ์ สุภาเสา</v>
          </cell>
          <cell r="BM1229">
            <v>883265010310</v>
          </cell>
          <cell r="BU1229" t="str">
            <v>วรกมล</v>
          </cell>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S1230" t="str">
            <v>แขวงเชียงใหม่</v>
          </cell>
          <cell r="T1230" t="str">
            <v>ผบ.14271</v>
          </cell>
          <cell r="U1230">
            <v>2561</v>
          </cell>
          <cell r="V1230" t="str">
            <v>ผบ.2378</v>
          </cell>
          <cell r="W1230">
            <v>2562</v>
          </cell>
          <cell r="AA1230">
            <v>9</v>
          </cell>
          <cell r="AB1230">
            <v>4</v>
          </cell>
          <cell r="AC1230">
            <v>2562</v>
          </cell>
          <cell r="BB1230" t="str">
            <v>ยึดทรัพย์</v>
          </cell>
          <cell r="BL1230" t="str">
            <v>นางสาวปภัทสุวดี ยศบุญเรือง</v>
          </cell>
          <cell r="BM1230">
            <v>0</v>
          </cell>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BB1231" t="str">
            <v>สืบทรัพย์สำนักงานอื่นฟ้อง (คำสั่ง 2/12/2565)//กำลังดำเนินการสืบทรัพย์</v>
          </cell>
          <cell r="BL1231" t="str">
            <v>นางสาวศิริพร หล้าจ้อน</v>
          </cell>
          <cell r="BM1231">
            <v>823658010143</v>
          </cell>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BB1232" t="str">
            <v>สืบทรัพย์สำนักงานอื่นฟ้อง (คำสั่ง 2/12/2565)//กำลังดำเนินการสืบทรัพย์</v>
          </cell>
          <cell r="BL1232" t="str">
            <v>นางสาวพรรณี บังวรรณ</v>
          </cell>
          <cell r="BM1232">
            <v>823658010089</v>
          </cell>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AA1233">
            <v>24</v>
          </cell>
          <cell r="AB1233">
            <v>11</v>
          </cell>
          <cell r="AC1233">
            <v>2558</v>
          </cell>
          <cell r="BB1233" t="str">
            <v>สืบทรัพย์สำนักงานอื่นฟ้อง (คำสั่ง 2/12/2565)//กำลังดำเนินการสืบทรัพย์</v>
          </cell>
          <cell r="BL1233" t="str">
            <v>นางสาวนริสา จันต๊ะรังษี</v>
          </cell>
          <cell r="BM1233">
            <v>823658010251</v>
          </cell>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D1234">
            <v>3</v>
          </cell>
          <cell r="AE1234">
            <v>6</v>
          </cell>
          <cell r="AF1234">
            <v>2558</v>
          </cell>
          <cell r="AG1234">
            <v>14</v>
          </cell>
          <cell r="AH1234">
            <v>6</v>
          </cell>
          <cell r="AI1234">
            <v>2560</v>
          </cell>
          <cell r="BB1234" t="str">
            <v>สืบทรัพย์สำนักงานอื่นฟ้อง (คำสั่ง 2/12/2565)//กำลังดำเนินการสืบทรัพย์</v>
          </cell>
          <cell r="BL1234" t="str">
            <v>นางสาวสุกัญญาหรือกนกพร ขันเป็ง</v>
          </cell>
          <cell r="BM1234">
            <v>823658010073</v>
          </cell>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นางสาววารี ท่าเสา</v>
          </cell>
          <cell r="BM1235">
            <v>823658010144</v>
          </cell>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AA1236">
            <v>14</v>
          </cell>
          <cell r="AB1236">
            <v>12</v>
          </cell>
          <cell r="AC1236">
            <v>2558</v>
          </cell>
          <cell r="BB1236" t="str">
            <v>สืบทรัพย์สำนักงานอื่นฟ้อง (คำสั่ง 2/12/2565)//กำลังดำเนินการสืบทรัพย์</v>
          </cell>
          <cell r="BL1236" t="str">
            <v>นายไพรวัน ขันคำ</v>
          </cell>
          <cell r="BM1236">
            <v>823658010142</v>
          </cell>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AA1237">
            <v>28</v>
          </cell>
          <cell r="AB1237">
            <v>9</v>
          </cell>
          <cell r="AC1237">
            <v>2558</v>
          </cell>
          <cell r="BB1237" t="str">
            <v>สืบทรัพย์สำนักงานอื่นฟ้อง (คำสั่ง 2/12/2565)//กำลังดำเนินการสืบทรัพย์</v>
          </cell>
          <cell r="BL1237" t="str">
            <v>นางสาวพัชรภรรณ บุญแผ่ผล</v>
          </cell>
          <cell r="BM1237">
            <v>823758010093</v>
          </cell>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BB1238" t="str">
            <v>สืบทรัพย์สำนักงานอื่นฟ้อง (คำสั่ง 15/2/2566)</v>
          </cell>
          <cell r="BL1238" t="str">
            <v>นายสุมาตย์ ดีมา</v>
          </cell>
          <cell r="BM1238">
            <v>888164010001</v>
          </cell>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D1239">
            <v>26</v>
          </cell>
          <cell r="AE1239">
            <v>4</v>
          </cell>
          <cell r="AF1239">
            <v>2559</v>
          </cell>
          <cell r="AG1239">
            <v>2</v>
          </cell>
          <cell r="AH1239">
            <v>11</v>
          </cell>
          <cell r="AI1239">
            <v>2559</v>
          </cell>
          <cell r="BB1239" t="str">
            <v>สืบทรัพย์สำนักงานอื่นฟ้อง (คำสั่ง 2/12/2565)//กำลังดำเนินการสืบทรัพย์</v>
          </cell>
          <cell r="BL1239" t="str">
            <v>นางสาววิภา เมืองมูล</v>
          </cell>
          <cell r="BM1239">
            <v>823658010141</v>
          </cell>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BB1240" t="str">
            <v>สืบทรัพย์สำนักงานอื่นฟ้อง (คำสั่ง 2/12/2565)//กำลังดำเนินการสืบทรัพย์</v>
          </cell>
          <cell r="BL1240" t="str">
            <v>นายสุริยง ชนะพิมพ์</v>
          </cell>
          <cell r="BM1240">
            <v>823658010313</v>
          </cell>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นางพิกุล อินต๊ะแก้ว</v>
          </cell>
          <cell r="BM1241">
            <v>823658010431</v>
          </cell>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AA1242">
            <v>25</v>
          </cell>
          <cell r="AB1242">
            <v>1</v>
          </cell>
          <cell r="AC1242">
            <v>2559</v>
          </cell>
          <cell r="BB1242" t="str">
            <v>สืบทรัพย์สำนักงานอื่นฟ้อง (คำสั่ง 2/12/2565)//กำลังดำเนินการสืบทรัพย์</v>
          </cell>
          <cell r="BL1242" t="str">
            <v>นางนิตยา ใหม่แก้วสุข</v>
          </cell>
          <cell r="BM1242">
            <v>823658010430</v>
          </cell>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D1243">
            <v>1</v>
          </cell>
          <cell r="AE1243">
            <v>8</v>
          </cell>
          <cell r="AF1243">
            <v>2560</v>
          </cell>
          <cell r="AG1243">
            <v>8</v>
          </cell>
          <cell r="AH1243">
            <v>12</v>
          </cell>
          <cell r="AI1243">
            <v>2560</v>
          </cell>
          <cell r="BB1243" t="str">
            <v>สืบทรัพย์สำนักงานอื่นฟ้อง (คำสั่ง 2/12/2565)//กำลังดำเนินการสืบทรัพย์</v>
          </cell>
          <cell r="BL1243" t="str">
            <v>นางสาวชุมพูนุช กาวิโล</v>
          </cell>
          <cell r="BM1243">
            <v>823660010044</v>
          </cell>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AA1244">
            <v>2</v>
          </cell>
          <cell r="AB1244">
            <v>10</v>
          </cell>
          <cell r="AC1244">
            <v>2560</v>
          </cell>
          <cell r="BB1244" t="str">
            <v>สืบทรัพย์สำนักงานอื่นฟ้อง (คำสั่ง 2/12/2565)//กำลังดำเนินการสืบทรัพย์</v>
          </cell>
          <cell r="BL1244" t="str">
            <v>นายสุรพงษ์ จันทร์เป็ง</v>
          </cell>
          <cell r="BM1244">
            <v>823660010053</v>
          </cell>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D1245">
            <v>3</v>
          </cell>
          <cell r="AE1245">
            <v>7</v>
          </cell>
          <cell r="AF1245">
            <v>2561</v>
          </cell>
          <cell r="AG1245">
            <v>28</v>
          </cell>
          <cell r="AH1245">
            <v>2</v>
          </cell>
          <cell r="AI1245">
            <v>2562</v>
          </cell>
          <cell r="BB1245" t="str">
            <v>สืบทรัพย์สำนักงานอื่นฟ้อง (คำสั่ง 2/12/2565)//กำลังดำเนินการสืบทรัพย์</v>
          </cell>
          <cell r="BL1245" t="str">
            <v>นายศักดิ์วรา ลูนแก้ว</v>
          </cell>
          <cell r="BM1245">
            <v>823661010018</v>
          </cell>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D1246">
            <v>2</v>
          </cell>
          <cell r="AE1246">
            <v>7</v>
          </cell>
          <cell r="AF1246">
            <v>2561</v>
          </cell>
          <cell r="AG1246">
            <v>28</v>
          </cell>
          <cell r="AH1246">
            <v>6</v>
          </cell>
          <cell r="AI1246">
            <v>2562</v>
          </cell>
          <cell r="BB1246" t="str">
            <v>สืบทรัพย์สำนักงานอื่นฟ้อง (คำสั่ง 2/12/2565)//กำลังดำเนินการสืบทรัพย์</v>
          </cell>
          <cell r="BL1246" t="str">
            <v>นางสาวอชิรญา สิทธิพรหม</v>
          </cell>
          <cell r="BM1246">
            <v>823661010020</v>
          </cell>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D1247">
            <v>2</v>
          </cell>
          <cell r="AE1247">
            <v>7</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นางสาวลัดดา ปัสสาโก</v>
          </cell>
          <cell r="BM1247">
            <v>823661010019</v>
          </cell>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D1248">
            <v>4</v>
          </cell>
          <cell r="AE1248">
            <v>6</v>
          </cell>
          <cell r="AF1248">
            <v>2561</v>
          </cell>
          <cell r="AG1248">
            <v>25</v>
          </cell>
          <cell r="AH1248">
            <v>2</v>
          </cell>
          <cell r="AI1248">
            <v>2562</v>
          </cell>
          <cell r="BB1248" t="str">
            <v>สืบทรัพย์สำนักงานอื่นฟ้อง (คำสั่ง 2/12/2565)//กำลังดำเนินการสืบทรัพย์</v>
          </cell>
          <cell r="BL1248" t="str">
            <v>นางสาวพรพรรณ เข็มราช</v>
          </cell>
          <cell r="BM1248">
            <v>823661010021</v>
          </cell>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D1249">
            <v>17</v>
          </cell>
          <cell r="AE1249">
            <v>12</v>
          </cell>
          <cell r="AF1249">
            <v>2561</v>
          </cell>
          <cell r="AG1249">
            <v>1</v>
          </cell>
          <cell r="AH1249">
            <v>7</v>
          </cell>
          <cell r="AI1249">
            <v>2562</v>
          </cell>
          <cell r="BB1249" t="str">
            <v>สืบทรัพย์สำนักงานอื่นฟ้อง (คำสั่ง 2/12/2565)//กำลังดำเนินการสืบทรัพย์</v>
          </cell>
          <cell r="BL1249" t="str">
            <v>นางสาวภัทร์พิชชาหรืออรพินท์ วิโสภา</v>
          </cell>
          <cell r="BM1249">
            <v>823661010361</v>
          </cell>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AA1250">
            <v>11</v>
          </cell>
          <cell r="AB1250">
            <v>11</v>
          </cell>
          <cell r="AC1250">
            <v>2562</v>
          </cell>
          <cell r="BB1250" t="str">
            <v>สืบทรัพย์สำนักงานอื่นฟ้อง (คำสั่ง 2/12/2565)//กำลังดำเนินการสืบทรัพย์</v>
          </cell>
          <cell r="BL1250" t="str">
            <v>นางสาวนฤมล จันทร์อิน</v>
          </cell>
          <cell r="BM1250">
            <v>823661010009</v>
          </cell>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AA1251">
            <v>8</v>
          </cell>
          <cell r="AB1251">
            <v>10</v>
          </cell>
          <cell r="AC1251">
            <v>2562</v>
          </cell>
          <cell r="BB1251" t="str">
            <v>สืบทรัพย์สำนักงานอื่นฟ้อง (คำสั่ง 2/12/2565)//กำลังดำเนินการสืบทรัพย์</v>
          </cell>
          <cell r="BL1251" t="str">
            <v>นายศิริภูมิ คำป๊อก</v>
          </cell>
          <cell r="BM1251">
            <v>883262011961</v>
          </cell>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AA1252">
            <v>11</v>
          </cell>
          <cell r="AB1252">
            <v>2</v>
          </cell>
          <cell r="AC1252">
            <v>2562</v>
          </cell>
          <cell r="BB1252" t="str">
            <v>สืบทรัพย์สำนักงานอื่นฟ้อง (คำสั่ง 2/12/2565)//กำลังดำเนินการสืบทรัพย์</v>
          </cell>
          <cell r="BL1252" t="str">
            <v>นางสาวดาวเรือง ปัญญาเรือน</v>
          </cell>
          <cell r="BM1252">
            <v>823661010341</v>
          </cell>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AA1253">
            <v>8</v>
          </cell>
          <cell r="AB1253">
            <v>10</v>
          </cell>
          <cell r="AC1253">
            <v>2562</v>
          </cell>
          <cell r="BB1253" t="str">
            <v>สืบทรัพย์สำนักงานอื่นฟ้อง (คำสั่ง 2/12/2565)//กำลังดำเนินการสืบทรัพย์</v>
          </cell>
          <cell r="BL1253" t="str">
            <v>นางสาวสุกัญญา อิ่มอารมณ์</v>
          </cell>
          <cell r="BM1253">
            <v>823661010364</v>
          </cell>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AA1254">
            <v>7</v>
          </cell>
          <cell r="AB1254">
            <v>9</v>
          </cell>
          <cell r="AC1254">
            <v>2563</v>
          </cell>
          <cell r="BB1254" t="str">
            <v>สืบทรัพย์สำนักงานอื่นฟ้อง (คำสั่ง 2/12/2565)//กำลังดำเนินการสืบทรัพย์</v>
          </cell>
          <cell r="BL1254" t="str">
            <v>นางสุรีรัตน์ สมูลดี</v>
          </cell>
          <cell r="BM1254">
            <v>823660011024</v>
          </cell>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AA1255">
            <v>22</v>
          </cell>
          <cell r="AB1255">
            <v>1</v>
          </cell>
          <cell r="AC1255">
            <v>2562</v>
          </cell>
          <cell r="BB1255" t="str">
            <v>สืบทรัพย์สำนักงานอื่นฟ้อง (คำสั่ง 2/12/2565)//กำลังดำเนินการสืบทรัพย์</v>
          </cell>
          <cell r="BL1255" t="str">
            <v>นายบุญยิ่ง วงค์คม</v>
          </cell>
          <cell r="BM1255">
            <v>823661010332</v>
          </cell>
        </row>
        <row r="1256">
          <cell r="B1256">
            <v>2099</v>
          </cell>
          <cell r="C1256">
            <v>1251</v>
          </cell>
          <cell r="D1256">
            <v>9</v>
          </cell>
          <cell r="E1256">
            <v>12</v>
          </cell>
          <cell r="F1256">
            <v>2565</v>
          </cell>
          <cell r="G1256">
            <v>219543</v>
          </cell>
          <cell r="H1256" t="str">
            <v>กองทุนหมู่บ้านบ้านท่าหัด หมู่ 4</v>
          </cell>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AA1256">
            <v>24</v>
          </cell>
          <cell r="AB1256">
            <v>5</v>
          </cell>
          <cell r="AC1256">
            <v>2565</v>
          </cell>
          <cell r="BB1256" t="str">
            <v>สืบทรัพย์ (คำสั่ง 9/12/2565)//กำลังดำเนินการสืบทรัพย์</v>
          </cell>
          <cell r="BL1256" t="str">
            <v xml:space="preserve">กองทุนหมู่บ้านบ้านท่าหัด หมู่ 4 </v>
          </cell>
          <cell r="BM1256">
            <v>0</v>
          </cell>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AA1257">
            <v>31</v>
          </cell>
          <cell r="AB1257">
            <v>8</v>
          </cell>
          <cell r="AC1257">
            <v>2558</v>
          </cell>
          <cell r="BB1257" t="str">
            <v>สืบทรัพย์สำนักงานอื่นฟ้อง (คำสั่ง 14/12/2565)สืบด่วน//กำลังดำเนินการสืบทรัพย์</v>
          </cell>
          <cell r="BL1257" t="str">
            <v>นายมังกร เล้าประชา</v>
          </cell>
          <cell r="BM1257">
            <v>0</v>
          </cell>
        </row>
        <row r="1258">
          <cell r="B1258">
            <v>2101</v>
          </cell>
          <cell r="C1258">
            <v>1253</v>
          </cell>
          <cell r="D1258">
            <v>14</v>
          </cell>
          <cell r="E1258">
            <v>12</v>
          </cell>
          <cell r="F1258">
            <v>2565</v>
          </cell>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AA1258">
            <v>20</v>
          </cell>
          <cell r="AB1258">
            <v>2</v>
          </cell>
          <cell r="AC1258">
            <v>2560</v>
          </cell>
          <cell r="BB1258" t="str">
            <v>สืบทรัพย์สำนักงานอื่นฟ้อง (คำสั่ง 14/12/2565)//กำลังดำเนินการสืบทรัพย์</v>
          </cell>
          <cell r="BL1258" t="str">
            <v>นางสวงค์ แย้มดี</v>
          </cell>
          <cell r="BM1258">
            <v>0</v>
          </cell>
        </row>
        <row r="1259">
          <cell r="B1259">
            <v>2102</v>
          </cell>
          <cell r="C1259">
            <v>1254</v>
          </cell>
          <cell r="D1259">
            <v>9</v>
          </cell>
          <cell r="E1259">
            <v>1</v>
          </cell>
          <cell r="F1259">
            <v>2566</v>
          </cell>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S1259" t="str">
            <v>จังหวัดฝาง</v>
          </cell>
          <cell r="T1259" t="str">
            <v>ผบ.881</v>
          </cell>
          <cell r="U1259">
            <v>2558</v>
          </cell>
          <cell r="V1259" t="str">
            <v>ผบ.105</v>
          </cell>
          <cell r="W1259">
            <v>2559</v>
          </cell>
          <cell r="AA1259">
            <v>29</v>
          </cell>
          <cell r="AB1259">
            <v>2</v>
          </cell>
          <cell r="AC1259">
            <v>2559</v>
          </cell>
          <cell r="BL1259" t="str">
            <v>นางนฤมล ธรรมสุตร</v>
          </cell>
          <cell r="BM1259">
            <v>0</v>
          </cell>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S1260" t="str">
            <v>แขวงเชียงใหม่</v>
          </cell>
          <cell r="T1260" t="str">
            <v>ผบE872</v>
          </cell>
          <cell r="U1260">
            <v>2563</v>
          </cell>
          <cell r="V1260" t="str">
            <v>ผบE648</v>
          </cell>
          <cell r="W1260">
            <v>2563</v>
          </cell>
          <cell r="X1260">
            <v>31</v>
          </cell>
          <cell r="Y1260">
            <v>8</v>
          </cell>
          <cell r="Z1260">
            <v>2563</v>
          </cell>
          <cell r="AD1260">
            <v>31</v>
          </cell>
          <cell r="AE1260">
            <v>8</v>
          </cell>
          <cell r="AF1260">
            <v>2563</v>
          </cell>
          <cell r="AG1260">
            <v>9</v>
          </cell>
          <cell r="AH1260">
            <v>2</v>
          </cell>
          <cell r="AI1260">
            <v>2564</v>
          </cell>
          <cell r="BB1260" t="str">
            <v>สืบทรัพย์สำนักงานอื่นฟ้อง (คำสั่ง 21/12/2565)</v>
          </cell>
          <cell r="BL1260" t="str">
            <v>นางสาวพิมพ์วลัญซ์ เรือนแก้ว</v>
          </cell>
          <cell r="BM1260">
            <v>0</v>
          </cell>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AA1261">
            <v>6</v>
          </cell>
          <cell r="AB1261">
            <v>12</v>
          </cell>
          <cell r="AC1261">
            <v>2561</v>
          </cell>
          <cell r="BB1261" t="str">
            <v>สืบทรัพย์สำนักงานอื่นฟ้อง (คำสั่ง 6/1/2566)//กำลังดำเนินการสืบทรัพย์</v>
          </cell>
          <cell r="BL1261" t="str">
            <v>นายวีรธิน สุทธวงค์</v>
          </cell>
          <cell r="BM1261">
            <v>0</v>
          </cell>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AA1262">
            <v>17</v>
          </cell>
          <cell r="AB1262">
            <v>10</v>
          </cell>
          <cell r="AC1262">
            <v>2562</v>
          </cell>
          <cell r="BB1262" t="str">
            <v>สืบทรัพย์ (คำสั่ง 5/1/2566)//กำลังดำเนินการสืบทรัพย์</v>
          </cell>
          <cell r="BL1262" t="str">
            <v>นายปุญญพัฒน์   วังนิยม</v>
          </cell>
          <cell r="BM1262">
            <v>0</v>
          </cell>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BL1263" t="str">
            <v>นายสุภาพ นะวะศรี</v>
          </cell>
          <cell r="BM1263">
            <v>0</v>
          </cell>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G1264">
            <v>27</v>
          </cell>
          <cell r="AH1264">
            <v>10</v>
          </cell>
          <cell r="AI1264">
            <v>2565</v>
          </cell>
          <cell r="BB1264" t="str">
            <v>คำสั่งสืบทรัพย์ 25/3/2567</v>
          </cell>
          <cell r="BL1264" t="str">
            <v>นายพงศ์พันธุ์ แก้วสมศรี</v>
          </cell>
          <cell r="BM1264">
            <v>883162012043</v>
          </cell>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ผบ.5115</v>
          </cell>
          <cell r="U1265">
            <v>2556</v>
          </cell>
          <cell r="V1265" t="str">
            <v>ผบ.6530</v>
          </cell>
          <cell r="W1265">
            <v>2556</v>
          </cell>
          <cell r="X1265">
            <v>8</v>
          </cell>
          <cell r="Y1265">
            <v>10</v>
          </cell>
          <cell r="Z1265">
            <v>2556</v>
          </cell>
          <cell r="BL1265" t="str">
            <v>นางสาวรัชนีพร  สัตย์หมั้น</v>
          </cell>
          <cell r="BM1265">
            <v>0</v>
          </cell>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ผบ.7546</v>
          </cell>
          <cell r="U1266">
            <v>2557</v>
          </cell>
          <cell r="BL1266" t="str">
            <v>นายจรัส หมูทา</v>
          </cell>
          <cell r="BM1266">
            <v>823757010230</v>
          </cell>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ผบ.13002</v>
          </cell>
          <cell r="U1267">
            <v>2559</v>
          </cell>
          <cell r="V1267" t="str">
            <v>ผบ.228</v>
          </cell>
          <cell r="W1267">
            <v>2560</v>
          </cell>
          <cell r="AA1267">
            <v>23</v>
          </cell>
          <cell r="AB1267">
            <v>1</v>
          </cell>
          <cell r="AC1267">
            <v>2560</v>
          </cell>
          <cell r="BL1267" t="str">
            <v>นายมานพ สุริยะมโน</v>
          </cell>
          <cell r="BM1267">
            <v>823659010667</v>
          </cell>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ผบ.14187</v>
          </cell>
          <cell r="U1268">
            <v>2559</v>
          </cell>
          <cell r="V1268" t="str">
            <v>ผบ.1523</v>
          </cell>
          <cell r="W1268">
            <v>2560</v>
          </cell>
          <cell r="X1268">
            <v>14</v>
          </cell>
          <cell r="Y1268">
            <v>3</v>
          </cell>
          <cell r="Z1268">
            <v>2560</v>
          </cell>
          <cell r="BL1268" t="str">
            <v>นายยุทธนา รุ่งธรรม</v>
          </cell>
          <cell r="BM1268">
            <v>0</v>
          </cell>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S1269" t="str">
            <v>แขวงเชียงใหม่</v>
          </cell>
          <cell r="T1269" t="str">
            <v>ผบ.4277</v>
          </cell>
          <cell r="U1269">
            <v>2561</v>
          </cell>
          <cell r="V1269" t="str">
            <v>ผบ.6684</v>
          </cell>
          <cell r="W1269">
            <v>2561</v>
          </cell>
          <cell r="X1269">
            <v>24</v>
          </cell>
          <cell r="Y1269">
            <v>7</v>
          </cell>
          <cell r="Z1269">
            <v>2561</v>
          </cell>
          <cell r="BL1269" t="str">
            <v>นายถาวร ยอดศิริ</v>
          </cell>
          <cell r="BM1269">
            <v>823761010045</v>
          </cell>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S1270" t="str">
            <v>แขวงเชียงใหม่</v>
          </cell>
          <cell r="T1270" t="str">
            <v>ผบ.1128</v>
          </cell>
          <cell r="U1270">
            <v>2557</v>
          </cell>
          <cell r="V1270" t="str">
            <v>ผบ.2357</v>
          </cell>
          <cell r="W1270">
            <v>2557</v>
          </cell>
          <cell r="AA1270">
            <v>12</v>
          </cell>
          <cell r="AB1270">
            <v>5</v>
          </cell>
          <cell r="AC1270">
            <v>2557</v>
          </cell>
          <cell r="BL1270" t="str">
            <v>นายเฉลิม พรมมา</v>
          </cell>
          <cell r="BM1270">
            <v>883262010263</v>
          </cell>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S1271" t="str">
            <v>แขวงเชียงดาว</v>
          </cell>
          <cell r="T1271" t="str">
            <v>ผบE627</v>
          </cell>
          <cell r="U1271">
            <v>2565</v>
          </cell>
          <cell r="V1271" t="str">
            <v>ผบE727</v>
          </cell>
          <cell r="W1271">
            <v>2565</v>
          </cell>
          <cell r="X1271">
            <v>10</v>
          </cell>
          <cell r="Y1271">
            <v>10</v>
          </cell>
          <cell r="Z1271">
            <v>2565</v>
          </cell>
          <cell r="AD1271">
            <v>10</v>
          </cell>
          <cell r="AE1271">
            <v>10</v>
          </cell>
          <cell r="AF1271">
            <v>2565</v>
          </cell>
          <cell r="AG1271">
            <v>13</v>
          </cell>
          <cell r="AH1271">
            <v>12</v>
          </cell>
          <cell r="AI1271">
            <v>2565</v>
          </cell>
          <cell r="BL1271" t="str">
            <v>นางสาวชุติมณฑน์ เฮงหลี</v>
          </cell>
          <cell r="BM1271">
            <v>883165010120</v>
          </cell>
        </row>
        <row r="1272">
          <cell r="B1272">
            <v>2115</v>
          </cell>
          <cell r="C1272">
            <v>1267</v>
          </cell>
          <cell r="D1272">
            <v>10</v>
          </cell>
          <cell r="E1272">
            <v>2</v>
          </cell>
          <cell r="F1272">
            <v>2566</v>
          </cell>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S1272" t="str">
            <v>แขวงเชียงใหม่</v>
          </cell>
          <cell r="T1272" t="str">
            <v>ผบ.4459</v>
          </cell>
          <cell r="U1272">
            <v>2558</v>
          </cell>
          <cell r="V1272" t="str">
            <v>ผบ4963</v>
          </cell>
          <cell r="W1272">
            <v>2558</v>
          </cell>
          <cell r="X1272">
            <v>10</v>
          </cell>
          <cell r="Y1272">
            <v>8</v>
          </cell>
          <cell r="Z1272">
            <v>2558</v>
          </cell>
          <cell r="BL1272" t="str">
            <v>นางรัชฎาภรณ์ เพ็ชรเปิยม</v>
          </cell>
          <cell r="BM1272">
            <v>0</v>
          </cell>
        </row>
        <row r="1273">
          <cell r="B1273">
            <v>2116</v>
          </cell>
          <cell r="C1273">
            <v>1268</v>
          </cell>
          <cell r="D1273">
            <v>10</v>
          </cell>
          <cell r="E1273">
            <v>2</v>
          </cell>
          <cell r="F1273">
            <v>2566</v>
          </cell>
          <cell r="H1273" t="str">
            <v>นางสาว</v>
          </cell>
          <cell r="I1273" t="str">
            <v>ศรัณย์รักษ์หรืออรุณทิพย์</v>
          </cell>
          <cell r="J1273" t="str">
            <v>เจริญสุข</v>
          </cell>
          <cell r="L1273" t="str">
            <v>ประตูช้างเผือก</v>
          </cell>
          <cell r="M1273" t="str">
            <v>เชียงใหม่ 1</v>
          </cell>
          <cell r="N1273">
            <v>8</v>
          </cell>
          <cell r="O1273" t="str">
            <v>สินเชื่อธนาคารประชาชน</v>
          </cell>
          <cell r="P1273" t="str">
            <v>1.บุคคลค้ำประกัน</v>
          </cell>
          <cell r="S1273" t="str">
            <v>จังหวัดแพร่</v>
          </cell>
          <cell r="T1273" t="str">
            <v>ผบ.4114</v>
          </cell>
          <cell r="U1273">
            <v>2562</v>
          </cell>
          <cell r="V1273" t="str">
            <v>ผบ.4741</v>
          </cell>
          <cell r="W1273">
            <v>2562</v>
          </cell>
          <cell r="AA1273">
            <v>18</v>
          </cell>
          <cell r="AB1273">
            <v>11</v>
          </cell>
          <cell r="AC1273">
            <v>2562</v>
          </cell>
          <cell r="BL1273" t="str">
            <v>นางสาวศรัณย์รักษ์หรืออรุณทิพย์ เจริญสุข</v>
          </cell>
          <cell r="BM1273">
            <v>0</v>
          </cell>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ผบ.10099</v>
          </cell>
          <cell r="U1274">
            <v>2562</v>
          </cell>
          <cell r="V1274" t="str">
            <v>ผบ.10567</v>
          </cell>
          <cell r="W1274">
            <v>2562</v>
          </cell>
          <cell r="AA1274">
            <v>15</v>
          </cell>
          <cell r="AB1274">
            <v>10</v>
          </cell>
          <cell r="AC1274">
            <v>2562</v>
          </cell>
          <cell r="BL1274" t="str">
            <v>นายสงกรานต์ เรือนทอง</v>
          </cell>
          <cell r="BM1274">
            <v>0</v>
          </cell>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S1275" t="str">
            <v>แขวงเชียงใหม่</v>
          </cell>
          <cell r="T1275" t="str">
            <v>ผบ.883</v>
          </cell>
          <cell r="U1275">
            <v>2565</v>
          </cell>
          <cell r="V1275" t="str">
            <v>ผบ.1397</v>
          </cell>
          <cell r="W1275">
            <v>2565</v>
          </cell>
          <cell r="X1275">
            <v>29</v>
          </cell>
          <cell r="Y1275">
            <v>8</v>
          </cell>
          <cell r="Z1275">
            <v>2565</v>
          </cell>
          <cell r="AD1275">
            <v>29</v>
          </cell>
          <cell r="AE1275">
            <v>8</v>
          </cell>
          <cell r="AF1275">
            <v>2565</v>
          </cell>
          <cell r="AG1275">
            <v>13</v>
          </cell>
          <cell r="AH1275">
            <v>1</v>
          </cell>
          <cell r="AI1275">
            <v>2566</v>
          </cell>
          <cell r="BL1275" t="str">
            <v>นายบัญชา อิสสระกุล</v>
          </cell>
          <cell r="BM1275">
            <v>883164010350</v>
          </cell>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S1276" t="str">
            <v>จังหวัดแม่สะเรียง</v>
          </cell>
          <cell r="T1276" t="str">
            <v>ผบ.291</v>
          </cell>
          <cell r="U1276">
            <v>2557</v>
          </cell>
          <cell r="V1276" t="str">
            <v>ผบ.2</v>
          </cell>
          <cell r="W1276">
            <v>2558</v>
          </cell>
          <cell r="X1276">
            <v>23</v>
          </cell>
          <cell r="Y1276">
            <v>1</v>
          </cell>
          <cell r="Z1276">
            <v>2558</v>
          </cell>
          <cell r="BL1276" t="str">
            <v>พันตำรวจตรีกิจจา ศรีกันทา</v>
          </cell>
          <cell r="BM1276">
            <v>0</v>
          </cell>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D1277">
            <v>17</v>
          </cell>
          <cell r="AE1277">
            <v>1</v>
          </cell>
          <cell r="AF1277">
            <v>2566</v>
          </cell>
          <cell r="BL1277" t="str">
            <v>นางสาวจุฑามาศ สุดใจ</v>
          </cell>
          <cell r="BM1277">
            <v>883165010266</v>
          </cell>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BL1278" t="str">
            <v>นางสาวอำพร มูลปิน</v>
          </cell>
          <cell r="BM1278">
            <v>883165010263</v>
          </cell>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BL1279" t="str">
            <v>นายเจษฎา สีมา</v>
          </cell>
          <cell r="BM1279">
            <v>883265010635</v>
          </cell>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S1280" t="str">
            <v>จังหวัดฮอด</v>
          </cell>
          <cell r="T1280" t="str">
            <v>ผบ.180</v>
          </cell>
          <cell r="U1280">
            <v>2563</v>
          </cell>
          <cell r="V1280" t="str">
            <v>ผบ.479</v>
          </cell>
          <cell r="W1280">
            <v>2563</v>
          </cell>
          <cell r="X1280">
            <v>22</v>
          </cell>
          <cell r="Y1280">
            <v>6</v>
          </cell>
          <cell r="Z1280">
            <v>2563</v>
          </cell>
          <cell r="BL1280" t="str">
            <v>นางวรรณทนี อ้ายคำ</v>
          </cell>
          <cell r="BM1280">
            <v>0</v>
          </cell>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BB1281" t="str">
            <v>กำลังดำเนินการสืบทรัพย์</v>
          </cell>
          <cell r="BL1281" t="str">
            <v>นายสยุมพร เขื่อนขัน</v>
          </cell>
          <cell r="BM1281">
            <v>883265010429</v>
          </cell>
          <cell r="BU1281" t="str">
            <v>เกศินี</v>
          </cell>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จังหวัดลำพูน</v>
          </cell>
          <cell r="T1282" t="str">
            <v>ผบ.3281</v>
          </cell>
          <cell r="U1282">
            <v>2558</v>
          </cell>
          <cell r="V1282" t="str">
            <v>ผบ.8138</v>
          </cell>
          <cell r="W1282">
            <v>2559</v>
          </cell>
          <cell r="X1282">
            <v>25</v>
          </cell>
          <cell r="Y1282">
            <v>1</v>
          </cell>
          <cell r="Z1282">
            <v>2559</v>
          </cell>
          <cell r="BB1282" t="str">
            <v>กำลังดำเนินการสืบทรัพย์</v>
          </cell>
          <cell r="BL1282" t="str">
            <v>นายสรายุทธ์ อยู่คง</v>
          </cell>
          <cell r="BM1282">
            <v>823658010221</v>
          </cell>
          <cell r="BU1282" t="str">
            <v>เกศินี</v>
          </cell>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S1283" t="str">
            <v>จังหวัดศรีสะเกษ</v>
          </cell>
          <cell r="T1283" t="str">
            <v>ผบ.5923</v>
          </cell>
          <cell r="U1283">
            <v>2558</v>
          </cell>
          <cell r="V1283" t="str">
            <v>ผบ.236</v>
          </cell>
          <cell r="W1283">
            <v>2559</v>
          </cell>
          <cell r="X1283">
            <v>1</v>
          </cell>
          <cell r="Y1283">
            <v>2</v>
          </cell>
          <cell r="Z1283">
            <v>2559</v>
          </cell>
          <cell r="BB1283" t="str">
            <v>กำลังดำเนินการสืบทรัพย์</v>
          </cell>
          <cell r="BL1283" t="str">
            <v>นายสุชัย จันทร์เปรียง</v>
          </cell>
          <cell r="BM1283">
            <v>823658010357</v>
          </cell>
          <cell r="BU1283" t="str">
            <v>เกศินี</v>
          </cell>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AA1284">
            <v>16</v>
          </cell>
          <cell r="AB1284">
            <v>2</v>
          </cell>
          <cell r="AC1284">
            <v>2559</v>
          </cell>
          <cell r="BB1284" t="str">
            <v>กำลังดำเนินการสืบทรัพย์</v>
          </cell>
          <cell r="BL1284" t="str">
            <v>นางสาวศิริพร จะหย่อ</v>
          </cell>
          <cell r="BM1284">
            <v>823658010494</v>
          </cell>
          <cell r="BU1284" t="str">
            <v>เกศินี</v>
          </cell>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BB1285" t="str">
            <v>กำลังดำเนินการสืบทรัพย์</v>
          </cell>
          <cell r="BL1285" t="str">
            <v>นางสาวภรณ์ทิพย์ ศรสวรรค์</v>
          </cell>
          <cell r="BM1285">
            <v>823658010496</v>
          </cell>
          <cell r="BU1285" t="str">
            <v>เกศินี</v>
          </cell>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AA1286">
            <v>20</v>
          </cell>
          <cell r="AB1286">
            <v>4</v>
          </cell>
          <cell r="AC1286">
            <v>2558</v>
          </cell>
          <cell r="BB1286" t="str">
            <v>กำลังดำเนินการสืบทรัพย์</v>
          </cell>
          <cell r="BL1286" t="str">
            <v>นายธนาวุฒิ วงค์ถาติ๊บ</v>
          </cell>
          <cell r="BM1286">
            <v>823658010225</v>
          </cell>
          <cell r="BU1286" t="str">
            <v>เกศินี</v>
          </cell>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BB1287" t="str">
            <v>กำลังดำเนินการสืบทรัพย์</v>
          </cell>
          <cell r="BL1287" t="str">
            <v>นางสาววิไลพร เชื้อลอง</v>
          </cell>
          <cell r="BM1287">
            <v>823658010088</v>
          </cell>
          <cell r="BU1287" t="str">
            <v>เกศินี</v>
          </cell>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BB1288" t="str">
            <v>กำลังดำเนินการสืบทรัพย์</v>
          </cell>
          <cell r="BL1288" t="str">
            <v>นางสาวไพริน ปรางค์มณี</v>
          </cell>
          <cell r="BM1288">
            <v>823658010021</v>
          </cell>
          <cell r="BU1288" t="str">
            <v>เกศินี</v>
          </cell>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AA1289">
            <v>26</v>
          </cell>
          <cell r="AB1289">
            <v>1</v>
          </cell>
          <cell r="AC1289">
            <v>2559</v>
          </cell>
          <cell r="BB1289" t="str">
            <v>กำลังดำเนินการสืบทรัพย์</v>
          </cell>
          <cell r="BL1289" t="str">
            <v>นายอนันท์ ฝั้นสาย</v>
          </cell>
          <cell r="BM1289">
            <v>823658010080</v>
          </cell>
          <cell r="BU1289" t="str">
            <v>เกศินี</v>
          </cell>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AA1290">
            <v>28</v>
          </cell>
          <cell r="AB1290">
            <v>1</v>
          </cell>
          <cell r="AC1290">
            <v>2559</v>
          </cell>
          <cell r="BB1290" t="str">
            <v>กำลังดำเนินการสืบทรัพย์</v>
          </cell>
          <cell r="BL1290" t="str">
            <v>นายสมชาย อินยง</v>
          </cell>
          <cell r="BM1290">
            <v>823658010453</v>
          </cell>
          <cell r="BU1290" t="str">
            <v>เกศินี</v>
          </cell>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BB1291" t="str">
            <v>กำลังดำเนินการสืบทรัพย์</v>
          </cell>
          <cell r="BL1291" t="str">
            <v>นายณัชชนนท์   แก่นใจ</v>
          </cell>
          <cell r="BM1291">
            <v>823757010116</v>
          </cell>
          <cell r="BU1291" t="str">
            <v>เกศินี</v>
          </cell>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AA1292">
            <v>29</v>
          </cell>
          <cell r="AB1292">
            <v>9</v>
          </cell>
          <cell r="AC1292">
            <v>2558</v>
          </cell>
          <cell r="BL1292" t="str">
            <v>นางสาวพันธมาส มาสพันธ์</v>
          </cell>
          <cell r="BM1292">
            <v>823755010434</v>
          </cell>
          <cell r="BU1292" t="str">
            <v>เกศินี</v>
          </cell>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AA1293">
            <v>30</v>
          </cell>
          <cell r="AB1293">
            <v>12</v>
          </cell>
          <cell r="AC1293">
            <v>2558</v>
          </cell>
          <cell r="BL1293" t="str">
            <v>นางอ้อยใจ ชัยพิทยา</v>
          </cell>
          <cell r="BM1293">
            <v>823758010558</v>
          </cell>
          <cell r="BU1293" t="str">
            <v>เกศินี</v>
          </cell>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BL1294" t="str">
            <v>นางสาวสายใจ ไชยวรรณ</v>
          </cell>
          <cell r="BM1294">
            <v>823755010255</v>
          </cell>
          <cell r="BU1294" t="str">
            <v>เกศินี</v>
          </cell>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AA1295">
            <v>18</v>
          </cell>
          <cell r="AB1295">
            <v>5</v>
          </cell>
          <cell r="AC1295">
            <v>2558</v>
          </cell>
          <cell r="BL1295" t="str">
            <v>นางศศิกานต์ ไชยวงค์</v>
          </cell>
          <cell r="BM1295">
            <v>823757010235</v>
          </cell>
          <cell r="BU1295" t="str">
            <v>เกศินี</v>
          </cell>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BL1296" t="str">
            <v>นายสงกรานต์ ชัยชนะ</v>
          </cell>
          <cell r="BM1296">
            <v>823757010267</v>
          </cell>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BL1297" t="str">
            <v>นายชำนิ วิภาคีรี</v>
          </cell>
          <cell r="BM1297">
            <v>823757010259</v>
          </cell>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AA1298">
            <v>20</v>
          </cell>
          <cell r="AB1298">
            <v>4</v>
          </cell>
          <cell r="AC1298">
            <v>2558</v>
          </cell>
          <cell r="BL1298" t="str">
            <v>นายสถาพร จันตาโลก</v>
          </cell>
          <cell r="BM1298">
            <v>823755010329</v>
          </cell>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BL1299" t="str">
            <v>นางก๋องคำ บริวงค์</v>
          </cell>
          <cell r="BM1299">
            <v>0</v>
          </cell>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AA1300">
            <v>16</v>
          </cell>
          <cell r="AB1300">
            <v>8</v>
          </cell>
          <cell r="AC1300">
            <v>2558</v>
          </cell>
          <cell r="BL1300" t="str">
            <v>นางชญาน์นันท์ ชูมา</v>
          </cell>
          <cell r="BM1300">
            <v>823758010102</v>
          </cell>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AA1301">
            <v>18</v>
          </cell>
          <cell r="AB1301">
            <v>11</v>
          </cell>
          <cell r="AC1301">
            <v>2558</v>
          </cell>
          <cell r="BL1301" t="str">
            <v>นายสิทธิพงษ์ อุตุมติง</v>
          </cell>
          <cell r="BM1301">
            <v>823755010405</v>
          </cell>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AA1302">
            <v>18</v>
          </cell>
          <cell r="AB1302">
            <v>11</v>
          </cell>
          <cell r="AC1302">
            <v>2558</v>
          </cell>
          <cell r="BL1302" t="str">
            <v>นายธนกฤต คดคง</v>
          </cell>
          <cell r="BM1302">
            <v>823755010413</v>
          </cell>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AA1303">
            <v>14</v>
          </cell>
          <cell r="AB1303">
            <v>12</v>
          </cell>
          <cell r="AC1303">
            <v>2558</v>
          </cell>
          <cell r="BL1303" t="str">
            <v>นายยุทธศักดิ์ คชฤทธิ์</v>
          </cell>
          <cell r="BM1303">
            <v>823758010423</v>
          </cell>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BL1304" t="str">
            <v>นางสาววรางคณิต ทับทอง</v>
          </cell>
          <cell r="BM1304">
            <v>823758010317</v>
          </cell>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BL1305" t="str">
            <v>นายเชิด จันรไส</v>
          </cell>
          <cell r="BM1305">
            <v>0</v>
          </cell>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AA1306">
            <v>21</v>
          </cell>
          <cell r="AB1306">
            <v>7</v>
          </cell>
          <cell r="AC1306">
            <v>2558</v>
          </cell>
          <cell r="BL1306" t="str">
            <v>นางสาวญาธิดา สุริยา</v>
          </cell>
          <cell r="BM1306">
            <v>823658010024</v>
          </cell>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BL1307" t="str">
            <v>นางสาวอัญชลี ขันทอง</v>
          </cell>
          <cell r="BM1307">
            <v>823658010197</v>
          </cell>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BL1308" t="str">
            <v>นายวิชิตชัย ธนพรพิทักษ์</v>
          </cell>
          <cell r="BM1308">
            <v>823658010004</v>
          </cell>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AA1309">
            <v>7</v>
          </cell>
          <cell r="AB1309">
            <v>3</v>
          </cell>
          <cell r="AC1309">
            <v>2559</v>
          </cell>
          <cell r="BL1309" t="str">
            <v>นายธีระเชษฐ สมณะ</v>
          </cell>
          <cell r="BM1309">
            <v>823658010258</v>
          </cell>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AA1310">
            <v>20</v>
          </cell>
          <cell r="AB1310">
            <v>10</v>
          </cell>
          <cell r="AC1310">
            <v>2558</v>
          </cell>
          <cell r="BL1310" t="str">
            <v>นางสาวศิริพร ปัญญา</v>
          </cell>
          <cell r="BM1310">
            <v>823658010217</v>
          </cell>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BL1311" t="str">
            <v>นายเจษฎา อ่อนปรีดา</v>
          </cell>
          <cell r="BM1311">
            <v>821950007111</v>
          </cell>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AA1312">
            <v>31</v>
          </cell>
          <cell r="AB1312">
            <v>8</v>
          </cell>
          <cell r="AC1312">
            <v>2558</v>
          </cell>
          <cell r="BL1312" t="str">
            <v>นายดนัย ชาวคำเขต</v>
          </cell>
          <cell r="BM1312">
            <v>823658010201</v>
          </cell>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BL1313" t="str">
            <v>นางบัวเขียว ใจติยะ</v>
          </cell>
          <cell r="BM1313">
            <v>823658010660</v>
          </cell>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AA1314">
            <v>22</v>
          </cell>
          <cell r="AB1314">
            <v>3</v>
          </cell>
          <cell r="AC1314">
            <v>2559</v>
          </cell>
          <cell r="BL1314" t="str">
            <v>นายดวงเนตร ธรรมขันแข็ง</v>
          </cell>
          <cell r="BM1314">
            <v>823658010445</v>
          </cell>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BL1315" t="str">
            <v>นายยงยุทธ พรหมมา</v>
          </cell>
          <cell r="BM1315">
            <v>823758010090</v>
          </cell>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BL1316" t="str">
            <v>นางสาวแววดาว มั่นพุ่ม</v>
          </cell>
          <cell r="BM1316">
            <v>823658010222</v>
          </cell>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BL1317" t="str">
            <v>นายประเสริฐ รัตนัง</v>
          </cell>
          <cell r="BM1317">
            <v>823659010305</v>
          </cell>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AA1318">
            <v>25</v>
          </cell>
          <cell r="AB1318">
            <v>4</v>
          </cell>
          <cell r="AC1318">
            <v>2559</v>
          </cell>
          <cell r="BL1318" t="str">
            <v>นางสาวอัจฉรา ธิมา</v>
          </cell>
          <cell r="BM1318">
            <v>823658010460</v>
          </cell>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AA1319">
            <v>25</v>
          </cell>
          <cell r="AB1319">
            <v>4</v>
          </cell>
          <cell r="AC1319">
            <v>2559</v>
          </cell>
          <cell r="BL1319" t="str">
            <v>นางเย็นฤดี มือกุศล</v>
          </cell>
          <cell r="BM1319">
            <v>823658010456</v>
          </cell>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BL1320" t="str">
            <v>นางสาวสาวิณี ประจำเมือง</v>
          </cell>
          <cell r="BM1320">
            <v>823658010454</v>
          </cell>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AA1321">
            <v>8</v>
          </cell>
          <cell r="AB1321">
            <v>8</v>
          </cell>
          <cell r="AC1321">
            <v>2559</v>
          </cell>
          <cell r="BL1321" t="str">
            <v>นายเดชา นันตา</v>
          </cell>
          <cell r="BM1321">
            <v>823658010388</v>
          </cell>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BL1322" t="str">
            <v>นางสาวสมปอง เพียงคาม</v>
          </cell>
          <cell r="BM1322">
            <v>823759010298</v>
          </cell>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AA1323">
            <v>12</v>
          </cell>
          <cell r="AB1323">
            <v>2</v>
          </cell>
          <cell r="AC1323">
            <v>2562</v>
          </cell>
          <cell r="BL1323" t="str">
            <v>นางสาวพิมลพรรณ กาสม หรือหุ่นนภรินทร์</v>
          </cell>
          <cell r="BM1323">
            <v>823659010993</v>
          </cell>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AA1324">
            <v>17</v>
          </cell>
          <cell r="AB1324">
            <v>11</v>
          </cell>
          <cell r="AC1324">
            <v>2560</v>
          </cell>
          <cell r="BL1324" t="str">
            <v>นายณัฐพงศ์  ศรีวนิช</v>
          </cell>
          <cell r="BM1324">
            <v>0</v>
          </cell>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BL1325" t="str">
            <v>นายธรรมนูญ เผยกลิ่น</v>
          </cell>
          <cell r="BM1325">
            <v>0</v>
          </cell>
        </row>
        <row r="1326">
          <cell r="B1326">
            <v>2169</v>
          </cell>
          <cell r="C1326">
            <v>1321</v>
          </cell>
          <cell r="D1326">
            <v>28</v>
          </cell>
          <cell r="E1326">
            <v>3</v>
          </cell>
          <cell r="F1326">
            <v>2566</v>
          </cell>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AA1326">
            <v>8</v>
          </cell>
          <cell r="AB1326">
            <v>6</v>
          </cell>
          <cell r="AC1326">
            <v>2566</v>
          </cell>
          <cell r="BL1326" t="str">
            <v>นายสงวน สุภาใจ</v>
          </cell>
          <cell r="BM1326">
            <v>0</v>
          </cell>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BL1327" t="str">
            <v>จ่าสิบตรีหรือร้อยตรีสุนทรหรือเรืองกวี ดวงเงาหรือโฆษิตอำไพ</v>
          </cell>
          <cell r="BM1327">
            <v>0</v>
          </cell>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AA1328">
            <v>4</v>
          </cell>
          <cell r="AB1328">
            <v>2</v>
          </cell>
          <cell r="AC1328">
            <v>2558</v>
          </cell>
          <cell r="BL1328" t="str">
            <v>นายสามารถ บุญยังเต</v>
          </cell>
          <cell r="BM1328">
            <v>823757010106</v>
          </cell>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AA1329">
            <v>9</v>
          </cell>
          <cell r="AB1329">
            <v>11</v>
          </cell>
          <cell r="AC1329">
            <v>2558</v>
          </cell>
          <cell r="BL1329" t="str">
            <v>นางสุกัญญา ไชยเป็ง</v>
          </cell>
          <cell r="BM1329">
            <v>823755010402</v>
          </cell>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BL1330" t="str">
            <v>นางสาวทิวากร ยศสุตัน</v>
          </cell>
          <cell r="BM1330">
            <v>823755010427</v>
          </cell>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BL1331" t="str">
            <v>นายวุฒิชานนท์ สมนาศักดิ์</v>
          </cell>
          <cell r="BM1331">
            <v>0</v>
          </cell>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BL1332" t="str">
            <v>นายธนะพันธ์ กลั่นปรุง</v>
          </cell>
          <cell r="BM1332">
            <v>823758010045</v>
          </cell>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AA1333">
            <v>4</v>
          </cell>
          <cell r="AB1333">
            <v>8</v>
          </cell>
          <cell r="AC1333">
            <v>2558</v>
          </cell>
          <cell r="BL1333" t="str">
            <v>นางพรทิพย์ สัตยากร</v>
          </cell>
          <cell r="BM1333">
            <v>823757010068</v>
          </cell>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BL1334" t="str">
            <v>นายอุทัย คำเขียว</v>
          </cell>
          <cell r="BM1334">
            <v>823758010071</v>
          </cell>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BL1335" t="str">
            <v>นายราชันย์ รุ่งเรือง</v>
          </cell>
          <cell r="BM1335">
            <v>823757010003</v>
          </cell>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AA1336">
            <v>8</v>
          </cell>
          <cell r="AB1336">
            <v>7</v>
          </cell>
          <cell r="AC1336">
            <v>2558</v>
          </cell>
          <cell r="BL1336" t="str">
            <v>นายกมล ศรีคำมูล</v>
          </cell>
          <cell r="BM1336">
            <v>0</v>
          </cell>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BL1337" t="str">
            <v>นายเกียรติชาย ฐาราชวงศ์ศึก</v>
          </cell>
          <cell r="BM1337">
            <v>0</v>
          </cell>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BL1338" t="str">
            <v>นางบัวรวย บุญมา</v>
          </cell>
          <cell r="BM1338">
            <v>823758010432</v>
          </cell>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CL1339">
            <v>243217</v>
          </cell>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S1340" t="str">
            <v>พิพากษาให้จำเลยที่ 1 รับผิดเต็มท้ายฟ้อง ส่วนจำเลยที่ 2 และที่ 3 รับผิดเฉพาะต้นเงิน</v>
          </cell>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CL1340">
            <v>243277</v>
          </cell>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BL1341" t="str">
            <v>นายทรัพย์เจริญ แก้วบังวัน</v>
          </cell>
          <cell r="BM1341">
            <v>883165010176</v>
          </cell>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BL1342" t="str">
            <v>นางสาวมินตรา ทะสอน</v>
          </cell>
          <cell r="BM1342">
            <v>883165010622</v>
          </cell>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BL1343" t="str">
            <v>นางสาวกนกกาญจน์ บุตรดี</v>
          </cell>
          <cell r="BM1343">
            <v>883165010165</v>
          </cell>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BL1344" t="str">
            <v>นายสิทธิโชค ดาราวงษ์</v>
          </cell>
          <cell r="BM1344">
            <v>883265010689</v>
          </cell>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BL1345" t="str">
            <v>นายไสว โคตรชมภู</v>
          </cell>
          <cell r="BM1345">
            <v>883265010311</v>
          </cell>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BL1346" t="str">
            <v>นายศักดิ์ชัย ศรีปุริ</v>
          </cell>
          <cell r="BM1346">
            <v>883162012289</v>
          </cell>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L1347" t="str">
            <v>สันป่าตอง</v>
          </cell>
          <cell r="M1347" t="str">
            <v>เชียงใหม่ 3</v>
          </cell>
          <cell r="N1347">
            <v>8</v>
          </cell>
          <cell r="O1347" t="str">
            <v>สินเชื่อกเพื่อการบริโภค</v>
          </cell>
          <cell r="S1347" t="str">
            <v>แขวงเชียงใหม่</v>
          </cell>
          <cell r="T1347" t="str">
            <v>ผบ.3237</v>
          </cell>
          <cell r="U1347">
            <v>2559</v>
          </cell>
          <cell r="V1347" t="str">
            <v>ผบ.4518</v>
          </cell>
          <cell r="W1347">
            <v>2559</v>
          </cell>
          <cell r="X1347">
            <v>28</v>
          </cell>
          <cell r="Y1347">
            <v>6</v>
          </cell>
          <cell r="Z1347">
            <v>2559</v>
          </cell>
          <cell r="AG1347">
            <v>16</v>
          </cell>
          <cell r="AH1347">
            <v>2</v>
          </cell>
          <cell r="AI1347">
            <v>2560</v>
          </cell>
          <cell r="BL1347" t="str">
            <v>นางสาวอลิสา พรหมนิ่ม</v>
          </cell>
          <cell r="BM1347">
            <v>0</v>
          </cell>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BL1348" t="str">
            <v>นายวรศักดิ์ ทรงชัยอิตรานนท์</v>
          </cell>
          <cell r="BM1348">
            <v>883165010605</v>
          </cell>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BL1349" t="str">
            <v>นายจักรกฤษณ์ จันทร์ดอนตอง</v>
          </cell>
          <cell r="BM1349">
            <v>883165010606</v>
          </cell>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L1350" t="str">
            <v>สันทราย</v>
          </cell>
          <cell r="M1350" t="str">
            <v>เชียงใหม่ 2</v>
          </cell>
          <cell r="N1350">
            <v>8</v>
          </cell>
          <cell r="S1350" t="str">
            <v>จังหวัดเชียงใหม่</v>
          </cell>
          <cell r="T1350" t="str">
            <v>ผบ.392</v>
          </cell>
          <cell r="U1350">
            <v>2557</v>
          </cell>
          <cell r="V1350" t="str">
            <v>ผบ.2033</v>
          </cell>
          <cell r="W1350">
            <v>2557</v>
          </cell>
          <cell r="AA1350">
            <v>13</v>
          </cell>
          <cell r="AB1350">
            <v>10</v>
          </cell>
          <cell r="AC1350">
            <v>2557</v>
          </cell>
          <cell r="BB1350" t="str">
            <v>คำสั่งถอนการยึดจำนวน 1 แปลง วันที่ 26/5/2566//รายการถอนการยึด 29/5/2566</v>
          </cell>
          <cell r="BL1350" t="str">
            <v>ด.ต.ไพบูลย์   เชื้อกันทา</v>
          </cell>
          <cell r="BM1350">
            <v>0</v>
          </cell>
        </row>
        <row r="1351">
          <cell r="B1351">
            <v>2194</v>
          </cell>
          <cell r="C1351">
            <v>1346</v>
          </cell>
          <cell r="D1351">
            <v>9</v>
          </cell>
          <cell r="E1351">
            <v>6</v>
          </cell>
          <cell r="F1351">
            <v>2566</v>
          </cell>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S1351" t="str">
            <v>จังหวัดเชียงใหม่</v>
          </cell>
          <cell r="V1351" t="str">
            <v>พ.961</v>
          </cell>
          <cell r="W1351">
            <v>2564</v>
          </cell>
          <cell r="BB1351" t="str">
            <v>นำส่งต้นฉบับโฉนดที่ดินและสัญญาจำนอง</v>
          </cell>
          <cell r="BL1351" t="str">
            <v>นางสาวเกื้อลภัส สังฆบุญ</v>
          </cell>
          <cell r="BM1351">
            <v>0</v>
          </cell>
        </row>
        <row r="1352">
          <cell r="B1352">
            <v>2195</v>
          </cell>
          <cell r="C1352">
            <v>1347</v>
          </cell>
          <cell r="D1352">
            <v>16</v>
          </cell>
          <cell r="E1352">
            <v>6</v>
          </cell>
          <cell r="F1352">
            <v>2566</v>
          </cell>
          <cell r="H1352" t="str">
            <v>นางสาว</v>
          </cell>
          <cell r="I1352" t="str">
            <v>ภวรัญชน์หรือคันฉัตร</v>
          </cell>
          <cell r="J1352" t="str">
            <v>ฟินโปร</v>
          </cell>
          <cell r="L1352" t="str">
            <v>บวกครกหลวง</v>
          </cell>
          <cell r="M1352" t="str">
            <v>เชียงใหม่ 3</v>
          </cell>
          <cell r="N1352">
            <v>8</v>
          </cell>
          <cell r="S1352" t="str">
            <v>แขวงเชียงดาว</v>
          </cell>
          <cell r="V1352" t="str">
            <v>ผบE518</v>
          </cell>
          <cell r="W1352">
            <v>2564</v>
          </cell>
          <cell r="BB1352" t="str">
            <v>นำส่งต้นฉบับโฉนดที่ดินและสัญญาจำนอง</v>
          </cell>
          <cell r="BL1352" t="str">
            <v>นางสาวภวรัญชน์หรือคันฉัตร ฟินโปร</v>
          </cell>
          <cell r="BM1352">
            <v>0</v>
          </cell>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AA1353">
            <v>28</v>
          </cell>
          <cell r="AB1353">
            <v>11</v>
          </cell>
          <cell r="AC1353">
            <v>2565</v>
          </cell>
          <cell r="BL1353" t="str">
            <v>นายภานุพงษ์ เลี้ยงประเสริฐ</v>
          </cell>
          <cell r="BM1353">
            <v>883165010121</v>
          </cell>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BL1354" t="str">
            <v>นางสาวว้าง ลอเฒ่า</v>
          </cell>
          <cell r="BM1354">
            <v>88316501078</v>
          </cell>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BL1355" t="str">
            <v>นางสาวไพลิน แสนกอง</v>
          </cell>
          <cell r="BM1355">
            <v>883165010619</v>
          </cell>
        </row>
        <row r="1356">
          <cell r="B1356">
            <v>2199</v>
          </cell>
          <cell r="C1356">
            <v>1351</v>
          </cell>
          <cell r="D1356">
            <v>20</v>
          </cell>
          <cell r="E1356">
            <v>4</v>
          </cell>
          <cell r="F1356">
            <v>2566</v>
          </cell>
          <cell r="G1356">
            <v>800124754113</v>
          </cell>
          <cell r="I1356" t="str">
            <v>ห้างหุ้นส่วนจำกัด ไข่เค็มราเชนทร์</v>
          </cell>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S1356" t="str">
            <v>แขวงเชียงใหม่</v>
          </cell>
          <cell r="T1356" t="str">
            <v>มE337</v>
          </cell>
          <cell r="U1356">
            <v>2565</v>
          </cell>
          <cell r="V1356" t="str">
            <v>มE45</v>
          </cell>
          <cell r="W1356">
            <v>2566</v>
          </cell>
          <cell r="X1356">
            <v>7</v>
          </cell>
          <cell r="Y1356">
            <v>2</v>
          </cell>
          <cell r="Z1356">
            <v>2566</v>
          </cell>
          <cell r="BL1356" t="str">
            <v xml:space="preserve">ห้างหุ้นส่วนจำกัด ไข่เค็มราเชนทร์ </v>
          </cell>
          <cell r="BM1356">
            <v>0</v>
          </cell>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BL1357" t="str">
            <v>นายอภิราม เนตรทิพย์</v>
          </cell>
          <cell r="BM1357">
            <v>883165010476</v>
          </cell>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BL1358" t="str">
            <v>นางสาวธันย์ชนก ผัดประเสริฐ</v>
          </cell>
          <cell r="BM1358">
            <v>0</v>
          </cell>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BL1359" t="str">
            <v>นางสาวจิตตานันท์ ดวงปัญญา</v>
          </cell>
          <cell r="BM1359">
            <v>883165010262</v>
          </cell>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S1360" t="str">
            <v>จังหวัดแพร่</v>
          </cell>
          <cell r="T1360" t="str">
            <v>ผบ.4790</v>
          </cell>
          <cell r="U1360">
            <v>2561</v>
          </cell>
          <cell r="V1360" t="str">
            <v>ผบ.6530</v>
          </cell>
          <cell r="W1360">
            <v>2561</v>
          </cell>
          <cell r="X1360">
            <v>20</v>
          </cell>
          <cell r="Y1360">
            <v>11</v>
          </cell>
          <cell r="Z1360">
            <v>2561</v>
          </cell>
          <cell r="BL1360" t="str">
            <v>นางสาวน้ำเพชร อะทะ</v>
          </cell>
          <cell r="BM1360">
            <v>0</v>
          </cell>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S1361" t="str">
            <v>แขวงเชียงใหม่</v>
          </cell>
          <cell r="T1361" t="str">
            <v>ผบ.10739</v>
          </cell>
          <cell r="U1361">
            <v>2559</v>
          </cell>
          <cell r="V1361" t="str">
            <v>ผบ.11127</v>
          </cell>
          <cell r="W1361">
            <v>2559</v>
          </cell>
          <cell r="AA1361">
            <v>27</v>
          </cell>
          <cell r="AB1361">
            <v>9</v>
          </cell>
          <cell r="AC1361">
            <v>2559</v>
          </cell>
          <cell r="BL1361" t="str">
            <v>นายพรชัย คำแดง</v>
          </cell>
          <cell r="BM1361">
            <v>0</v>
          </cell>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BL1362" t="str">
            <v>นางสาวขวัญนภา แก้วอินตา</v>
          </cell>
          <cell r="BM1362">
            <v>823558010124</v>
          </cell>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BL1363" t="str">
            <v>นางสาวรัชนี แก้วบุญเรือง</v>
          </cell>
          <cell r="BM1363">
            <v>883165010689</v>
          </cell>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BL1364" t="str">
            <v>นายวิรุติ  เมืองแก้ว</v>
          </cell>
          <cell r="BM1364">
            <v>883165010613</v>
          </cell>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BL1365" t="str">
            <v xml:space="preserve">นายธนวัฒน์ เลรามัญ </v>
          </cell>
          <cell r="BM1365">
            <v>883165010620</v>
          </cell>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BL1366" t="str">
            <v>นางสาวอาภาภรณ์ ยะมะโน</v>
          </cell>
          <cell r="BM1366">
            <v>883165010604</v>
          </cell>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BL1367" t="str">
            <v>นายฤทธิ์เดช ใจคำ</v>
          </cell>
          <cell r="BM1367">
            <v>883165010177</v>
          </cell>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BL1368" t="str">
            <v>นางละออ ขัติบุญเรือง</v>
          </cell>
          <cell r="BM1368">
            <v>883165010394</v>
          </cell>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BL1369" t="str">
            <v>นางสาวทวินันท์ สุคันธเสาวภาคย์</v>
          </cell>
          <cell r="BM1369">
            <v>883165010085</v>
          </cell>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BL1370" t="str">
            <v>นายวาทิต ไพรพนาดล</v>
          </cell>
          <cell r="BM1370">
            <v>883165010385</v>
          </cell>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BL1371" t="str">
            <v>นางสาววีณา กองมงคล</v>
          </cell>
          <cell r="BM1371">
            <v>883165010784</v>
          </cell>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BL1372" t="str">
            <v>นายศรัณย์ พุทธเกิด</v>
          </cell>
          <cell r="BM1372">
            <v>883163011762</v>
          </cell>
        </row>
        <row r="1373">
          <cell r="B1373">
            <v>2216</v>
          </cell>
          <cell r="C1373">
            <v>1368</v>
          </cell>
          <cell r="D1373">
            <v>8</v>
          </cell>
          <cell r="E1373">
            <v>5</v>
          </cell>
          <cell r="F1373">
            <v>2566</v>
          </cell>
          <cell r="G1373" t="str">
            <v>800075596778
800042491038</v>
          </cell>
          <cell r="H1373" t="str">
            <v>กองทุนหมู่บ้านสันป่าค่า หมู่ที่ 8</v>
          </cell>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S1373" t="str">
            <v>จังหวัดเชียงใหม่</v>
          </cell>
          <cell r="T1373" t="str">
            <v>ผบ.1250</v>
          </cell>
          <cell r="U1373">
            <v>2563</v>
          </cell>
          <cell r="V1373" t="str">
            <v>ผบ.2211</v>
          </cell>
          <cell r="W1373">
            <v>2563</v>
          </cell>
          <cell r="AA1373">
            <v>8</v>
          </cell>
          <cell r="AB1373">
            <v>9</v>
          </cell>
          <cell r="AC1373">
            <v>2563</v>
          </cell>
          <cell r="BL1373" t="str">
            <v xml:space="preserve">กองทุนหมู่บ้านสันป่าค่า หมู่ที่ 8 </v>
          </cell>
          <cell r="BM1373">
            <v>883263011722</v>
          </cell>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L1374" t="str">
            <v>หางดง</v>
          </cell>
          <cell r="M1374" t="str">
            <v>เชียงใหม่ 3</v>
          </cell>
          <cell r="N1374">
            <v>8</v>
          </cell>
          <cell r="S1374" t="str">
            <v>จังหวัดเชียงใหม่</v>
          </cell>
          <cell r="V1374" t="str">
            <v>ผบ.803</v>
          </cell>
          <cell r="W1374">
            <v>2562</v>
          </cell>
          <cell r="BB1374" t="str">
            <v>นำส่งต้นฉบับโฉนดที่ดินและสัญญาจำนอง</v>
          </cell>
          <cell r="BL1374" t="str">
            <v>นางสาวมัลลิกา  วารีรัตน์</v>
          </cell>
          <cell r="BM1374">
            <v>0</v>
          </cell>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L1375" t="str">
            <v>สันป่าตอง</v>
          </cell>
          <cell r="M1375" t="str">
            <v>เชียงใหม่ 3</v>
          </cell>
          <cell r="N1375">
            <v>8</v>
          </cell>
          <cell r="S1375" t="str">
            <v>จังหวัดเชียงใหม่</v>
          </cell>
          <cell r="V1375" t="str">
            <v>ผบE1354</v>
          </cell>
          <cell r="W1375">
            <v>2565</v>
          </cell>
          <cell r="BB1375" t="str">
            <v>นำส่งต้นฉบับโฉนดที่ดินและสัญญาจำนอง</v>
          </cell>
          <cell r="BL1375" t="str">
            <v>ว่าที่ ร.ต.ณัฐนันท์ กันทวงค์</v>
          </cell>
          <cell r="BM1375">
            <v>0</v>
          </cell>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BL1376" t="str">
            <v>นางสาวศิรประภา เป็ดมา</v>
          </cell>
          <cell r="BM1376">
            <v>883165010607</v>
          </cell>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L1377" t="str">
            <v>สารภี</v>
          </cell>
          <cell r="M1377" t="str">
            <v>เชียงใหม่ 3</v>
          </cell>
          <cell r="N1377">
            <v>8</v>
          </cell>
          <cell r="S1377" t="str">
            <v>แขวงเชียงใหม่</v>
          </cell>
          <cell r="V1377" t="str">
            <v>ผบE5795</v>
          </cell>
          <cell r="W1377">
            <v>2565</v>
          </cell>
          <cell r="BB1377" t="str">
            <v>นำส่งต้นฉบับโฉนดที่ดินและสัญญาจำนอง</v>
          </cell>
          <cell r="BL1377" t="str">
            <v>นางสาวปรมาภรณ์ ชมภู</v>
          </cell>
          <cell r="BM1377">
            <v>0</v>
          </cell>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X1378">
            <v>3</v>
          </cell>
          <cell r="Y1378">
            <v>7</v>
          </cell>
          <cell r="Z1378">
            <v>2566</v>
          </cell>
          <cell r="BB1378" t="str">
            <v/>
          </cell>
          <cell r="BC1378" t="str">
            <v/>
          </cell>
          <cell r="BD1378" t="str">
            <v/>
          </cell>
          <cell r="BE1378" t="str">
            <v/>
          </cell>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L1379" t="str">
            <v>หางดง</v>
          </cell>
          <cell r="M1379" t="str">
            <v>เชียงใหม่ 3</v>
          </cell>
          <cell r="N1379">
            <v>8</v>
          </cell>
          <cell r="O1379" t="str">
            <v>-</v>
          </cell>
          <cell r="S1379" t="str">
            <v>จังหวัดแม่ฮ่องสอน</v>
          </cell>
          <cell r="T1379" t="str">
            <v>ผบ.22</v>
          </cell>
          <cell r="U1379">
            <v>2559</v>
          </cell>
          <cell r="V1379" t="str">
            <v>ผบ.78</v>
          </cell>
          <cell r="W1379">
            <v>2559</v>
          </cell>
          <cell r="X1379">
            <v>24</v>
          </cell>
          <cell r="Y1379">
            <v>5</v>
          </cell>
          <cell r="Z1379">
            <v>2559</v>
          </cell>
          <cell r="BL1379" t="str">
            <v>นางสาวพิมพ์สินันท์ พิบูลย์ศรี</v>
          </cell>
          <cell r="BM1379">
            <v>0</v>
          </cell>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M1380" t="str">
            <v>เชียงใหม่ 3</v>
          </cell>
          <cell r="N1380">
            <v>8</v>
          </cell>
          <cell r="S1380" t="str">
            <v>แขวงเชียงใหม่</v>
          </cell>
          <cell r="V1380" t="str">
            <v>ผบE3061</v>
          </cell>
          <cell r="W1380">
            <v>2563</v>
          </cell>
          <cell r="BB1380" t="str">
            <v>นำส่งต้นฉบับโฉนดที่ดินและสัญญาจำนอง</v>
          </cell>
          <cell r="BL1380" t="str">
            <v>นางสาวธีราภรณ์ อุดมศิลปทรัพย์</v>
          </cell>
          <cell r="BM1380">
            <v>0</v>
          </cell>
        </row>
        <row r="1381">
          <cell r="B1381">
            <v>2224</v>
          </cell>
          <cell r="C1381">
            <v>1376</v>
          </cell>
          <cell r="D1381">
            <v>19</v>
          </cell>
          <cell r="E1381">
            <v>6</v>
          </cell>
          <cell r="F1381">
            <v>2566</v>
          </cell>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AA1381">
            <v>14</v>
          </cell>
          <cell r="AB1381">
            <v>3</v>
          </cell>
          <cell r="AC1381">
            <v>2557</v>
          </cell>
          <cell r="BB1381" t="str">
            <v>มีคำสั่งสืบทรัพย์วันที่ 19/6/2566</v>
          </cell>
          <cell r="BL1381" t="str">
            <v>นายสรวิชย์ หิญชีระนันทน์</v>
          </cell>
          <cell r="BM1381">
            <v>0</v>
          </cell>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S1382" t="str">
            <v>แขวงลำปาง</v>
          </cell>
          <cell r="T1382" t="str">
            <v>ผบE709</v>
          </cell>
          <cell r="U1382">
            <v>2566</v>
          </cell>
          <cell r="V1382" t="str">
            <v>ผบE1493</v>
          </cell>
          <cell r="W1382">
            <v>2566</v>
          </cell>
          <cell r="X1382">
            <v>4</v>
          </cell>
          <cell r="Y1382">
            <v>4</v>
          </cell>
          <cell r="Z1382">
            <v>2566</v>
          </cell>
          <cell r="AB1382">
            <v>4</v>
          </cell>
          <cell r="AC1382">
            <v>4</v>
          </cell>
          <cell r="BL1382" t="str">
            <v>นายจิรพงค์ เรือนกูล</v>
          </cell>
          <cell r="BM1382">
            <v>883265010538</v>
          </cell>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BL1383" t="str">
            <v>นางสาวสุจิน  จันทร์ปาง</v>
          </cell>
          <cell r="BM1383" t="str">
            <v xml:space="preserve">              </v>
          </cell>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AA1384">
            <v>4</v>
          </cell>
          <cell r="AB1384">
            <v>10</v>
          </cell>
          <cell r="AC1384">
            <v>2565</v>
          </cell>
          <cell r="BL1384" t="str">
            <v>นายเทพโยธิน พันธง</v>
          </cell>
          <cell r="BM1384">
            <v>883265010391</v>
          </cell>
        </row>
        <row r="1385">
          <cell r="B1385">
            <v>2228</v>
          </cell>
          <cell r="C1385">
            <v>1380</v>
          </cell>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S1385" t="str">
            <v>แขวงเชียงใหม่</v>
          </cell>
          <cell r="T1385" t="str">
            <v>ผบ13005</v>
          </cell>
          <cell r="U1385">
            <v>2559</v>
          </cell>
          <cell r="V1385" t="str">
            <v>ผบ1812</v>
          </cell>
          <cell r="W1385">
            <v>2560</v>
          </cell>
          <cell r="AA1385">
            <v>18</v>
          </cell>
          <cell r="AB1385">
            <v>4</v>
          </cell>
          <cell r="AC1385">
            <v>2560</v>
          </cell>
          <cell r="BL1385" t="str">
            <v>นางกำไร หวานฉ่ำ</v>
          </cell>
          <cell r="BM1385">
            <v>823659010672</v>
          </cell>
        </row>
        <row r="1386">
          <cell r="B1386">
            <v>2229</v>
          </cell>
          <cell r="C1386">
            <v>1381</v>
          </cell>
          <cell r="G1386">
            <v>800034550700</v>
          </cell>
          <cell r="H1386" t="str">
            <v>นางสาว</v>
          </cell>
          <cell r="I1386" t="str">
            <v>ชนัดดา</v>
          </cell>
          <cell r="J1386" t="str">
            <v>รอดกระแสร์</v>
          </cell>
          <cell r="L1386" t="str">
            <v>หางดง</v>
          </cell>
          <cell r="M1386" t="str">
            <v>เชียงใหม่ 3</v>
          </cell>
          <cell r="N1386">
            <v>8</v>
          </cell>
          <cell r="S1386" t="str">
            <v>แขวงเชียงใหม่</v>
          </cell>
          <cell r="V1386" t="str">
            <v>ผบ.8958</v>
          </cell>
          <cell r="W1386">
            <v>2557</v>
          </cell>
          <cell r="BB1386" t="str">
            <v>ติดตามบัญชีรับจ่าย</v>
          </cell>
          <cell r="BL1386" t="str">
            <v>นางสาวชนัดดา รอดกระแสร์</v>
          </cell>
          <cell r="BM1386">
            <v>0</v>
          </cell>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AA1387">
            <v>28</v>
          </cell>
          <cell r="AB1387">
            <v>11</v>
          </cell>
          <cell r="AC1387">
            <v>2565</v>
          </cell>
          <cell r="BL1387" t="str">
            <v>นายสุเมธ บุญพากเพียร</v>
          </cell>
          <cell r="BM1387">
            <v>888165010036</v>
          </cell>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BL1388" t="str">
            <v>นางสาววาสนา ปฐมนิมิตร</v>
          </cell>
          <cell r="BM1388">
            <v>888164010460</v>
          </cell>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BL1389" t="str">
            <v>นายธีระยุทธ สุริยา</v>
          </cell>
          <cell r="BM1389">
            <v>888164010454</v>
          </cell>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AA1390">
            <v>27</v>
          </cell>
          <cell r="AB1390">
            <v>7</v>
          </cell>
          <cell r="AC1390">
            <v>2565</v>
          </cell>
          <cell r="BL1390" t="str">
            <v>นายจรินเดช ศรีสถิตย์ธรรม</v>
          </cell>
          <cell r="BM1390">
            <v>888165010028</v>
          </cell>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BL1391" t="str">
            <v>นางพัชริดา สกุลวิวัฒน์</v>
          </cell>
          <cell r="BM1391">
            <v>888165010041</v>
          </cell>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AA1392">
            <v>27</v>
          </cell>
          <cell r="AB1392">
            <v>7</v>
          </cell>
          <cell r="AC1392">
            <v>2565</v>
          </cell>
          <cell r="BL1392" t="str">
            <v>นางสายใจ ผังดี</v>
          </cell>
          <cell r="BM1392">
            <v>888165010022</v>
          </cell>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AA1393">
            <v>27</v>
          </cell>
          <cell r="AB1393">
            <v>7</v>
          </cell>
          <cell r="AC1393">
            <v>2565</v>
          </cell>
          <cell r="BL1393" t="str">
            <v>นางวาสนา หล้าคำ</v>
          </cell>
          <cell r="BM1393">
            <v>888165010035</v>
          </cell>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AA1394">
            <v>27</v>
          </cell>
          <cell r="AB1394">
            <v>7</v>
          </cell>
          <cell r="AC1394">
            <v>2565</v>
          </cell>
          <cell r="BL1394" t="str">
            <v>นายธานินทร์ ธุระนันท์</v>
          </cell>
          <cell r="BM1394">
            <v>888165010023</v>
          </cell>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BL1395" t="str">
            <v>นายวัชระ เมืองอินทร์</v>
          </cell>
          <cell r="BM1395">
            <v>888165010032</v>
          </cell>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AA1396">
            <v>27</v>
          </cell>
          <cell r="AB1396">
            <v>7</v>
          </cell>
          <cell r="AC1396">
            <v>2565</v>
          </cell>
          <cell r="BL1396" t="str">
            <v>นางสาวดวงเดือน ฝั้นศรีหรือต๊ะวันวงค์</v>
          </cell>
          <cell r="BM1396">
            <v>888165010025</v>
          </cell>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AA1397">
            <v>27</v>
          </cell>
          <cell r="AB1397">
            <v>7</v>
          </cell>
          <cell r="AC1397">
            <v>2565</v>
          </cell>
          <cell r="BL1397" t="str">
            <v>นางวัฒนา กาวิชัย</v>
          </cell>
          <cell r="BM1397">
            <v>888165010010</v>
          </cell>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AA1398">
            <v>17</v>
          </cell>
          <cell r="AB1398">
            <v>8</v>
          </cell>
          <cell r="AC1398">
            <v>2565</v>
          </cell>
          <cell r="BL1398" t="str">
            <v>นางสาวภัทราพร ปัญวงค์ษา</v>
          </cell>
          <cell r="BM1398">
            <v>888165010026</v>
          </cell>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AA1399">
            <v>27</v>
          </cell>
          <cell r="AB1399">
            <v>7</v>
          </cell>
          <cell r="AC1399">
            <v>2565</v>
          </cell>
          <cell r="BL1399" t="str">
            <v>นายคำหล้า ผัดสา</v>
          </cell>
          <cell r="BM1399">
            <v>888164010476</v>
          </cell>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BL1400" t="str">
            <v>นางสาวแสงจันทร์ กันทะโล</v>
          </cell>
          <cell r="BM1400">
            <v>883165010690</v>
          </cell>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S1401" t="str">
            <v>แขวงเชียงใหม่</v>
          </cell>
          <cell r="T1401" t="str">
            <v>ผบE5354</v>
          </cell>
          <cell r="U1401">
            <v>2565</v>
          </cell>
          <cell r="V1401" t="str">
            <v>ผบE8533</v>
          </cell>
          <cell r="W1401">
            <v>2565</v>
          </cell>
          <cell r="AA1401">
            <v>29</v>
          </cell>
          <cell r="AB1401">
            <v>11</v>
          </cell>
          <cell r="AC1401">
            <v>2565</v>
          </cell>
          <cell r="BL1401" t="str">
            <v>นางสาวเบ็ญจวรรณ วันชุ่ม</v>
          </cell>
          <cell r="BM1401">
            <v>883165010123</v>
          </cell>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BL1402" t="str">
            <v>นางสาวพรพิมล ตระกูล</v>
          </cell>
          <cell r="BM1402">
            <v>883165010621</v>
          </cell>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BL1403" t="str">
            <v>นางสาวรัตติกาล หอมแก่นจันทร์</v>
          </cell>
          <cell r="BM1403">
            <v>883164010348</v>
          </cell>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BL1404" t="str">
            <v>นางสาวนัษฐภรณ์ วงษ์เวียน</v>
          </cell>
          <cell r="BM1404">
            <v>883165010899</v>
          </cell>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AA1405">
            <v>12</v>
          </cell>
          <cell r="AB1405">
            <v>5</v>
          </cell>
          <cell r="AC1405">
            <v>2562</v>
          </cell>
          <cell r="BL1405" t="str">
            <v>นายทวี อนันต๊ะ</v>
          </cell>
          <cell r="BM1405">
            <v>883161010237</v>
          </cell>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AA1406">
            <v>23</v>
          </cell>
          <cell r="AB1406">
            <v>8</v>
          </cell>
          <cell r="AC1406">
            <v>2564</v>
          </cell>
          <cell r="BL1406" t="str">
            <v>นางกชชวรรณ อาภาภัทรฐานิต</v>
          </cell>
          <cell r="BM1406">
            <v>883163011691</v>
          </cell>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BL1407" t="str">
            <v>นายชัยณรงค์ วงษาปัดนา</v>
          </cell>
          <cell r="BM1407">
            <v>883165010898</v>
          </cell>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BL1408" t="str">
            <v>นายสมบัติ ศรีวิชัย</v>
          </cell>
          <cell r="BM1408">
            <v>0</v>
          </cell>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BL1409" t="str">
            <v>นางจิรพรรณ ยง</v>
          </cell>
          <cell r="BM1409">
            <v>883265010011</v>
          </cell>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AA1410">
            <v>17</v>
          </cell>
          <cell r="AB1410">
            <v>9</v>
          </cell>
          <cell r="AC1410">
            <v>2563</v>
          </cell>
          <cell r="AG1410">
            <v>2</v>
          </cell>
          <cell r="AH1410">
            <v>5</v>
          </cell>
          <cell r="AI1410">
            <v>2566</v>
          </cell>
          <cell r="BL1410" t="str">
            <v>นายหรือพันตำรวจโทเจษฎา ปิ่นชูทอง</v>
          </cell>
          <cell r="BM1410">
            <v>881763010317</v>
          </cell>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L1411" t="str">
            <v>หางดง</v>
          </cell>
          <cell r="M1411" t="str">
            <v>เชียงใหม่ 3</v>
          </cell>
          <cell r="N1411">
            <v>8</v>
          </cell>
          <cell r="S1411" t="str">
            <v>แขวงเชียงใหม่</v>
          </cell>
          <cell r="V1411" t="str">
            <v>ผบE8518</v>
          </cell>
          <cell r="W1411">
            <v>2565</v>
          </cell>
          <cell r="BB1411" t="str">
            <v>นำส่งต้นฉบับโฉนดที่ดินและสัญญาจำนอง</v>
          </cell>
          <cell r="BL1411" t="str">
            <v>นายพงษ์ศักด์  วรรณตระกูล</v>
          </cell>
          <cell r="BM1411">
            <v>0</v>
          </cell>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L1412" t="str">
            <v>สารภี</v>
          </cell>
          <cell r="M1412" t="str">
            <v>เชียงใหม่ 3</v>
          </cell>
          <cell r="N1412">
            <v>8</v>
          </cell>
          <cell r="S1412" t="str">
            <v>แขวงเชียงใหม่</v>
          </cell>
          <cell r="V1412" t="str">
            <v>ผบE794</v>
          </cell>
          <cell r="W1412">
            <v>2566</v>
          </cell>
          <cell r="BB1412" t="str">
            <v>นำส่งต้นฉบับโฉนดที่ดินและสัญญาจำนอง</v>
          </cell>
          <cell r="BL1412" t="str">
            <v>นางสาวกัญญา แซ่กัง</v>
          </cell>
          <cell r="BM1412">
            <v>0</v>
          </cell>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L1413" t="str">
            <v>แม่วาง</v>
          </cell>
          <cell r="M1413" t="str">
            <v>เชียงใหม่ 3</v>
          </cell>
          <cell r="N1413">
            <v>8</v>
          </cell>
          <cell r="S1413" t="str">
            <v>แขวงเชียงใหม่</v>
          </cell>
          <cell r="V1413" t="str">
            <v>ผบ.3888</v>
          </cell>
          <cell r="W1413">
            <v>2555</v>
          </cell>
          <cell r="BB1413" t="str">
            <v>นำส่งต้นฉบับโฉนดที่ดินและสัญญาจำนอง</v>
          </cell>
          <cell r="BL1413" t="str">
            <v>นายเกรียงไกร คำแสน</v>
          </cell>
          <cell r="BM1413">
            <v>0</v>
          </cell>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L1414" t="str">
            <v>แม่วาง</v>
          </cell>
          <cell r="M1414" t="str">
            <v>เชียงใหม่ 3</v>
          </cell>
          <cell r="N1414">
            <v>8</v>
          </cell>
          <cell r="S1414" t="str">
            <v>แขวงเชียงใหม่</v>
          </cell>
          <cell r="V1414" t="str">
            <v>ผบE1951</v>
          </cell>
          <cell r="W1414">
            <v>2563</v>
          </cell>
          <cell r="BB1414" t="str">
            <v>นำส่งต้นฉบับโฉนดที่ดินและสัญญาจำนอง</v>
          </cell>
          <cell r="BL1414" t="str">
            <v>นางสาวลักษณา คำเจริญ</v>
          </cell>
          <cell r="BM1414">
            <v>0</v>
          </cell>
        </row>
        <row r="1415">
          <cell r="B1415">
            <v>2258</v>
          </cell>
          <cell r="C1415">
            <v>1410</v>
          </cell>
          <cell r="G1415">
            <v>800059946361</v>
          </cell>
          <cell r="H1415" t="str">
            <v>นาย</v>
          </cell>
          <cell r="I1415" t="str">
            <v>วรินทร์นวัต</v>
          </cell>
          <cell r="J1415" t="str">
            <v>อัชฌาสุตานันท์</v>
          </cell>
          <cell r="M1415" t="str">
            <v>เชียงใหม่ 3</v>
          </cell>
          <cell r="N1415">
            <v>8</v>
          </cell>
          <cell r="S1415" t="str">
            <v>จังหวัดเชียงใหม่</v>
          </cell>
          <cell r="V1415" t="str">
            <v>ผบE1198</v>
          </cell>
          <cell r="W1415">
            <v>2565</v>
          </cell>
          <cell r="BB1415" t="str">
            <v>นำส่งต้นฉบับโฉนดที่ดินและสัญญาจำนอง</v>
          </cell>
          <cell r="BL1415" t="str">
            <v>นายวรินทร์นวัต อัชฌาสุตานันท์</v>
          </cell>
          <cell r="BM1415">
            <v>0</v>
          </cell>
        </row>
        <row r="1416">
          <cell r="B1416">
            <v>2259</v>
          </cell>
          <cell r="C1416">
            <v>1411</v>
          </cell>
          <cell r="D1416">
            <v>24</v>
          </cell>
          <cell r="E1416">
            <v>5</v>
          </cell>
          <cell r="F1416">
            <v>2566</v>
          </cell>
          <cell r="G1416">
            <v>800049845228</v>
          </cell>
          <cell r="H1416" t="str">
            <v>กลุ่มเครดิตยูเนี่ยมตำบลโปงทุ่ง</v>
          </cell>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AA1416">
            <v>8</v>
          </cell>
          <cell r="AB1416">
            <v>9</v>
          </cell>
          <cell r="AC1416">
            <v>2563</v>
          </cell>
          <cell r="BL1416" t="str">
            <v xml:space="preserve">กลุ่มเครดิตยูเนี่ยมตำบลโปงทุ่ง </v>
          </cell>
          <cell r="BM1416">
            <v>883263011408</v>
          </cell>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BL1417" t="str">
            <v>นายนัฏฐาวุธ สุภาโพน</v>
          </cell>
          <cell r="BM1417" t="str">
            <v>888165010301,
888165010302</v>
          </cell>
        </row>
        <row r="1418">
          <cell r="B1418">
            <v>2261</v>
          </cell>
          <cell r="C1418">
            <v>1413</v>
          </cell>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S1418" t="str">
            <v>แขวงเชียงใหม่</v>
          </cell>
          <cell r="T1418" t="str">
            <v>ผบE5686</v>
          </cell>
          <cell r="U1418">
            <v>2564</v>
          </cell>
          <cell r="V1418" t="str">
            <v>ผบE5197</v>
          </cell>
          <cell r="W1418">
            <v>2565</v>
          </cell>
          <cell r="AA1418">
            <v>25</v>
          </cell>
          <cell r="AB1418">
            <v>7</v>
          </cell>
          <cell r="AC1418">
            <v>2565</v>
          </cell>
          <cell r="BL1418" t="str">
            <v>นายชุติเดช จันทร์ณรงค์ชัย</v>
          </cell>
          <cell r="BM1418">
            <v>883263010384</v>
          </cell>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BL1419" t="str">
            <v>นายเชิดชัย สุคำ</v>
          </cell>
          <cell r="BM1419">
            <v>0</v>
          </cell>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BL1420" t="str">
            <v>นางสาวฐิติมา อุ่นเมืองอินทร์</v>
          </cell>
          <cell r="BM1420">
            <v>883266010023</v>
          </cell>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BL1421" t="str">
            <v>นางงามพิศ อินต๊ะ</v>
          </cell>
          <cell r="BM1421">
            <v>883266010024</v>
          </cell>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BL1422" t="str">
            <v>นางสาวรัตนาภรณ์  พงษ์ตัน</v>
          </cell>
          <cell r="BM1422">
            <v>883265010850</v>
          </cell>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BL1423" t="str">
            <v>ว่าที่ร้อยตรีณัฐสิมา ถนอมบุญ</v>
          </cell>
          <cell r="BM1423">
            <v>883265010433</v>
          </cell>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BL1424" t="str">
            <v>นายกิตติ  อุ่นเรือน</v>
          </cell>
          <cell r="BM1424">
            <v>883265010855</v>
          </cell>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BL1425" t="str">
            <v>นางสาวลลิภัทร คัมภีระ</v>
          </cell>
          <cell r="BM1425">
            <v>883165010124</v>
          </cell>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BL1426" t="str">
            <v>นางสาวมณฑน์รัตน์ จิตรทรวง</v>
          </cell>
          <cell r="BM1426">
            <v>883165010179</v>
          </cell>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AA1427">
            <v>28</v>
          </cell>
          <cell r="AB1427">
            <v>10</v>
          </cell>
          <cell r="AC1427">
            <v>2562</v>
          </cell>
          <cell r="BL1427" t="str">
            <v>นางสุนิสา จินะชิต</v>
          </cell>
          <cell r="BM1427">
            <v>883162011068</v>
          </cell>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BL1428" t="str">
            <v>นายดำเนิน ชัยมณี</v>
          </cell>
          <cell r="BM1428">
            <v>883166010005</v>
          </cell>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BL1429" t="str">
            <v>นางเกสรา ไอ่มี</v>
          </cell>
          <cell r="BM1429">
            <v>823560011123</v>
          </cell>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O1430" t="str">
            <v>ประชารัฐเพื่อประชาชน</v>
          </cell>
          <cell r="P1430" t="str">
            <v>1.บุคคลค้ำประกัน</v>
          </cell>
          <cell r="S1430" t="str">
            <v>จังหวัดเทิง</v>
          </cell>
          <cell r="T1430" t="str">
            <v>ผบ.1962</v>
          </cell>
          <cell r="U1430">
            <v>2562</v>
          </cell>
          <cell r="V1430" t="str">
            <v>ผบ2403</v>
          </cell>
          <cell r="W1430">
            <v>2562</v>
          </cell>
          <cell r="X1430">
            <v>25</v>
          </cell>
          <cell r="Y1430">
            <v>12</v>
          </cell>
          <cell r="Z1430">
            <v>2562</v>
          </cell>
          <cell r="BL1430" t="str">
            <v>นายปรีชา ปัญญาอิ่นแก้ว</v>
          </cell>
          <cell r="BM1430">
            <v>823560010986</v>
          </cell>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BL1431" t="str">
            <v>นางสาวรัตติกาล พะยามะหนี่</v>
          </cell>
          <cell r="BM1431">
            <v>883165010122</v>
          </cell>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BL1432" t="str">
            <v>นางสาวนันท์วรัตถ์    กลั่นเนียม</v>
          </cell>
          <cell r="BM1432">
            <v>883162010738</v>
          </cell>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BL1433" t="str">
            <v>นางพนิตพิชา แสวงภักดี</v>
          </cell>
          <cell r="BM1433">
            <v>883165010611</v>
          </cell>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BL1434" t="str">
            <v>นางสาวนิตยาภรณ์ คำชัยวงศ์</v>
          </cell>
          <cell r="BM1434">
            <v>883165010731</v>
          </cell>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AA1435">
            <v>29</v>
          </cell>
          <cell r="AB1435">
            <v>8</v>
          </cell>
          <cell r="AC1435">
            <v>2565</v>
          </cell>
          <cell r="BL1435" t="str">
            <v>นายสมัย จริยา</v>
          </cell>
          <cell r="BM1435">
            <v>0</v>
          </cell>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AA1436">
            <v>28</v>
          </cell>
          <cell r="AB1436">
            <v>8</v>
          </cell>
          <cell r="AC1436">
            <v>2566</v>
          </cell>
          <cell r="BL1436" t="str">
            <v>นายณัธชัย พฤฒิพาณิชย์</v>
          </cell>
          <cell r="BM1436">
            <v>0</v>
          </cell>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AA1437">
            <v>8</v>
          </cell>
          <cell r="AB1437">
            <v>6</v>
          </cell>
          <cell r="AC1437">
            <v>2562</v>
          </cell>
          <cell r="BL1437" t="str">
            <v>นายสรเดช จันทร์เที่ยง</v>
          </cell>
          <cell r="BM1437">
            <v>883161010266</v>
          </cell>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BL1438" t="str">
            <v>นางสาวภัททิรา สุขเจริญ</v>
          </cell>
          <cell r="BM1438">
            <v>883166010004</v>
          </cell>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AA1439">
            <v>14</v>
          </cell>
          <cell r="AB1439">
            <v>2</v>
          </cell>
          <cell r="AC1439">
            <v>2565</v>
          </cell>
          <cell r="BL1439" t="str">
            <v>นางสาวประทุมพร กายาสา</v>
          </cell>
          <cell r="BM1439">
            <v>883163010409</v>
          </cell>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AA1440">
            <v>7</v>
          </cell>
          <cell r="AB1440">
            <v>8</v>
          </cell>
          <cell r="AC1440">
            <v>2566</v>
          </cell>
          <cell r="BL1440" t="str">
            <v>นายวชิรธัน ธรรมธิ</v>
          </cell>
          <cell r="BM1440">
            <v>883165010419</v>
          </cell>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O1441" t="str">
            <v>ธนาคารประชาชน</v>
          </cell>
          <cell r="P1441" t="str">
            <v>1.บุคคลค้ำประกัน</v>
          </cell>
          <cell r="S1441" t="str">
            <v>จังหวัดน่าน สาขาปัว</v>
          </cell>
          <cell r="T1441" t="str">
            <v>ผบ.1120</v>
          </cell>
          <cell r="U1441">
            <v>2562</v>
          </cell>
          <cell r="V1441" t="str">
            <v>ผบ1296</v>
          </cell>
          <cell r="W1441">
            <v>2562</v>
          </cell>
          <cell r="AA1441">
            <v>21</v>
          </cell>
          <cell r="AB1441">
            <v>10</v>
          </cell>
          <cell r="AC1441">
            <v>2562</v>
          </cell>
          <cell r="BL1441" t="str">
            <v>นายชัยทัต คันทะสาร</v>
          </cell>
          <cell r="BM1441">
            <v>883162010766</v>
          </cell>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AA1442">
            <v>20</v>
          </cell>
          <cell r="AB1442">
            <v>10</v>
          </cell>
          <cell r="AC1442">
            <v>2563</v>
          </cell>
          <cell r="BL1442" t="str">
            <v>นางรุ่งนภา สุขลำภู</v>
          </cell>
          <cell r="BM1442">
            <v>883163011148</v>
          </cell>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BL1443" t="str">
            <v>นางสาวเกศษิณี สงวนศิลป์</v>
          </cell>
          <cell r="BM1443">
            <v>88316501268</v>
          </cell>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BL1444" t="str">
            <v>นางรุ่งนภา สุ่มเกิด</v>
          </cell>
          <cell r="BM1444">
            <v>883165010776</v>
          </cell>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BL1445" t="str">
            <v>นายปิติ พิบูลย์ศักดิ์กุล</v>
          </cell>
          <cell r="BM1445">
            <v>0</v>
          </cell>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BL1446" t="str">
            <v>นายโสฬส พรหมรักษ์</v>
          </cell>
          <cell r="BM1446">
            <v>883165010143</v>
          </cell>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BL1447" t="str">
            <v>นางสาวอภิญญา เมืองมูล</v>
          </cell>
          <cell r="BM1447">
            <v>883165010152</v>
          </cell>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AA1448">
            <v>30</v>
          </cell>
          <cell r="AB1448">
            <v>1</v>
          </cell>
          <cell r="AC1448">
            <v>2566</v>
          </cell>
          <cell r="BL1448" t="str">
            <v>นางบัวผาย ศรีใจ</v>
          </cell>
          <cell r="BM1448">
            <v>883265010314</v>
          </cell>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BL1449" t="str">
            <v>นางสาวธันยชนก สมควร</v>
          </cell>
          <cell r="BM1449">
            <v>883265010430</v>
          </cell>
        </row>
        <row r="1450">
          <cell r="B1450">
            <v>2293</v>
          </cell>
          <cell r="C1450">
            <v>1445</v>
          </cell>
          <cell r="D1450">
            <v>7</v>
          </cell>
          <cell r="E1450">
            <v>9</v>
          </cell>
          <cell r="F1450">
            <v>2566</v>
          </cell>
          <cell r="G1450">
            <v>863053736089</v>
          </cell>
          <cell r="I1450" t="str">
            <v>กองทุนหมู่บ้านน้ำแพร่ ม.2ต.ตลาดขวัญ</v>
          </cell>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BL1450" t="str">
            <v xml:space="preserve">กองทุนหมู่บ้านน้ำแพร่ ม.2ต.ตลาดขวัญ </v>
          </cell>
          <cell r="BM1450">
            <v>883265010838</v>
          </cell>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AA1451">
            <v>4</v>
          </cell>
          <cell r="AB1451">
            <v>7</v>
          </cell>
          <cell r="AC1451">
            <v>2566</v>
          </cell>
          <cell r="BL1451" t="str">
            <v>นางสาวอัมพร ชนะเป็ง</v>
          </cell>
          <cell r="BM1451">
            <v>0</v>
          </cell>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AA1452">
            <v>18</v>
          </cell>
          <cell r="AB1452">
            <v>8</v>
          </cell>
          <cell r="AC1452">
            <v>2565</v>
          </cell>
          <cell r="BL1452" t="str">
            <v>นายอดุลย์ จุลมณี</v>
          </cell>
          <cell r="BM1452">
            <v>883162013092</v>
          </cell>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BL1453" t="str">
            <v>นายสิงห์แก้ว กุยแก้ว</v>
          </cell>
          <cell r="BM1453">
            <v>823859010535</v>
          </cell>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AA1454">
            <v>3</v>
          </cell>
          <cell r="AB1454">
            <v>5</v>
          </cell>
          <cell r="AC1454">
            <v>2566</v>
          </cell>
          <cell r="BL1454" t="str">
            <v>นางสาววิไลวรรณ์ สมศรี</v>
          </cell>
          <cell r="BM1454">
            <v>0</v>
          </cell>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AA1455">
            <v>21</v>
          </cell>
          <cell r="AB1455">
            <v>11</v>
          </cell>
          <cell r="AC1455">
            <v>2565</v>
          </cell>
          <cell r="BL1455" t="str">
            <v>นางสาวจันทร์แก้ว พรมแก้ว</v>
          </cell>
          <cell r="BM1455">
            <v>883265010315</v>
          </cell>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AA1456">
            <v>23</v>
          </cell>
          <cell r="AB1456">
            <v>11</v>
          </cell>
          <cell r="AC1456">
            <v>2565</v>
          </cell>
          <cell r="BL1456" t="str">
            <v>นางสาวอำไพ มะหิงษา</v>
          </cell>
          <cell r="BM1456">
            <v>883265010754</v>
          </cell>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AA1457">
            <v>4</v>
          </cell>
          <cell r="AB1457">
            <v>10</v>
          </cell>
          <cell r="AC1457">
            <v>2565</v>
          </cell>
          <cell r="BL1457" t="str">
            <v>นางสาวดลฤดี อูปคำแดง</v>
          </cell>
          <cell r="BM1457">
            <v>88326501035</v>
          </cell>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BL1458" t="str">
            <v>นายสืบสกุล สิงห์ทร</v>
          </cell>
          <cell r="BM1458">
            <v>883265010039</v>
          </cell>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AA1459">
            <v>15</v>
          </cell>
          <cell r="AB1459">
            <v>3</v>
          </cell>
          <cell r="AC1459">
            <v>2566</v>
          </cell>
          <cell r="BL1459" t="str">
            <v>นางพัชริน กองมา</v>
          </cell>
          <cell r="BM1459">
            <v>0</v>
          </cell>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BL1460" t="str">
            <v>นายสมบัติ ศรีวิชัย</v>
          </cell>
          <cell r="BM1460">
            <v>0</v>
          </cell>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BL1461" t="str">
            <v>นายนิติธรหรือวีระยุทธ  บุญทาทิพย์</v>
          </cell>
          <cell r="BM1461">
            <v>883265010839</v>
          </cell>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P1462" t="str">
            <v>1.บุคคลค้ำประกัน</v>
          </cell>
          <cell r="S1462" t="str">
            <v>แขวงเชียงใหม่</v>
          </cell>
          <cell r="T1462" t="str">
            <v>ผบ.2544</v>
          </cell>
          <cell r="U1462">
            <v>2563</v>
          </cell>
          <cell r="V1462" t="str">
            <v>ผบ.4891</v>
          </cell>
          <cell r="W1462">
            <v>2563</v>
          </cell>
          <cell r="AA1462">
            <v>1</v>
          </cell>
          <cell r="AB1462">
            <v>7</v>
          </cell>
          <cell r="AC1462">
            <v>2566</v>
          </cell>
          <cell r="BL1462" t="str">
            <v>นางพิทักษ์ ขุนทอง</v>
          </cell>
          <cell r="BM1462">
            <v>0</v>
          </cell>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BL1463" t="str">
            <v>นายสุรินทร์   ทองสว่าง</v>
          </cell>
          <cell r="BM1463">
            <v>883265010316</v>
          </cell>
        </row>
        <row r="1464">
          <cell r="B1464">
            <v>2307</v>
          </cell>
          <cell r="C1464">
            <v>1459</v>
          </cell>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AA1464">
            <v>18</v>
          </cell>
          <cell r="AB1464">
            <v>4</v>
          </cell>
          <cell r="AC1464">
            <v>2566</v>
          </cell>
          <cell r="BL1464" t="str">
            <v>นางสาวน้ำฝน คำป้อ</v>
          </cell>
          <cell r="BM1464">
            <v>888165010639</v>
          </cell>
        </row>
        <row r="1465">
          <cell r="B1465">
            <v>2308</v>
          </cell>
          <cell r="C1465">
            <v>1460</v>
          </cell>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AA1465">
            <v>18</v>
          </cell>
          <cell r="AB1465">
            <v>4</v>
          </cell>
          <cell r="AC1465">
            <v>2566</v>
          </cell>
          <cell r="BL1465" t="str">
            <v>นางสาวปวีณา ยศบุตร</v>
          </cell>
          <cell r="BM1465">
            <v>888165010623</v>
          </cell>
        </row>
        <row r="1466">
          <cell r="B1466">
            <v>2309</v>
          </cell>
          <cell r="C1466">
            <v>1461</v>
          </cell>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BL1466" t="str">
            <v>นางทองลักษณ์ ทาใจ</v>
          </cell>
          <cell r="BM1466">
            <v>888165010552</v>
          </cell>
        </row>
        <row r="1467">
          <cell r="B1467">
            <v>2310</v>
          </cell>
          <cell r="C1467">
            <v>1462</v>
          </cell>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AA1467">
            <v>21</v>
          </cell>
          <cell r="AB1467">
            <v>2</v>
          </cell>
          <cell r="AC1467">
            <v>2566</v>
          </cell>
          <cell r="BL1467" t="str">
            <v>นางสาวสุทธิกานต์ ปันใจ</v>
          </cell>
          <cell r="BM1467">
            <v>888165010642</v>
          </cell>
        </row>
        <row r="1468">
          <cell r="B1468">
            <v>2311</v>
          </cell>
          <cell r="C1468">
            <v>1463</v>
          </cell>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AA1468">
            <v>4</v>
          </cell>
          <cell r="AB1468">
            <v>4</v>
          </cell>
          <cell r="AC1468">
            <v>2566</v>
          </cell>
          <cell r="BL1468" t="str">
            <v>นางสาวจิตฤดี ปางไธสงค์</v>
          </cell>
          <cell r="BM1468">
            <v>8000165010651</v>
          </cell>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S1469" t="str">
            <v>จังหวัดฮอด</v>
          </cell>
          <cell r="T1469" t="str">
            <v>ผบ.955</v>
          </cell>
          <cell r="U1469">
            <v>2560</v>
          </cell>
          <cell r="V1469" t="str">
            <v>ผบ.28</v>
          </cell>
          <cell r="W1469">
            <v>2561</v>
          </cell>
          <cell r="X1469">
            <v>25</v>
          </cell>
          <cell r="Y1469">
            <v>1</v>
          </cell>
          <cell r="Z1469">
            <v>2561</v>
          </cell>
          <cell r="BL1469" t="str">
            <v>นางสาวดวงนภาไร ปันวิชัย</v>
          </cell>
          <cell r="BM1469">
            <v>823760010255</v>
          </cell>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P1470" t="str">
            <v>1.บุคคลค้ำประกัน</v>
          </cell>
          <cell r="S1470" t="str">
            <v>จังหวัดฮอด</v>
          </cell>
          <cell r="T1470" t="str">
            <v>ผบ.1025</v>
          </cell>
          <cell r="U1470">
            <v>2560</v>
          </cell>
          <cell r="V1470" t="str">
            <v>ผบ.1153</v>
          </cell>
          <cell r="W1470">
            <v>2560</v>
          </cell>
          <cell r="AA1470">
            <v>27</v>
          </cell>
          <cell r="AB1470">
            <v>12</v>
          </cell>
          <cell r="AC1470">
            <v>2560</v>
          </cell>
          <cell r="BL1470" t="str">
            <v>นางสาวพนิดา ธิแก้ว</v>
          </cell>
          <cell r="BM1470">
            <v>0</v>
          </cell>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S1471" t="str">
            <v>จังหวัดฮอด</v>
          </cell>
          <cell r="T1471" t="str">
            <v>ผบ.1469</v>
          </cell>
          <cell r="U1471">
            <v>2559</v>
          </cell>
          <cell r="V1471" t="str">
            <v>ผบ.105</v>
          </cell>
          <cell r="W1471">
            <v>2560</v>
          </cell>
          <cell r="AA1471">
            <v>6</v>
          </cell>
          <cell r="AB1471">
            <v>3</v>
          </cell>
          <cell r="AC1471">
            <v>2560</v>
          </cell>
          <cell r="BL1471" t="str">
            <v>นางเกี๋ยงคำ แก้วปลูก</v>
          </cell>
          <cell r="BM1471">
            <v>823759010016</v>
          </cell>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ผบ.629</v>
          </cell>
          <cell r="U1472">
            <v>2558</v>
          </cell>
          <cell r="V1472" t="str">
            <v>ผบ.27</v>
          </cell>
          <cell r="W1472">
            <v>2559</v>
          </cell>
          <cell r="AA1472">
            <v>1</v>
          </cell>
          <cell r="AB1472">
            <v>2</v>
          </cell>
          <cell r="AC1472">
            <v>2559</v>
          </cell>
          <cell r="BL1472" t="str">
            <v>นางสาวมนันสนันท์ ปัญญาแดง</v>
          </cell>
          <cell r="BM1472">
            <v>823758010438</v>
          </cell>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S1473" t="str">
            <v>จังหวัดฮอด</v>
          </cell>
          <cell r="T1473" t="str">
            <v>ผบ.433</v>
          </cell>
          <cell r="U1473">
            <v>2561</v>
          </cell>
          <cell r="V1473" t="str">
            <v>ผบ.890</v>
          </cell>
          <cell r="W1473">
            <v>2561</v>
          </cell>
          <cell r="AA1473">
            <v>28</v>
          </cell>
          <cell r="AB1473">
            <v>8</v>
          </cell>
          <cell r="AC1473">
            <v>2561</v>
          </cell>
          <cell r="BL1473" t="str">
            <v>นางทินประภา เพียงจันทร์</v>
          </cell>
          <cell r="BM1473">
            <v>0</v>
          </cell>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S1474" t="str">
            <v>จังหวัดฮอด</v>
          </cell>
          <cell r="T1474" t="str">
            <v>ผบ.1269</v>
          </cell>
          <cell r="U1474">
            <v>2559</v>
          </cell>
          <cell r="V1474" t="str">
            <v>ผบ.1515</v>
          </cell>
          <cell r="W1474">
            <v>2559</v>
          </cell>
          <cell r="AA1474">
            <v>30</v>
          </cell>
          <cell r="AB1474">
            <v>11</v>
          </cell>
          <cell r="AC1474">
            <v>2559</v>
          </cell>
          <cell r="BL1474" t="str">
            <v>นางสาวกมลวรรณ แก้วคำมา</v>
          </cell>
          <cell r="BM1474">
            <v>0</v>
          </cell>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L1475" t="str">
            <v>สารภี</v>
          </cell>
          <cell r="M1475" t="str">
            <v>เชียงใหม่ 3</v>
          </cell>
          <cell r="N1475">
            <v>8</v>
          </cell>
          <cell r="O1475" t="str">
            <v>-</v>
          </cell>
          <cell r="S1475" t="str">
            <v>จังหวัดฮอด</v>
          </cell>
          <cell r="T1475" t="str">
            <v>ผบ.168</v>
          </cell>
          <cell r="U1475">
            <v>2561</v>
          </cell>
          <cell r="V1475" t="str">
            <v>ผบ.406</v>
          </cell>
          <cell r="W1475">
            <v>2561</v>
          </cell>
          <cell r="BB1475" t="str">
            <v>วางเงินค่าใช้จ่ายในการขายทอดตลาด</v>
          </cell>
          <cell r="BL1475" t="str">
            <v>นายธีระวัช ไชยพูน</v>
          </cell>
          <cell r="BM1475">
            <v>823760010344</v>
          </cell>
        </row>
        <row r="1476">
          <cell r="B1476">
            <v>2319</v>
          </cell>
          <cell r="C1476">
            <v>1471</v>
          </cell>
          <cell r="G1476">
            <v>800059760374</v>
          </cell>
          <cell r="H1476" t="str">
            <v>นาง</v>
          </cell>
          <cell r="I1476" t="str">
            <v>นรมน</v>
          </cell>
          <cell r="J1476" t="str">
            <v>บุญทวี</v>
          </cell>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BL1476" t="str">
            <v>นางนรมน บุญทวี</v>
          </cell>
          <cell r="BM1476">
            <v>823760010345</v>
          </cell>
        </row>
        <row r="1477">
          <cell r="B1477">
            <v>2320</v>
          </cell>
          <cell r="C1477">
            <v>1472</v>
          </cell>
          <cell r="G1477">
            <v>800039117679</v>
          </cell>
          <cell r="H1477" t="str">
            <v>นาย</v>
          </cell>
          <cell r="I1477" t="str">
            <v>วิชิต</v>
          </cell>
          <cell r="J1477" t="str">
            <v>สมศักดิ์</v>
          </cell>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BL1477" t="str">
            <v>นายวิชิต สมศักดิ์</v>
          </cell>
          <cell r="BM1477">
            <v>883262010046</v>
          </cell>
        </row>
        <row r="1478">
          <cell r="B1478">
            <v>2321</v>
          </cell>
          <cell r="C1478">
            <v>1473</v>
          </cell>
          <cell r="G1478">
            <v>800050393365</v>
          </cell>
          <cell r="H1478" t="str">
            <v>นาง</v>
          </cell>
          <cell r="I1478" t="str">
            <v>เพียร</v>
          </cell>
          <cell r="J1478" t="str">
            <v>ปิ่นงาม</v>
          </cell>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BL1478" t="str">
            <v>นางเพียร ปิ่นงาม</v>
          </cell>
          <cell r="BM1478">
            <v>823761010169</v>
          </cell>
        </row>
        <row r="1479">
          <cell r="B1479">
            <v>2322</v>
          </cell>
          <cell r="C1479">
            <v>1474</v>
          </cell>
          <cell r="G1479">
            <v>800052098897</v>
          </cell>
          <cell r="H1479" t="str">
            <v>นางสาว</v>
          </cell>
          <cell r="I1479" t="str">
            <v>สุนิสา</v>
          </cell>
          <cell r="J1479" t="str">
            <v>นาวงษา</v>
          </cell>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BL1479" t="str">
            <v>นางสาวสุนิสา นาวงษา</v>
          </cell>
          <cell r="BM1479">
            <v>883261010108</v>
          </cell>
        </row>
        <row r="1480">
          <cell r="B1480">
            <v>2323</v>
          </cell>
          <cell r="C1480">
            <v>1475</v>
          </cell>
          <cell r="G1480">
            <v>800057193693</v>
          </cell>
          <cell r="H1480" t="str">
            <v>นางสาว</v>
          </cell>
          <cell r="I1480" t="str">
            <v>กัลยา</v>
          </cell>
          <cell r="J1480" t="str">
            <v>ทานา</v>
          </cell>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BL1480" t="str">
            <v>นางสาวกัลยา ทานา</v>
          </cell>
          <cell r="BM1480">
            <v>883262011342</v>
          </cell>
        </row>
        <row r="1481">
          <cell r="B1481">
            <v>2324</v>
          </cell>
          <cell r="C1481">
            <v>1476</v>
          </cell>
          <cell r="G1481">
            <v>800055305414</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BL1481" t="str">
            <v>นางมณีรัตน์ ใจแก้ว</v>
          </cell>
          <cell r="BM1481">
            <v>883263010546</v>
          </cell>
        </row>
        <row r="1482">
          <cell r="B1482">
            <v>2325</v>
          </cell>
          <cell r="C1482">
            <v>1477</v>
          </cell>
          <cell r="G1482">
            <v>800051181066</v>
          </cell>
          <cell r="H1482" t="str">
            <v>นาง</v>
          </cell>
          <cell r="I1482" t="str">
            <v>มณีรัตน์</v>
          </cell>
          <cell r="J1482" t="str">
            <v>ใจแก้ว</v>
          </cell>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BL1482" t="str">
            <v>นางมณีรัตน์ ใจแก้ว</v>
          </cell>
          <cell r="BM1482">
            <v>883263011197</v>
          </cell>
        </row>
        <row r="1483">
          <cell r="B1483">
            <v>2326</v>
          </cell>
          <cell r="C1483">
            <v>1478</v>
          </cell>
          <cell r="G1483">
            <v>800056679601</v>
          </cell>
          <cell r="H1483" t="str">
            <v>นาย</v>
          </cell>
          <cell r="I1483" t="str">
            <v>แก้วมา</v>
          </cell>
          <cell r="J1483" t="str">
            <v>กรรณิกา</v>
          </cell>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BL1483" t="str">
            <v>นายแก้วมา กรรณิกา</v>
          </cell>
          <cell r="BM1483">
            <v>883263010548</v>
          </cell>
        </row>
        <row r="1484">
          <cell r="B1484">
            <v>2327</v>
          </cell>
          <cell r="C1484">
            <v>1479</v>
          </cell>
          <cell r="G1484">
            <v>800073616990</v>
          </cell>
          <cell r="H1484" t="str">
            <v>นางสาว</v>
          </cell>
          <cell r="I1484" t="str">
            <v>น้ำฝน</v>
          </cell>
          <cell r="J1484" t="str">
            <v>ยมแก้ว</v>
          </cell>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BL1484" t="str">
            <v>นางสาวน้ำฝน ยมแก้ว</v>
          </cell>
          <cell r="BM1484">
            <v>883263010550</v>
          </cell>
        </row>
        <row r="1485">
          <cell r="B1485">
            <v>2328</v>
          </cell>
          <cell r="C1485">
            <v>1480</v>
          </cell>
          <cell r="G1485">
            <v>800094211508</v>
          </cell>
          <cell r="H1485" t="str">
            <v>นาง</v>
          </cell>
          <cell r="I1485" t="str">
            <v>พัทยา</v>
          </cell>
          <cell r="J1485" t="str">
            <v>แซ่กือ</v>
          </cell>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BL1485" t="str">
            <v>นางพัทยา แซ่กือ</v>
          </cell>
          <cell r="BM1485">
            <v>883263010560</v>
          </cell>
        </row>
        <row r="1486">
          <cell r="B1486">
            <v>2329</v>
          </cell>
          <cell r="C1486">
            <v>1481</v>
          </cell>
          <cell r="G1486">
            <v>800062902088</v>
          </cell>
          <cell r="H1486" t="str">
            <v>นาย</v>
          </cell>
          <cell r="I1486" t="str">
            <v>เสงี่ยม</v>
          </cell>
          <cell r="J1486" t="str">
            <v>ใจมั่น</v>
          </cell>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BL1486" t="str">
            <v>นายเสงี่ยม ใจมั่น</v>
          </cell>
          <cell r="BM1486">
            <v>883263010565</v>
          </cell>
        </row>
        <row r="1487">
          <cell r="B1487">
            <v>2330</v>
          </cell>
          <cell r="C1487">
            <v>1482</v>
          </cell>
          <cell r="G1487">
            <v>800070269751</v>
          </cell>
          <cell r="H1487" t="str">
            <v>นาง</v>
          </cell>
          <cell r="I1487" t="str">
            <v>คำดา</v>
          </cell>
          <cell r="J1487" t="str">
            <v>แจ่มใส</v>
          </cell>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BL1487" t="str">
            <v>นางคำดา แจ่มใส</v>
          </cell>
          <cell r="BM1487">
            <v>883263010566</v>
          </cell>
        </row>
        <row r="1488">
          <cell r="B1488">
            <v>2331</v>
          </cell>
          <cell r="C1488">
            <v>1483</v>
          </cell>
          <cell r="G1488">
            <v>800071437027</v>
          </cell>
          <cell r="H1488" t="str">
            <v>นางสาว</v>
          </cell>
          <cell r="I1488" t="str">
            <v>จุฑามาศ</v>
          </cell>
          <cell r="J1488" t="str">
            <v>อำไพปรีดา</v>
          </cell>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BL1488" t="str">
            <v>นางสาวจุฑามาศ อำไพปรีดา</v>
          </cell>
          <cell r="BM1488">
            <v>883263010569</v>
          </cell>
        </row>
        <row r="1489">
          <cell r="B1489">
            <v>2332</v>
          </cell>
          <cell r="C1489">
            <v>1484</v>
          </cell>
          <cell r="G1489">
            <v>800066622203</v>
          </cell>
          <cell r="H1489" t="str">
            <v>นาง</v>
          </cell>
          <cell r="I1489" t="str">
            <v>ปุญชรัสมิ์</v>
          </cell>
          <cell r="J1489" t="str">
            <v>ทะบุญ</v>
          </cell>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BL1489" t="str">
            <v>นางปุญชรัสมิ์ ทะบุญ</v>
          </cell>
          <cell r="BM1489">
            <v>883263010574</v>
          </cell>
        </row>
        <row r="1490">
          <cell r="B1490">
            <v>2333</v>
          </cell>
          <cell r="C1490">
            <v>1485</v>
          </cell>
          <cell r="G1490">
            <v>800051285289</v>
          </cell>
          <cell r="H1490" t="str">
            <v>นาง</v>
          </cell>
          <cell r="I1490" t="str">
            <v>อัญชัญ</v>
          </cell>
          <cell r="J1490" t="str">
            <v>วรรณคำหรือพูนผล</v>
          </cell>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BL1490" t="str">
            <v>นางอัญชัญ วรรณคำหรือพูนผล</v>
          </cell>
          <cell r="BM1490">
            <v>883263010576</v>
          </cell>
        </row>
        <row r="1491">
          <cell r="B1491">
            <v>2334</v>
          </cell>
          <cell r="C1491">
            <v>1486</v>
          </cell>
          <cell r="G1491">
            <v>800091389281</v>
          </cell>
          <cell r="H1491" t="str">
            <v>นางสาว</v>
          </cell>
          <cell r="I1491" t="str">
            <v>นัยรัตน์</v>
          </cell>
          <cell r="J1491" t="str">
            <v>เตปา</v>
          </cell>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BL1491" t="str">
            <v>นางสาวนัยรัตน์ เตปา</v>
          </cell>
          <cell r="BM1491">
            <v>883263010577</v>
          </cell>
        </row>
        <row r="1492">
          <cell r="B1492">
            <v>2335</v>
          </cell>
          <cell r="C1492">
            <v>1487</v>
          </cell>
          <cell r="G1492">
            <v>800057636105</v>
          </cell>
          <cell r="H1492" t="str">
            <v>นางสาว</v>
          </cell>
          <cell r="I1492" t="str">
            <v>จิรัชญา</v>
          </cell>
          <cell r="J1492" t="str">
            <v>นามวิเศษหรือบุญเทียม</v>
          </cell>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BL1492" t="str">
            <v>นางสาวจิรัชญา นามวิเศษหรือบุญเทียม</v>
          </cell>
          <cell r="BM1492">
            <v>883263010580</v>
          </cell>
        </row>
        <row r="1493">
          <cell r="B1493">
            <v>2336</v>
          </cell>
          <cell r="C1493">
            <v>1488</v>
          </cell>
          <cell r="G1493">
            <v>800035262115</v>
          </cell>
          <cell r="H1493" t="str">
            <v>นาย</v>
          </cell>
          <cell r="I1493" t="str">
            <v>ปราโมทย์</v>
          </cell>
          <cell r="J1493" t="str">
            <v>กองจันทร์</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BL1493" t="str">
            <v>นายปราโมทย์ กองจันทร์</v>
          </cell>
          <cell r="BM1493">
            <v>883263011351</v>
          </cell>
        </row>
        <row r="1494">
          <cell r="B1494">
            <v>2337</v>
          </cell>
          <cell r="C1494">
            <v>1489</v>
          </cell>
          <cell r="G1494">
            <v>800035262065</v>
          </cell>
          <cell r="H1494" t="str">
            <v>นาย</v>
          </cell>
          <cell r="I1494" t="str">
            <v>ชาติชาย</v>
          </cell>
          <cell r="J1494" t="str">
            <v>เตจ๊ะแก้ว</v>
          </cell>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BL1494" t="str">
            <v>นายชาติชาย เตจ๊ะแก้ว</v>
          </cell>
          <cell r="BM1494">
            <v>883263011352</v>
          </cell>
        </row>
        <row r="1495">
          <cell r="B1495">
            <v>2338</v>
          </cell>
          <cell r="C1495">
            <v>1490</v>
          </cell>
          <cell r="G1495">
            <v>800057409479</v>
          </cell>
          <cell r="H1495" t="str">
            <v>นาง</v>
          </cell>
          <cell r="I1495" t="str">
            <v>จันทรา</v>
          </cell>
          <cell r="J1495" t="str">
            <v>อินจัน</v>
          </cell>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BL1495" t="str">
            <v>นางจันทรา อินจัน</v>
          </cell>
          <cell r="BM1495">
            <v>823760010209</v>
          </cell>
        </row>
        <row r="1496">
          <cell r="B1496">
            <v>2339</v>
          </cell>
          <cell r="C1496">
            <v>1491</v>
          </cell>
          <cell r="G1496">
            <v>800082351862</v>
          </cell>
          <cell r="H1496" t="str">
            <v>นาง</v>
          </cell>
          <cell r="I1496" t="str">
            <v>คำมูล</v>
          </cell>
          <cell r="J1496" t="str">
            <v>หมื่นไก่</v>
          </cell>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BL1496" t="str">
            <v>นางคำมูล หมื่นไก่</v>
          </cell>
          <cell r="BM1496">
            <v>888164010562</v>
          </cell>
        </row>
        <row r="1497">
          <cell r="B1497">
            <v>2340</v>
          </cell>
          <cell r="C1497">
            <v>1492</v>
          </cell>
          <cell r="G1497">
            <v>800066722995</v>
          </cell>
          <cell r="H1497" t="str">
            <v>นาง</v>
          </cell>
          <cell r="I1497" t="str">
            <v>ศรีจันทร์</v>
          </cell>
          <cell r="J1497" t="str">
            <v>นำมะ</v>
          </cell>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BL1497" t="str">
            <v>นางศรีจันทร์ นำมะ</v>
          </cell>
          <cell r="BM1497">
            <v>883262011437</v>
          </cell>
        </row>
        <row r="1498">
          <cell r="B1498">
            <v>2341</v>
          </cell>
          <cell r="C1498">
            <v>1493</v>
          </cell>
          <cell r="G1498">
            <v>800072349940</v>
          </cell>
          <cell r="H1498" t="str">
            <v>นาง</v>
          </cell>
          <cell r="I1498" t="str">
            <v>เกตุแก้ว</v>
          </cell>
          <cell r="J1498" t="str">
            <v>สิงห์โต</v>
          </cell>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BL1498" t="str">
            <v>นางเกตุแก้ว สิงห์โต</v>
          </cell>
          <cell r="BM1498">
            <v>888164010548</v>
          </cell>
        </row>
        <row r="1499">
          <cell r="B1499">
            <v>2342</v>
          </cell>
          <cell r="C1499">
            <v>1494</v>
          </cell>
          <cell r="G1499">
            <v>800090501654</v>
          </cell>
          <cell r="H1499" t="str">
            <v>นางสาว</v>
          </cell>
          <cell r="I1499" t="str">
            <v>หฤทัย</v>
          </cell>
          <cell r="J1499" t="str">
            <v>ขันทัง</v>
          </cell>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BL1499" t="str">
            <v>นางสาวหฤทัย ขันทัง</v>
          </cell>
          <cell r="BM1499">
            <v>888165010081</v>
          </cell>
        </row>
        <row r="1500">
          <cell r="B1500">
            <v>2343</v>
          </cell>
          <cell r="C1500">
            <v>1495</v>
          </cell>
          <cell r="G1500">
            <v>800018360423</v>
          </cell>
          <cell r="H1500" t="str">
            <v>นาย</v>
          </cell>
          <cell r="I1500" t="str">
            <v>ธีระพงษ์</v>
          </cell>
          <cell r="J1500" t="str">
            <v>แก้ววงค์วาน</v>
          </cell>
          <cell r="L1500" t="str">
            <v>สารภี</v>
          </cell>
          <cell r="M1500" t="str">
            <v>เชียงใหม่ 3</v>
          </cell>
          <cell r="N1500">
            <v>8</v>
          </cell>
          <cell r="O1500" t="str">
            <v>-</v>
          </cell>
          <cell r="P1500" t="str">
            <v>1.บุคคลค้ำประกัน</v>
          </cell>
          <cell r="S1500" t="str">
            <v>จังหวัดฮอด</v>
          </cell>
          <cell r="T1500" t="str">
            <v>ผบ.615</v>
          </cell>
          <cell r="U1500">
            <v>2558</v>
          </cell>
          <cell r="V1500" t="str">
            <v>ผบ.74</v>
          </cell>
          <cell r="W1500">
            <v>2559</v>
          </cell>
          <cell r="BL1500" t="str">
            <v>นายธีระพงษ์ แก้ววงค์วาน</v>
          </cell>
          <cell r="BM1500">
            <v>0</v>
          </cell>
        </row>
        <row r="1501">
          <cell r="B1501">
            <v>2344</v>
          </cell>
          <cell r="C1501">
            <v>1496</v>
          </cell>
          <cell r="G1501">
            <v>800035945214</v>
          </cell>
          <cell r="H1501" t="str">
            <v>นาย</v>
          </cell>
          <cell r="I1501" t="str">
            <v>สอน</v>
          </cell>
          <cell r="J1501" t="str">
            <v>สุริยงค์</v>
          </cell>
          <cell r="L1501" t="str">
            <v>ฝาง</v>
          </cell>
          <cell r="M1501" t="str">
            <v>เชียงใหม่ 2</v>
          </cell>
          <cell r="N1501">
            <v>8</v>
          </cell>
          <cell r="O1501" t="str">
            <v>สินเชื่อพัฒนาองค์กรชุมชน(รายบุคคล)</v>
          </cell>
          <cell r="P1501" t="str">
            <v>1.บุคคลค้ำประกัน</v>
          </cell>
          <cell r="S1501" t="str">
            <v>จังหวัดฝาง</v>
          </cell>
          <cell r="T1501" t="str">
            <v>ผบ.1876</v>
          </cell>
          <cell r="U1501">
            <v>2562</v>
          </cell>
          <cell r="V1501" t="str">
            <v>ผบ.334</v>
          </cell>
          <cell r="W1501">
            <v>2563</v>
          </cell>
          <cell r="BL1501" t="str">
            <v>นายสอน สุริยงค์</v>
          </cell>
          <cell r="BM1501">
            <v>0</v>
          </cell>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AA1502">
            <v>8</v>
          </cell>
          <cell r="AB1502">
            <v>9</v>
          </cell>
          <cell r="AC1502">
            <v>2566</v>
          </cell>
          <cell r="BL1502" t="str">
            <v>นางสาวกชพร   จันทร์ศิริ</v>
          </cell>
          <cell r="BM1502">
            <v>883263011072</v>
          </cell>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AA1503">
            <v>20</v>
          </cell>
          <cell r="AB1503">
            <v>8</v>
          </cell>
          <cell r="AC1503">
            <v>2563</v>
          </cell>
          <cell r="BL1503" t="str">
            <v>นายธีรยุทธ เมืองมา</v>
          </cell>
          <cell r="BM1503">
            <v>883263011062</v>
          </cell>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BL1504" t="str">
            <v>นายศุภวัฒน์ สุจิตพงษ์</v>
          </cell>
          <cell r="BM1504">
            <v>883263011074</v>
          </cell>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AA1505">
            <v>20</v>
          </cell>
          <cell r="AB1505">
            <v>8</v>
          </cell>
          <cell r="AC1505">
            <v>2563</v>
          </cell>
          <cell r="BL1505" t="str">
            <v>นายหน่อปิ ศุภรนานา</v>
          </cell>
          <cell r="BM1505">
            <v>883263011053</v>
          </cell>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AA1506">
            <v>13</v>
          </cell>
          <cell r="AB1506">
            <v>8</v>
          </cell>
          <cell r="AC1506">
            <v>2563</v>
          </cell>
          <cell r="BL1506" t="str">
            <v>จ่าสิบโทพิษณุ โพธิชัย</v>
          </cell>
          <cell r="BM1506">
            <v>883263011056</v>
          </cell>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BL1507" t="str">
            <v>นางสาวโยทะกา โนชัยวงค์</v>
          </cell>
          <cell r="BM1507">
            <v>883263011188</v>
          </cell>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AA1508">
            <v>29</v>
          </cell>
          <cell r="AB1508">
            <v>9</v>
          </cell>
          <cell r="AC1508">
            <v>2563</v>
          </cell>
          <cell r="BL1508" t="str">
            <v>นายศตวรรษ อกตัน</v>
          </cell>
          <cell r="BM1508">
            <v>883263011190</v>
          </cell>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AA1509">
            <v>29</v>
          </cell>
          <cell r="AB1509">
            <v>9</v>
          </cell>
          <cell r="AC1509">
            <v>2563</v>
          </cell>
          <cell r="BL1509" t="str">
            <v>นายกวีณัท เธียรธนดิช</v>
          </cell>
          <cell r="BM1509">
            <v>883263011058</v>
          </cell>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BL1510" t="str">
            <v>นางสาวเจนจิรา สีขวา</v>
          </cell>
          <cell r="BM1510">
            <v>883263011059</v>
          </cell>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AA1511">
            <v>19</v>
          </cell>
          <cell r="AB1511">
            <v>8</v>
          </cell>
          <cell r="AC1511">
            <v>2563</v>
          </cell>
          <cell r="BL1511" t="str">
            <v>นายประเวช เบญญาบุษกร</v>
          </cell>
          <cell r="BM1511">
            <v>883263011189</v>
          </cell>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BL1512" t="str">
            <v>นางสาวพิไลลักษณ์ ปัญญาหนิ้ว</v>
          </cell>
          <cell r="BM1512">
            <v>888165010611</v>
          </cell>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BL1513" t="str">
            <v>นางสมศรี อินต๊ะปาน</v>
          </cell>
          <cell r="BM1513">
            <v>888165010502</v>
          </cell>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BL1514" t="str">
            <v>นางเครือวัลย์ จินใจ</v>
          </cell>
          <cell r="BM1514">
            <v>888165010503</v>
          </cell>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AA1515">
            <v>18</v>
          </cell>
          <cell r="AB1515">
            <v>11</v>
          </cell>
          <cell r="AC1515">
            <v>2562</v>
          </cell>
          <cell r="BL1515" t="str">
            <v>นางสุพร สุยะกัน</v>
          </cell>
          <cell r="BM1515">
            <v>883262011925</v>
          </cell>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AA1516">
            <v>5</v>
          </cell>
          <cell r="AB1516">
            <v>11</v>
          </cell>
          <cell r="AC1516">
            <v>2562</v>
          </cell>
          <cell r="BL1516" t="str">
            <v>นายกำพล สุกาละ</v>
          </cell>
          <cell r="BM1516">
            <v>883262011851</v>
          </cell>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AA1517">
            <v>3</v>
          </cell>
          <cell r="AB1517">
            <v>8</v>
          </cell>
          <cell r="AC1517">
            <v>2564</v>
          </cell>
          <cell r="BL1517" t="str">
            <v>นางปรานอม ใจเฮียง</v>
          </cell>
          <cell r="BM1517">
            <v>883263011666</v>
          </cell>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AA1518">
            <v>8</v>
          </cell>
          <cell r="AB1518">
            <v>6</v>
          </cell>
          <cell r="AC1518">
            <v>2564</v>
          </cell>
          <cell r="BL1518" t="str">
            <v>นายบุญ แสงหล้า</v>
          </cell>
          <cell r="BM1518">
            <v>883263011664</v>
          </cell>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AA1519">
            <v>18</v>
          </cell>
          <cell r="AB1519">
            <v>12</v>
          </cell>
          <cell r="AC1519">
            <v>2561</v>
          </cell>
          <cell r="BL1519" t="str">
            <v>นายสันติ สุริยะจันทร์</v>
          </cell>
          <cell r="BM1519">
            <v>823761010013</v>
          </cell>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BL1520" t="str">
            <v>นางกันยา สิทธิสอน</v>
          </cell>
          <cell r="BM1520">
            <v>888112650095</v>
          </cell>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AA1521">
            <v>5</v>
          </cell>
          <cell r="AB1521">
            <v>11</v>
          </cell>
          <cell r="AC1521">
            <v>2562</v>
          </cell>
          <cell r="BL1521" t="str">
            <v>นางสาววรรณวิสา วิญญา</v>
          </cell>
          <cell r="BM1521">
            <v>883262011785</v>
          </cell>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BL1522" t="str">
            <v>นางขันธ์ทอง สุพรรณ</v>
          </cell>
          <cell r="BM1522">
            <v>883262011784</v>
          </cell>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BL1523" t="str">
            <v>นายเจริญ เหลืองทอง</v>
          </cell>
          <cell r="BM1523">
            <v>883262011798</v>
          </cell>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AA1524">
            <v>6</v>
          </cell>
          <cell r="AB1524">
            <v>8</v>
          </cell>
          <cell r="AC1524">
            <v>2563</v>
          </cell>
          <cell r="BL1524" t="str">
            <v>นายเกษม ทองก้อน</v>
          </cell>
          <cell r="BM1524">
            <v>883263011036</v>
          </cell>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AA1525">
            <v>19</v>
          </cell>
          <cell r="AB1525">
            <v>8</v>
          </cell>
          <cell r="AC1525">
            <v>2563</v>
          </cell>
          <cell r="BL1525" t="str">
            <v>นายอุดม แสนวงมา</v>
          </cell>
          <cell r="BM1525">
            <v>883263011179</v>
          </cell>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AA1526">
            <v>19</v>
          </cell>
          <cell r="AB1526">
            <v>8</v>
          </cell>
          <cell r="AC1526">
            <v>2563</v>
          </cell>
          <cell r="BL1526" t="str">
            <v>นายสมชัย บูรณพงศ์ไพร</v>
          </cell>
          <cell r="BM1526">
            <v>883263011180</v>
          </cell>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BL1527" t="str">
            <v>นางสาวอทิพร เทพพะ</v>
          </cell>
          <cell r="BM1527">
            <v>883263011176</v>
          </cell>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AA1528">
            <v>9</v>
          </cell>
          <cell r="AB1528">
            <v>7</v>
          </cell>
          <cell r="AC1528">
            <v>2562</v>
          </cell>
          <cell r="BL1528" t="str">
            <v>นางสาวอัญชลีพร นามเมือง</v>
          </cell>
          <cell r="BM1528">
            <v>883262010714</v>
          </cell>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AA1529">
            <v>18</v>
          </cell>
          <cell r="AB1529">
            <v>11</v>
          </cell>
          <cell r="AC1529">
            <v>2562</v>
          </cell>
          <cell r="BL1529" t="str">
            <v>นางสาวกุลยา  แรดสวนสี</v>
          </cell>
          <cell r="BM1529">
            <v>883262011804</v>
          </cell>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AA1530">
            <v>18</v>
          </cell>
          <cell r="AB1530">
            <v>11</v>
          </cell>
          <cell r="AC1530">
            <v>2562</v>
          </cell>
          <cell r="BL1530" t="str">
            <v>นางสาวจารุวรรณ จันทราภาณุกร</v>
          </cell>
          <cell r="BM1530">
            <v>883262011806</v>
          </cell>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AA1531">
            <v>18</v>
          </cell>
          <cell r="AB1531">
            <v>11</v>
          </cell>
          <cell r="AC1531">
            <v>2562</v>
          </cell>
          <cell r="BL1531" t="str">
            <v>นายประภัตร์ สารินจา</v>
          </cell>
          <cell r="BM1531">
            <v>883262011809</v>
          </cell>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AA1532">
            <v>13</v>
          </cell>
          <cell r="AB1532">
            <v>8</v>
          </cell>
          <cell r="AC1532">
            <v>2563</v>
          </cell>
          <cell r="BL1532" t="str">
            <v>นางสาวสุธารัตน์ สุขเจริญ</v>
          </cell>
          <cell r="BM1532">
            <v>883263011126</v>
          </cell>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AA1533">
            <v>4</v>
          </cell>
          <cell r="AB1533">
            <v>11</v>
          </cell>
          <cell r="AC1533">
            <v>2562</v>
          </cell>
          <cell r="BL1533" t="str">
            <v>นายสุเทพ สุทินนา</v>
          </cell>
          <cell r="BM1533">
            <v>883262011812</v>
          </cell>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AA1534">
            <v>18</v>
          </cell>
          <cell r="AB1534">
            <v>11</v>
          </cell>
          <cell r="AC1534">
            <v>2562</v>
          </cell>
          <cell r="BL1534" t="str">
            <v>นายสำราญ กุณาธรรม</v>
          </cell>
          <cell r="BM1534">
            <v>883262011814</v>
          </cell>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AA1535">
            <v>18</v>
          </cell>
          <cell r="AB1535">
            <v>11</v>
          </cell>
          <cell r="AC1535">
            <v>2562</v>
          </cell>
          <cell r="BL1535" t="str">
            <v>นางทศพร นามเทพ</v>
          </cell>
          <cell r="BM1535">
            <v>883262011816</v>
          </cell>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BL1536" t="str">
            <v>นายอิสรชัย สายแปลง</v>
          </cell>
          <cell r="BM1536">
            <v>883262011817</v>
          </cell>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AA1537">
            <v>6</v>
          </cell>
          <cell r="AB1537">
            <v>7</v>
          </cell>
          <cell r="AC1537">
            <v>2564</v>
          </cell>
          <cell r="BL1537" t="str">
            <v>นายไพสนธ์ เกษมสุข</v>
          </cell>
          <cell r="BM1537">
            <v>883263011140</v>
          </cell>
        </row>
        <row r="1538">
          <cell r="B1538">
            <v>2381</v>
          </cell>
          <cell r="C1538">
            <v>1533</v>
          </cell>
          <cell r="D1538">
            <v>19</v>
          </cell>
          <cell r="E1538">
            <v>12</v>
          </cell>
          <cell r="F1538">
            <v>2566</v>
          </cell>
          <cell r="G1538">
            <v>800090479745</v>
          </cell>
          <cell r="H1538" t="str">
            <v>นางสาว</v>
          </cell>
          <cell r="I1538" t="str">
            <v xml:space="preserve">  </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AA1538">
            <v>25</v>
          </cell>
          <cell r="AB1538">
            <v>10</v>
          </cell>
          <cell r="AC1538">
            <v>2564</v>
          </cell>
          <cell r="BL1538" t="str">
            <v>นางสาว   ดวงเนตร</v>
          </cell>
          <cell r="BM1538">
            <v>883263011148</v>
          </cell>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BL1539" t="str">
            <v>นางสาวเกศริน อรุณแก้ว</v>
          </cell>
          <cell r="BM1539">
            <v>883263011200</v>
          </cell>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AA1540">
            <v>19</v>
          </cell>
          <cell r="AB1540">
            <v>12</v>
          </cell>
          <cell r="AC1540">
            <v>2563</v>
          </cell>
          <cell r="BL1540" t="str">
            <v>นายกวี ชงโคผดุง</v>
          </cell>
          <cell r="BM1540">
            <v>883263011070</v>
          </cell>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AA1541">
            <v>18</v>
          </cell>
          <cell r="AB1541">
            <v>11</v>
          </cell>
          <cell r="AC1541">
            <v>2562</v>
          </cell>
          <cell r="BL1541" t="str">
            <v>นายประเสริฐ เรือนแก้ว</v>
          </cell>
          <cell r="BM1541">
            <v>883262010712</v>
          </cell>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AA1542">
            <v>18</v>
          </cell>
          <cell r="AB1542">
            <v>11</v>
          </cell>
          <cell r="AC1542">
            <v>2562</v>
          </cell>
          <cell r="BL1542" t="str">
            <v>นายอุทัย เรือนแก้ว</v>
          </cell>
          <cell r="BM1542">
            <v>883262010711</v>
          </cell>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AA1543">
            <v>19</v>
          </cell>
          <cell r="AB1543">
            <v>8</v>
          </cell>
          <cell r="AC1543">
            <v>2563</v>
          </cell>
          <cell r="BL1543" t="str">
            <v>นางสาวคำแดง วงษ์จี๋</v>
          </cell>
          <cell r="BM1543">
            <v>883263011064</v>
          </cell>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BL1544" t="str">
            <v>นางสาวนิพาพร ใจเป็ง</v>
          </cell>
          <cell r="BM1544">
            <v>823761010008</v>
          </cell>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AA1545">
            <v>2</v>
          </cell>
          <cell r="AB1545">
            <v>8</v>
          </cell>
          <cell r="AC1545">
            <v>2561</v>
          </cell>
          <cell r="BL1545" t="str">
            <v>นางวรรณา กิจรัตนี</v>
          </cell>
          <cell r="BM1545">
            <v>823761010033</v>
          </cell>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AA1546">
            <v>2</v>
          </cell>
          <cell r="AB1546">
            <v>8</v>
          </cell>
          <cell r="AC1546">
            <v>2561</v>
          </cell>
          <cell r="BL1546" t="str">
            <v>นางสาวรำไพ โพธิสัตย์</v>
          </cell>
          <cell r="BM1546">
            <v>823761010009</v>
          </cell>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AA1547">
            <v>18</v>
          </cell>
          <cell r="AB1547">
            <v>11</v>
          </cell>
          <cell r="AC1547">
            <v>2562</v>
          </cell>
          <cell r="BL1547" t="str">
            <v>นางวรรณา ปัญญา</v>
          </cell>
          <cell r="BM1547">
            <v>883262011839</v>
          </cell>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BL1548" t="str">
            <v>นายบุญทอง มงคลเจริญชื่น</v>
          </cell>
          <cell r="BM1548">
            <v>883262011840</v>
          </cell>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AA1549">
            <v>5</v>
          </cell>
          <cell r="AB1549">
            <v>11</v>
          </cell>
          <cell r="AC1549">
            <v>2562</v>
          </cell>
          <cell r="BL1549" t="str">
            <v>นายบุญเลิศ เหมยเขียว</v>
          </cell>
          <cell r="BM1549">
            <v>883262011841</v>
          </cell>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AA1550">
            <v>13</v>
          </cell>
          <cell r="AB1550">
            <v>8</v>
          </cell>
          <cell r="AC1550">
            <v>2563</v>
          </cell>
          <cell r="BL1550" t="str">
            <v>นางสาวภรณ์ทิพย์ พัลวัลย์</v>
          </cell>
          <cell r="BM1550">
            <v>883263011042</v>
          </cell>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AA1551">
            <v>18</v>
          </cell>
          <cell r="AB1551">
            <v>11</v>
          </cell>
          <cell r="AC1551">
            <v>2562</v>
          </cell>
          <cell r="BL1551" t="str">
            <v>นางสาวอธิพร อุปนันต์</v>
          </cell>
          <cell r="BM1551">
            <v>883262011843</v>
          </cell>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AA1552">
            <v>18</v>
          </cell>
          <cell r="AB1552">
            <v>11</v>
          </cell>
          <cell r="AC1552">
            <v>2562</v>
          </cell>
          <cell r="BL1552" t="str">
            <v>นางสาววราภรณ์ ซิระเซ็น</v>
          </cell>
          <cell r="BM1552">
            <v>883262011845</v>
          </cell>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AA1553">
            <v>18</v>
          </cell>
          <cell r="AB1553">
            <v>11</v>
          </cell>
          <cell r="AC1553">
            <v>2562</v>
          </cell>
          <cell r="BL1553" t="str">
            <v>นางสาวจิราพร เกษมสุข</v>
          </cell>
          <cell r="BM1553">
            <v>883262011790</v>
          </cell>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AA1554">
            <v>4</v>
          </cell>
          <cell r="AB1554">
            <v>11</v>
          </cell>
          <cell r="AC1554">
            <v>2562</v>
          </cell>
          <cell r="BL1554" t="str">
            <v>นายเอนก สีทองบูรณ์</v>
          </cell>
          <cell r="BM1554">
            <v>883262011788</v>
          </cell>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BL1555" t="str">
            <v>นางสาวสุพัตรา สุพรรณ์</v>
          </cell>
          <cell r="BM1555">
            <v>883262011848</v>
          </cell>
        </row>
        <row r="1556">
          <cell r="B1556">
            <v>2399</v>
          </cell>
          <cell r="C1556">
            <v>1551</v>
          </cell>
          <cell r="D1556">
            <v>19</v>
          </cell>
          <cell r="E1556">
            <v>12</v>
          </cell>
          <cell r="F1556">
            <v>2566</v>
          </cell>
          <cell r="G1556">
            <v>340744005</v>
          </cell>
          <cell r="I1556" t="str">
            <v>บ้านใหม่สามัคคี</v>
          </cell>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AA1556">
            <v>15</v>
          </cell>
          <cell r="AB1556">
            <v>5</v>
          </cell>
          <cell r="AC1556">
            <v>2561</v>
          </cell>
          <cell r="BL1556" t="str">
            <v xml:space="preserve">บ้านใหม่สามัคคี </v>
          </cell>
          <cell r="BM1556">
            <v>0</v>
          </cell>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BL1557" t="str">
            <v>นางสาวภิรัญญา แสงผึ้ง</v>
          </cell>
          <cell r="BM1557">
            <v>883263011147</v>
          </cell>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BL1558" t="str">
            <v>นางสาวพัตรพิมล ตานะเป็ง</v>
          </cell>
          <cell r="BM1558">
            <v>883263011129</v>
          </cell>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AA1559">
            <v>29</v>
          </cell>
          <cell r="AB1559">
            <v>6</v>
          </cell>
          <cell r="AC1559">
            <v>2564</v>
          </cell>
          <cell r="BL1559" t="str">
            <v>นางสาวบัณฑิตา ไทยใหม่</v>
          </cell>
          <cell r="BM1559">
            <v>883263011131</v>
          </cell>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BL1560" t="str">
            <v>นางจิตตพิมพ์ ศรีคำนวล</v>
          </cell>
          <cell r="BM1560">
            <v>883263011037</v>
          </cell>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BL1561" t="str">
            <v>นายประสงค์ บูรณะ</v>
          </cell>
          <cell r="BM1561">
            <v>888165010604</v>
          </cell>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AA1562">
            <v>1</v>
          </cell>
          <cell r="AB1562">
            <v>6</v>
          </cell>
          <cell r="AC1562">
            <v>2564</v>
          </cell>
          <cell r="BL1562" t="str">
            <v>นางสาวณัฐธิดา วรษายะ</v>
          </cell>
          <cell r="BM1562">
            <v>883263011141</v>
          </cell>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AA1563">
            <v>13</v>
          </cell>
          <cell r="AB1563">
            <v>8</v>
          </cell>
          <cell r="AC1563">
            <v>2563</v>
          </cell>
          <cell r="BL1563" t="str">
            <v>นางสาวมาลี เตชะตา</v>
          </cell>
          <cell r="BM1563">
            <v>883263011130</v>
          </cell>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AA1564">
            <v>29</v>
          </cell>
          <cell r="AB1564">
            <v>9</v>
          </cell>
          <cell r="AC1564">
            <v>2563</v>
          </cell>
          <cell r="BL1564" t="str">
            <v>นางสมศรี จันตะพรม</v>
          </cell>
          <cell r="BM1564">
            <v>883263011139</v>
          </cell>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AA1565">
            <v>20</v>
          </cell>
          <cell r="AB1565">
            <v>8</v>
          </cell>
          <cell r="AC1565">
            <v>2563</v>
          </cell>
          <cell r="BL1565" t="str">
            <v>นางฉัตรวลัยหรือหยดวลัย ปิยพรชัยตระกูลหรือยศถามี</v>
          </cell>
          <cell r="BM1565">
            <v>883263011271</v>
          </cell>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AA1566">
            <v>20</v>
          </cell>
          <cell r="AB1566">
            <v>8</v>
          </cell>
          <cell r="AC1566">
            <v>2563</v>
          </cell>
          <cell r="BL1566" t="str">
            <v>นางต้อย กันทะมาลี</v>
          </cell>
          <cell r="BM1566">
            <v>883263011272</v>
          </cell>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BB1567" t="str">
            <v>ยกเลิกสืบเนื่องจากชำระหนี้ปิดบัญชี 31/5/2567</v>
          </cell>
          <cell r="BL1567" t="str">
            <v>นายธนากฤต แสนใจบาล</v>
          </cell>
          <cell r="BM1567">
            <v>883263011656</v>
          </cell>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BL1568" t="str">
            <v>นายเสาร์คำ ลำยุ</v>
          </cell>
          <cell r="BM1568">
            <v>883263011652</v>
          </cell>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BL1569" t="str">
            <v>นางสาวอรัญญา พรรณสุวรรณ์</v>
          </cell>
          <cell r="BM1569">
            <v>883263011651</v>
          </cell>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AA1570">
            <v>10</v>
          </cell>
          <cell r="AB1570">
            <v>8</v>
          </cell>
          <cell r="AC1570">
            <v>2564</v>
          </cell>
          <cell r="BL1570" t="str">
            <v>นางนิตยา ศรีวิชัย</v>
          </cell>
          <cell r="BM1570">
            <v>883263011650</v>
          </cell>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AA1571">
            <v>1</v>
          </cell>
          <cell r="AB1571">
            <v>6</v>
          </cell>
          <cell r="AC1571">
            <v>2564</v>
          </cell>
          <cell r="BL1571" t="str">
            <v>นางอรุณี กองบุญเกิด</v>
          </cell>
          <cell r="BM1571">
            <v>883263011649</v>
          </cell>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BL1572" t="str">
            <v>นางบัวไข ฤทธิ์เรืองโรจน์</v>
          </cell>
          <cell r="BM1572">
            <v>883263011648</v>
          </cell>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BL1573" t="str">
            <v>นางสาวสริญญา ปวนแสนคำ</v>
          </cell>
          <cell r="BM1573">
            <v>883263011642</v>
          </cell>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AA1574">
            <v>25</v>
          </cell>
          <cell r="AB1574">
            <v>4</v>
          </cell>
          <cell r="AC1574">
            <v>2566</v>
          </cell>
          <cell r="BL1574" t="str">
            <v>นางสาวทัศนีย์ ใจจันติ๊บ</v>
          </cell>
          <cell r="BM1574">
            <v>888165010511</v>
          </cell>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AA1575">
            <v>16</v>
          </cell>
          <cell r="AB1575">
            <v>5</v>
          </cell>
          <cell r="AC1575">
            <v>2566</v>
          </cell>
          <cell r="BL1575" t="str">
            <v>นายบุญธรรม จีนะจุมปู</v>
          </cell>
          <cell r="BM1575">
            <v>888165010504</v>
          </cell>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BL1576" t="str">
            <v>นายเจษฎา หน่อแก้ว</v>
          </cell>
          <cell r="BM1576">
            <v>888165010605</v>
          </cell>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AA1577">
            <v>29</v>
          </cell>
          <cell r="AB1577">
            <v>10</v>
          </cell>
          <cell r="AC1577">
            <v>2562</v>
          </cell>
          <cell r="BL1577" t="str">
            <v>นายปฏิวัติ ปู่แก้ว</v>
          </cell>
          <cell r="BM1577">
            <v>883262010713</v>
          </cell>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BL1578" t="str">
            <v>นางจิดาภา จันทร์ราชา</v>
          </cell>
          <cell r="BM1578">
            <v>883262010669</v>
          </cell>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BL1579" t="str">
            <v>นายสุรศักดิ์ กติกาชีวิน</v>
          </cell>
          <cell r="BM1579">
            <v>883263011054</v>
          </cell>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BL1580" t="str">
            <v>นายอุเทน ทิพย์ธรรม</v>
          </cell>
          <cell r="BM1580">
            <v>883263011063</v>
          </cell>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AA1581">
            <v>20</v>
          </cell>
          <cell r="AB1581">
            <v>8</v>
          </cell>
          <cell r="AC1581">
            <v>2563</v>
          </cell>
          <cell r="BL1581" t="str">
            <v>นางสุทิน สุวรรณ</v>
          </cell>
          <cell r="BM1581">
            <v>883263011060</v>
          </cell>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AA1582">
            <v>18</v>
          </cell>
          <cell r="AB1582">
            <v>11</v>
          </cell>
          <cell r="AC1582">
            <v>2562</v>
          </cell>
          <cell r="BL1582" t="str">
            <v>นางจุฑามาศ คำภีระ</v>
          </cell>
          <cell r="BM1582">
            <v>883262011824</v>
          </cell>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AA1583">
            <v>18</v>
          </cell>
          <cell r="AB1583">
            <v>11</v>
          </cell>
          <cell r="AC1583">
            <v>2562</v>
          </cell>
          <cell r="BL1583" t="str">
            <v>นางบัวคลี่ สมสิงห์คำ</v>
          </cell>
          <cell r="BM1583">
            <v>883262011825</v>
          </cell>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AA1584">
            <v>26</v>
          </cell>
          <cell r="AB1584">
            <v>8</v>
          </cell>
          <cell r="AC1584">
            <v>2564</v>
          </cell>
          <cell r="BL1584" t="str">
            <v>นายณรงค์ เดชดง</v>
          </cell>
          <cell r="BM1584">
            <v>883263011049</v>
          </cell>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AA1585">
            <v>18</v>
          </cell>
          <cell r="AB1585">
            <v>11</v>
          </cell>
          <cell r="AC1585">
            <v>2562</v>
          </cell>
          <cell r="BL1585" t="str">
            <v>นายไสว ทาสี</v>
          </cell>
          <cell r="BM1585">
            <v>883262011828</v>
          </cell>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AA1586">
            <v>18</v>
          </cell>
          <cell r="AB1586">
            <v>11</v>
          </cell>
          <cell r="AC1586">
            <v>2562</v>
          </cell>
          <cell r="BL1586" t="str">
            <v>นายไสว ทาสี</v>
          </cell>
          <cell r="BM1586">
            <v>883262011828</v>
          </cell>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AA1587">
            <v>18</v>
          </cell>
          <cell r="AB1587">
            <v>11</v>
          </cell>
          <cell r="AC1587">
            <v>2562</v>
          </cell>
          <cell r="BL1587" t="str">
            <v>นายสุทธิศักดิ์ ขัดก๋า</v>
          </cell>
          <cell r="BM1587">
            <v>883262011827</v>
          </cell>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AA1588">
            <v>6</v>
          </cell>
          <cell r="AB1588">
            <v>7</v>
          </cell>
          <cell r="AC1588">
            <v>2564</v>
          </cell>
          <cell r="BL1588" t="str">
            <v>นายอิทธิพล สายกันธา</v>
          </cell>
          <cell r="BM1588">
            <v>883263011046</v>
          </cell>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AA1589">
            <v>24</v>
          </cell>
          <cell r="AB1589">
            <v>8</v>
          </cell>
          <cell r="AC1589">
            <v>2564</v>
          </cell>
          <cell r="BL1589" t="str">
            <v>นายวิรัตน์ พงศ์พนาชีวิน</v>
          </cell>
          <cell r="BM1589">
            <v>883263011267</v>
          </cell>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BL1590" t="str">
            <v>นายสุทัศน์ บุญทา</v>
          </cell>
          <cell r="BM1590">
            <v>883262011834</v>
          </cell>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AA1591">
            <v>18</v>
          </cell>
          <cell r="AB1591">
            <v>11</v>
          </cell>
          <cell r="AC1591">
            <v>2562</v>
          </cell>
          <cell r="BL1591" t="str">
            <v>นายเอกถวัลย์ โยมนา</v>
          </cell>
          <cell r="BM1591">
            <v>883262011836</v>
          </cell>
        </row>
        <row r="1592">
          <cell r="B1592">
            <v>2435</v>
          </cell>
          <cell r="C1592">
            <v>1587</v>
          </cell>
          <cell r="D1592">
            <v>23</v>
          </cell>
          <cell r="E1592">
            <v>1</v>
          </cell>
          <cell r="F1592">
            <v>2567</v>
          </cell>
          <cell r="G1592">
            <v>800032568506</v>
          </cell>
          <cell r="H1592" t="str">
            <v>นาย</v>
          </cell>
          <cell r="I1592" t="str">
            <v>มงคล</v>
          </cell>
          <cell r="J1592" t="str">
            <v>บุตรต๊ะ</v>
          </cell>
          <cell r="L1592" t="str">
            <v>จอมทอง</v>
          </cell>
          <cell r="M1592" t="str">
            <v>เชียงใหม่ 3</v>
          </cell>
          <cell r="N1592">
            <v>8</v>
          </cell>
          <cell r="S1592" t="str">
            <v>จังหวัดฮอด</v>
          </cell>
          <cell r="T1592" t="str">
            <v>ผบ.1468</v>
          </cell>
          <cell r="U1592">
            <v>2561</v>
          </cell>
          <cell r="V1592" t="str">
            <v>ผบ.139</v>
          </cell>
          <cell r="W1592">
            <v>2562</v>
          </cell>
          <cell r="BB1592" t="str">
            <v>ตั้งแฟ้มเพื่อวางเงิน</v>
          </cell>
          <cell r="BL1592" t="str">
            <v>นายมงคล บุตรต๊ะ</v>
          </cell>
          <cell r="BM1592">
            <v>0</v>
          </cell>
        </row>
        <row r="1593">
          <cell r="B1593">
            <v>2436</v>
          </cell>
          <cell r="C1593">
            <v>1588</v>
          </cell>
          <cell r="D1593">
            <v>23</v>
          </cell>
          <cell r="E1593">
            <v>1</v>
          </cell>
          <cell r="F1593">
            <v>2567</v>
          </cell>
          <cell r="G1593">
            <v>800031141891</v>
          </cell>
          <cell r="H1593" t="str">
            <v>นาย</v>
          </cell>
          <cell r="I1593" t="str">
            <v>อุ่นคำ</v>
          </cell>
          <cell r="J1593" t="str">
            <v>คำมูล</v>
          </cell>
          <cell r="L1593" t="str">
            <v>ดอยเต่า</v>
          </cell>
          <cell r="M1593" t="str">
            <v>เชียงใหม่ 3</v>
          </cell>
          <cell r="N1593">
            <v>8</v>
          </cell>
          <cell r="S1593" t="str">
            <v>จังหวัดฮอด</v>
          </cell>
          <cell r="T1593" t="str">
            <v>ผบ.1328</v>
          </cell>
          <cell r="U1593">
            <v>2559</v>
          </cell>
          <cell r="V1593" t="str">
            <v>ผบ.1474</v>
          </cell>
          <cell r="W1593">
            <v>2559</v>
          </cell>
          <cell r="BL1593" t="str">
            <v>นายอุ่นคำ คำมูล</v>
          </cell>
          <cell r="BM1593">
            <v>0</v>
          </cell>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L1594" t="str">
            <v>ดอยเต่า</v>
          </cell>
          <cell r="M1594" t="str">
            <v>เชียงใหม่ 3</v>
          </cell>
          <cell r="N1594">
            <v>8</v>
          </cell>
          <cell r="S1594" t="str">
            <v>จังหวัดฮอด</v>
          </cell>
          <cell r="T1594" t="str">
            <v>ผบ.22</v>
          </cell>
          <cell r="U1594">
            <v>2559</v>
          </cell>
          <cell r="V1594" t="str">
            <v>ผบ.119</v>
          </cell>
          <cell r="W1594">
            <v>2559</v>
          </cell>
          <cell r="BL1594" t="str">
            <v>นางสาวสายฝน ศรีสกุลดสาวภาคย์</v>
          </cell>
          <cell r="BM1594">
            <v>0</v>
          </cell>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L1595" t="str">
            <v>ฮอด</v>
          </cell>
          <cell r="M1595" t="str">
            <v>เชียงใหม่ 3</v>
          </cell>
          <cell r="N1595">
            <v>8</v>
          </cell>
          <cell r="S1595" t="str">
            <v>จังหวัดฮอด</v>
          </cell>
          <cell r="T1595" t="str">
            <v>ผบ.597</v>
          </cell>
          <cell r="U1595">
            <v>2558</v>
          </cell>
          <cell r="V1595" t="str">
            <v>ผบ.600</v>
          </cell>
          <cell r="W1595">
            <v>2558</v>
          </cell>
          <cell r="BL1595" t="str">
            <v>นางทองเหรียญ แสนปัญญา</v>
          </cell>
          <cell r="BM1595">
            <v>0</v>
          </cell>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BL1596" t="str">
            <v>นางสาวพรพิมล ดีนะ</v>
          </cell>
          <cell r="BM1596">
            <v>883262011669</v>
          </cell>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G1597">
            <v>7</v>
          </cell>
          <cell r="AH1597">
            <v>6</v>
          </cell>
          <cell r="AI1597">
            <v>2565</v>
          </cell>
          <cell r="BL1597" t="str">
            <v>นายวิทยา เจริญอายุวัฒ</v>
          </cell>
          <cell r="BM1597">
            <v>883263011620</v>
          </cell>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AA1598">
            <v>2</v>
          </cell>
          <cell r="AB1598">
            <v>9</v>
          </cell>
          <cell r="AC1598">
            <v>2563</v>
          </cell>
          <cell r="BL1598" t="str">
            <v>นางสาวอรพินธิ์ จี่มะลิ</v>
          </cell>
          <cell r="BM1598">
            <v>883262011656</v>
          </cell>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t="str">
            <v>เคหะ, ไทรทอง, ไทรทอง</v>
          </cell>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AA1599">
            <v>19</v>
          </cell>
          <cell r="AB1599">
            <v>11</v>
          </cell>
          <cell r="AC1599">
            <v>2562</v>
          </cell>
          <cell r="BL1599" t="str">
            <v>นายบุญชม ขอนพืช</v>
          </cell>
          <cell r="BM1599">
            <v>883262011661</v>
          </cell>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P1600" t="str">
            <v>1.บุคคลค้ำประกัน</v>
          </cell>
          <cell r="S1600" t="str">
            <v>จังหวัดแพร่</v>
          </cell>
          <cell r="T1600" t="str">
            <v>ผบ.2265</v>
          </cell>
          <cell r="U1600">
            <v>2557</v>
          </cell>
          <cell r="V1600" t="str">
            <v>ผบ.2482</v>
          </cell>
          <cell r="W1600">
            <v>2557</v>
          </cell>
          <cell r="X1600">
            <v>27</v>
          </cell>
          <cell r="Y1600">
            <v>10</v>
          </cell>
          <cell r="Z1600">
            <v>2557</v>
          </cell>
          <cell r="BL1600" t="str">
            <v>นายสุชาติ เทียนทอง</v>
          </cell>
          <cell r="BM1600">
            <v>0</v>
          </cell>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AA1601">
            <v>19</v>
          </cell>
          <cell r="AB1601">
            <v>11</v>
          </cell>
          <cell r="AC1601">
            <v>2562</v>
          </cell>
          <cell r="BL1601" t="str">
            <v>นายนครินทร์  ญาติมาก</v>
          </cell>
          <cell r="BM1601">
            <v>883262011662</v>
          </cell>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AA1602">
            <v>19</v>
          </cell>
          <cell r="AB1602">
            <v>11</v>
          </cell>
          <cell r="AC1602">
            <v>2562</v>
          </cell>
          <cell r="BL1602" t="str">
            <v>นางสาวพิมฤทัย ไชยวงษ์</v>
          </cell>
          <cell r="BM1602">
            <v>883262011665</v>
          </cell>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BL1603" t="str">
            <v>นางสาวมัณฑนา ดาวเลิศ</v>
          </cell>
          <cell r="BM1603">
            <v>888166010068</v>
          </cell>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BL1604" t="str">
            <v>นางสาวสมศรี วีรยุทธกำจร</v>
          </cell>
          <cell r="BM1604">
            <v>888166010041</v>
          </cell>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BL1605" t="str">
            <v>นางสาวเบญญาภา  ม่วงใหม่</v>
          </cell>
          <cell r="BM1605">
            <v>883263011167</v>
          </cell>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BL1606" t="str">
            <v>นายเจริญพร สินสะโน</v>
          </cell>
          <cell r="BM1606">
            <v>883263011097</v>
          </cell>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AA1607">
            <v>3</v>
          </cell>
          <cell r="AB1607">
            <v>9</v>
          </cell>
          <cell r="AC1607">
            <v>2563</v>
          </cell>
          <cell r="AG1607">
            <v>19</v>
          </cell>
          <cell r="AH1607">
            <v>10</v>
          </cell>
          <cell r="AI1607">
            <v>2564</v>
          </cell>
          <cell r="BL1607" t="str">
            <v>นายณัฐกร เสนะจุติ</v>
          </cell>
          <cell r="BM1607">
            <v>883263011165</v>
          </cell>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BL1608" t="str">
            <v>นายชัชวาล ไร่ดี</v>
          </cell>
          <cell r="BM1608">
            <v>883263011100</v>
          </cell>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AA1609">
            <v>9</v>
          </cell>
          <cell r="AB1609">
            <v>9</v>
          </cell>
          <cell r="AC1609">
            <v>2563</v>
          </cell>
          <cell r="BL1609" t="str">
            <v>นางสาวหทัยกาญจน์ ศิริ</v>
          </cell>
          <cell r="BM1609">
            <v>883263011109</v>
          </cell>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AA1610">
            <v>25</v>
          </cell>
          <cell r="AB1610">
            <v>12</v>
          </cell>
          <cell r="AC1610">
            <v>2560</v>
          </cell>
          <cell r="BL1610" t="str">
            <v>นางชิณากานต์ เจริญสุข</v>
          </cell>
          <cell r="BM1610">
            <v>823760010284</v>
          </cell>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G1611">
            <v>1</v>
          </cell>
          <cell r="AH1611">
            <v>5</v>
          </cell>
          <cell r="AI1611">
            <v>2560</v>
          </cell>
          <cell r="BL1611" t="str">
            <v>นาย
นางเสริม 
ไฝทอง แก้วก๋องมา
แก้วก๋องมา</v>
          </cell>
          <cell r="BM1611">
            <v>823759010207</v>
          </cell>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AA1612">
            <v>21</v>
          </cell>
          <cell r="AB1612">
            <v>6</v>
          </cell>
          <cell r="AC1612">
            <v>2564</v>
          </cell>
          <cell r="BL1612" t="str">
            <v>นายรังสรรค์ อินทะนู</v>
          </cell>
          <cell r="BM1612">
            <v>883263011156</v>
          </cell>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AA1613">
            <v>14</v>
          </cell>
          <cell r="AB1613">
            <v>6</v>
          </cell>
          <cell r="AC1613">
            <v>2560</v>
          </cell>
          <cell r="BL1613" t="str">
            <v>นางธัญญรัตน์ คำแห่</v>
          </cell>
          <cell r="BM1613">
            <v>8237599010210</v>
          </cell>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AA1614">
            <v>19</v>
          </cell>
          <cell r="AB1614">
            <v>11</v>
          </cell>
          <cell r="AC1614">
            <v>2562</v>
          </cell>
          <cell r="BL1614" t="str">
            <v>นางแสงจันทร์ วิมาลา</v>
          </cell>
          <cell r="BM1614">
            <v>823758010717</v>
          </cell>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BL1615" t="str">
            <v>นางวิลาวัลย์ เจริญสุข</v>
          </cell>
          <cell r="BM1615">
            <v>0</v>
          </cell>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AA1616">
            <v>25</v>
          </cell>
          <cell r="AB1616">
            <v>7</v>
          </cell>
          <cell r="AC1616">
            <v>2560</v>
          </cell>
          <cell r="BL1616" t="str">
            <v>นายวิทยา คำมาวัน</v>
          </cell>
          <cell r="BM1616">
            <v>0</v>
          </cell>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BL1617" t="str">
            <v>นางสาว
นายปีย์วรา
จักรกริศน์ ปราบไพรี
ปราบไพรี</v>
          </cell>
          <cell r="BM1617">
            <v>823758010346</v>
          </cell>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BL1618" t="str">
            <v>นายพิชิต สิงหราชโยคี</v>
          </cell>
          <cell r="BM1618">
            <v>823759010511</v>
          </cell>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BL1619" t="str">
            <v>นายคงศักดิ์ จันทร์เขียว</v>
          </cell>
          <cell r="BM1619">
            <v>883263011175</v>
          </cell>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BL1620" t="str">
            <v>นายอินสม สร้อยฟ้า</v>
          </cell>
          <cell r="BM1620">
            <v>883263011078</v>
          </cell>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AA1621">
            <v>16</v>
          </cell>
          <cell r="AB1621">
            <v>2</v>
          </cell>
          <cell r="AC1621">
            <v>2560</v>
          </cell>
          <cell r="BL1621" t="str">
            <v>นายบุญทา สุยะใหญ่</v>
          </cell>
          <cell r="BM1621">
            <v>823759010205</v>
          </cell>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AA1622">
            <v>24</v>
          </cell>
          <cell r="AB1622">
            <v>4</v>
          </cell>
          <cell r="AC1622">
            <v>2566</v>
          </cell>
          <cell r="BL1622" t="str">
            <v>นางสาวเนรัญชรา จันทราศรี</v>
          </cell>
          <cell r="BM1622">
            <v>883263011713</v>
          </cell>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AA1623">
            <v>22</v>
          </cell>
          <cell r="AB1623">
            <v>8</v>
          </cell>
          <cell r="AC1623">
            <v>2566</v>
          </cell>
          <cell r="BL1623" t="str">
            <v>นางสิงห์แก้ว แก้วคำ</v>
          </cell>
          <cell r="BM1623">
            <v>888166010162</v>
          </cell>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AA1624">
            <v>20</v>
          </cell>
          <cell r="AB1624">
            <v>4</v>
          </cell>
          <cell r="AC1624">
            <v>2566</v>
          </cell>
          <cell r="BL1624" t="str">
            <v>นายมานพ บุญหนัก</v>
          </cell>
          <cell r="BM1624">
            <v>888165010701</v>
          </cell>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AA1625">
            <v>24</v>
          </cell>
          <cell r="AB1625">
            <v>4</v>
          </cell>
          <cell r="AC1625">
            <v>2566</v>
          </cell>
          <cell r="BL1625" t="str">
            <v>นางสาวตรียาภรณ์ จำปาสิทธิ์</v>
          </cell>
          <cell r="BM1625">
            <v>888165010697</v>
          </cell>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BL1626" t="str">
            <v>นางสาวนริศญา ยศอิ</v>
          </cell>
          <cell r="BM1626">
            <v>888165010743</v>
          </cell>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BL1627" t="str">
            <v>นางสาวณัฎฐวี มินทะนา</v>
          </cell>
          <cell r="BM1627">
            <v>888165010699</v>
          </cell>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BL1628" t="str">
            <v>นางสาววริศรา อุปละ</v>
          </cell>
          <cell r="BM1628">
            <v>888165010784</v>
          </cell>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AA1629">
            <v>24</v>
          </cell>
          <cell r="AB1629">
            <v>4</v>
          </cell>
          <cell r="AC1629">
            <v>2566</v>
          </cell>
          <cell r="BL1629" t="str">
            <v>นายประชาญ นำสม</v>
          </cell>
          <cell r="BM1629">
            <v>888165010713</v>
          </cell>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BL1630" t="str">
            <v>นายสุนทร อุทิศลาภผล</v>
          </cell>
          <cell r="BM1630">
            <v>883263011092</v>
          </cell>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AA1631">
            <v>7</v>
          </cell>
          <cell r="AB1631">
            <v>12</v>
          </cell>
          <cell r="AC1631">
            <v>2563</v>
          </cell>
          <cell r="BL1631" t="str">
            <v>นายสุบิน ทอสาร</v>
          </cell>
          <cell r="BM1631">
            <v>883263011090</v>
          </cell>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AA1632">
            <v>10</v>
          </cell>
          <cell r="AB1632">
            <v>9</v>
          </cell>
          <cell r="AC1632">
            <v>2563</v>
          </cell>
          <cell r="BL1632" t="str">
            <v>นายธนกฤต ธนันชัย</v>
          </cell>
          <cell r="BM1632">
            <v>883263011096</v>
          </cell>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BL1633" t="str">
            <v>นายอุทิศ ทาหล้า</v>
          </cell>
          <cell r="BM1633">
            <v>883263011089</v>
          </cell>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AA1634">
            <v>3</v>
          </cell>
          <cell r="AB1634">
            <v>9</v>
          </cell>
          <cell r="AC1634">
            <v>2563</v>
          </cell>
          <cell r="BL1634" t="str">
            <v>นางสาวพัชรินทร์ ณ วรรณติ๊บ</v>
          </cell>
          <cell r="BM1634">
            <v>883263011085</v>
          </cell>
        </row>
        <row r="1635">
          <cell r="B1635">
            <v>2478</v>
          </cell>
          <cell r="C1635">
            <v>1630</v>
          </cell>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ผบ.601</v>
          </cell>
          <cell r="U1635">
            <v>2557</v>
          </cell>
          <cell r="V1635" t="str">
            <v>ผบ719</v>
          </cell>
          <cell r="W1635">
            <v>2557</v>
          </cell>
          <cell r="BL1635" t="str">
            <v>นายบุญมี ปุกคำ</v>
          </cell>
          <cell r="BM1635">
            <v>823857010025</v>
          </cell>
        </row>
        <row r="1636">
          <cell r="B1636">
            <v>2479</v>
          </cell>
          <cell r="C1636">
            <v>1631</v>
          </cell>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S1636" t="str">
            <v>จังหวัดฝาง</v>
          </cell>
          <cell r="T1636" t="str">
            <v>ผบ.855</v>
          </cell>
          <cell r="U1636">
            <v>2558</v>
          </cell>
          <cell r="V1636" t="str">
            <v>ผบ.96</v>
          </cell>
          <cell r="W1636">
            <v>2559</v>
          </cell>
          <cell r="AA1636">
            <v>25</v>
          </cell>
          <cell r="AB1636">
            <v>2</v>
          </cell>
          <cell r="AC1636">
            <v>2559</v>
          </cell>
          <cell r="BL1636" t="str">
            <v>นางกัลยกร กันธิยะ</v>
          </cell>
          <cell r="BM1636">
            <v>823859010416</v>
          </cell>
        </row>
        <row r="1637">
          <cell r="B1637">
            <v>2480</v>
          </cell>
          <cell r="C1637">
            <v>1632</v>
          </cell>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ผบ.169</v>
          </cell>
          <cell r="U1637">
            <v>2557</v>
          </cell>
          <cell r="V1637" t="str">
            <v>ผบ.359</v>
          </cell>
          <cell r="W1637">
            <v>2557</v>
          </cell>
          <cell r="X1637">
            <v>15</v>
          </cell>
          <cell r="Y1637">
            <v>7</v>
          </cell>
          <cell r="Z1637">
            <v>2557</v>
          </cell>
          <cell r="BL1637" t="str">
            <v>นายสมัย ดวงวิลัย</v>
          </cell>
          <cell r="BM1637">
            <v>823857010294</v>
          </cell>
        </row>
        <row r="1638">
          <cell r="B1638">
            <v>2481</v>
          </cell>
          <cell r="C1638">
            <v>1633</v>
          </cell>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S1638" t="str">
            <v>จังหวัดฝาง</v>
          </cell>
          <cell r="T1638" t="str">
            <v>ผบ.700</v>
          </cell>
          <cell r="U1638">
            <v>2557</v>
          </cell>
          <cell r="V1638" t="str">
            <v>ผบ.19</v>
          </cell>
          <cell r="W1638">
            <v>2558</v>
          </cell>
          <cell r="X1638">
            <v>28</v>
          </cell>
          <cell r="Y1638">
            <v>1</v>
          </cell>
          <cell r="Z1638">
            <v>2558</v>
          </cell>
          <cell r="BL1638" t="str">
            <v>นางสาวศุภาพิชญ์ ศรีคงยศ</v>
          </cell>
          <cell r="BM1638">
            <v>823857010446</v>
          </cell>
        </row>
        <row r="1639">
          <cell r="B1639">
            <v>2482</v>
          </cell>
          <cell r="C1639">
            <v>1634</v>
          </cell>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S1639" t="str">
            <v>จังหวัดฝาง</v>
          </cell>
          <cell r="T1639" t="str">
            <v>ผบ.748</v>
          </cell>
          <cell r="U1639">
            <v>2557</v>
          </cell>
          <cell r="V1639" t="str">
            <v>ผบ.874</v>
          </cell>
          <cell r="W1639">
            <v>2557</v>
          </cell>
          <cell r="AA1639">
            <v>12</v>
          </cell>
          <cell r="AB1639">
            <v>12</v>
          </cell>
          <cell r="AC1639">
            <v>2557</v>
          </cell>
          <cell r="BL1639" t="str">
            <v>นางสาวเครือวัลย์ ปัญญา</v>
          </cell>
          <cell r="BM1639">
            <v>823857010674</v>
          </cell>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S1640" t="str">
            <v>จังหวัดฮอด</v>
          </cell>
          <cell r="T1640" t="str">
            <v>ผบE829</v>
          </cell>
          <cell r="U1640">
            <v>2564</v>
          </cell>
          <cell r="V1640" t="str">
            <v>ผบE08</v>
          </cell>
          <cell r="W1640">
            <v>2565</v>
          </cell>
          <cell r="AA1640">
            <v>15</v>
          </cell>
          <cell r="AB1640">
            <v>2</v>
          </cell>
          <cell r="AC1640">
            <v>2565</v>
          </cell>
          <cell r="BL1640" t="str">
            <v>นางเรณู ยะวงค์</v>
          </cell>
          <cell r="BM1640">
            <v>823759010503</v>
          </cell>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S1641" t="str">
            <v>จังหวัดฮอด</v>
          </cell>
          <cell r="T1641" t="str">
            <v>ผบE564</v>
          </cell>
          <cell r="U1641">
            <v>2566</v>
          </cell>
          <cell r="V1641" t="str">
            <v>ผบE790</v>
          </cell>
          <cell r="W1641">
            <v>2566</v>
          </cell>
          <cell r="AA1641">
            <v>11</v>
          </cell>
          <cell r="AB1641">
            <v>7</v>
          </cell>
          <cell r="AC1641">
            <v>2566</v>
          </cell>
          <cell r="BL1641" t="str">
            <v>นายพงษ์สนิท มอยแก้ว</v>
          </cell>
          <cell r="BM1641">
            <v>888166010046</v>
          </cell>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S1642" t="str">
            <v>จังหวัดฮอด</v>
          </cell>
          <cell r="T1642" t="str">
            <v>ผบE770</v>
          </cell>
          <cell r="U1642">
            <v>2565</v>
          </cell>
          <cell r="V1642" t="str">
            <v>ผบE853</v>
          </cell>
          <cell r="W1642">
            <v>2565</v>
          </cell>
          <cell r="X1642">
            <v>14</v>
          </cell>
          <cell r="Y1642">
            <v>11</v>
          </cell>
          <cell r="Z1642">
            <v>2565</v>
          </cell>
          <cell r="BL1642" t="str">
            <v>นายวรรณชัย กาพย์ตุ้ม</v>
          </cell>
          <cell r="BM1642">
            <v>0</v>
          </cell>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S1643" t="str">
            <v>จังหวัดฮอด</v>
          </cell>
          <cell r="T1643" t="str">
            <v>ผบE56</v>
          </cell>
          <cell r="U1643">
            <v>2566</v>
          </cell>
          <cell r="V1643" t="str">
            <v>ผบE322</v>
          </cell>
          <cell r="W1643">
            <v>2566</v>
          </cell>
          <cell r="AA1643">
            <v>25</v>
          </cell>
          <cell r="AB1643">
            <v>4</v>
          </cell>
          <cell r="AC1643">
            <v>2566</v>
          </cell>
          <cell r="BL1643" t="str">
            <v>นางอาภา อินใจ</v>
          </cell>
          <cell r="BM1643">
            <v>883263010592</v>
          </cell>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S1644" t="str">
            <v>จังหวัดฮอด</v>
          </cell>
          <cell r="T1644" t="str">
            <v>ผบ.1045</v>
          </cell>
          <cell r="U1644">
            <v>2562</v>
          </cell>
          <cell r="V1644" t="str">
            <v>ผบ1179</v>
          </cell>
          <cell r="W1644">
            <v>2562</v>
          </cell>
          <cell r="BL1644" t="str">
            <v>นายชอบกัง คมชายชาญ</v>
          </cell>
          <cell r="BM1644">
            <v>883262011641</v>
          </cell>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S1645" t="str">
            <v>จังหวัดฮอด</v>
          </cell>
          <cell r="T1645" t="str">
            <v>ผบ.262</v>
          </cell>
          <cell r="U1645">
            <v>2560</v>
          </cell>
          <cell r="V1645" t="str">
            <v>ผบ.319</v>
          </cell>
          <cell r="W1645">
            <v>2560</v>
          </cell>
          <cell r="AA1645">
            <v>5</v>
          </cell>
          <cell r="AB1645">
            <v>7</v>
          </cell>
          <cell r="AC1645">
            <v>2560</v>
          </cell>
          <cell r="BL1645" t="str">
            <v>นายพัทธนันท์ รินทร์แก้ว</v>
          </cell>
          <cell r="BM1645">
            <v>823759010486</v>
          </cell>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S1646" t="str">
            <v>จังหวัดฮอด</v>
          </cell>
          <cell r="T1646" t="str">
            <v>ผบE164</v>
          </cell>
          <cell r="U1646">
            <v>2563</v>
          </cell>
          <cell r="V1646" t="str">
            <v>ผบE277</v>
          </cell>
          <cell r="W1646">
            <v>2563</v>
          </cell>
          <cell r="X1646">
            <v>2</v>
          </cell>
          <cell r="Y1646">
            <v>9</v>
          </cell>
          <cell r="Z1646">
            <v>2563</v>
          </cell>
          <cell r="BL1646" t="str">
            <v>นายมานพ แก้วติ</v>
          </cell>
          <cell r="BM1646">
            <v>883262011643</v>
          </cell>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 1049</v>
          </cell>
          <cell r="U1647">
            <v>2562</v>
          </cell>
          <cell r="V1647" t="str">
            <v>ผบ1339</v>
          </cell>
          <cell r="W1647">
            <v>2562</v>
          </cell>
          <cell r="X1647">
            <v>3</v>
          </cell>
          <cell r="Y1647">
            <v>12</v>
          </cell>
          <cell r="Z1647">
            <v>2562</v>
          </cell>
          <cell r="BL1647" t="str">
            <v>นางสาวปัทมา สกุลดิษฐ์</v>
          </cell>
          <cell r="BM1647">
            <v>883262011651</v>
          </cell>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S1648" t="str">
            <v>จังหวัดฮอด</v>
          </cell>
          <cell r="T1648" t="str">
            <v>ผบ.1039</v>
          </cell>
          <cell r="U1648">
            <v>2562</v>
          </cell>
          <cell r="V1648" t="str">
            <v>ผบ1177</v>
          </cell>
          <cell r="W1648">
            <v>2562</v>
          </cell>
          <cell r="AA1648">
            <v>19</v>
          </cell>
          <cell r="AB1648">
            <v>11</v>
          </cell>
          <cell r="AC1648">
            <v>2562</v>
          </cell>
          <cell r="BL1648" t="str">
            <v>นายสยาม จันทร์หล้า</v>
          </cell>
          <cell r="BM1648">
            <v>883262011650</v>
          </cell>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S1649" t="str">
            <v>จังหวัดฮอด</v>
          </cell>
          <cell r="T1649" t="str">
            <v>ผบ1048</v>
          </cell>
          <cell r="U1649">
            <v>2562</v>
          </cell>
          <cell r="V1649" t="str">
            <v>ผบ1181</v>
          </cell>
          <cell r="W1649">
            <v>2562</v>
          </cell>
          <cell r="AA1649">
            <v>19</v>
          </cell>
          <cell r="AB1649">
            <v>11</v>
          </cell>
          <cell r="AC1649">
            <v>2562</v>
          </cell>
          <cell r="BL1649" t="str">
            <v>นางสาวกัญชรัตน์ ปู่ทอง</v>
          </cell>
          <cell r="BM1649">
            <v>883262011648</v>
          </cell>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S1650" t="str">
            <v>จังหวัดฮอด</v>
          </cell>
          <cell r="T1650" t="str">
            <v>ผบ.260</v>
          </cell>
          <cell r="U1650">
            <v>2560</v>
          </cell>
          <cell r="V1650" t="str">
            <v>ผบ.262</v>
          </cell>
          <cell r="W1650">
            <v>2560</v>
          </cell>
          <cell r="X1650">
            <v>14</v>
          </cell>
          <cell r="Y1650">
            <v>6</v>
          </cell>
          <cell r="Z1650">
            <v>2560</v>
          </cell>
          <cell r="BL1650" t="str">
            <v>นางสาวธัญญรัตน์ ก้านต่อดอก</v>
          </cell>
          <cell r="BM1650">
            <v>823759010509</v>
          </cell>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ผบ1034</v>
          </cell>
          <cell r="U1651">
            <v>2562</v>
          </cell>
          <cell r="V1651" t="str">
            <v>ผบ1172</v>
          </cell>
          <cell r="W1651">
            <v>2562</v>
          </cell>
          <cell r="AA1651">
            <v>19</v>
          </cell>
          <cell r="AB1651">
            <v>11</v>
          </cell>
          <cell r="AC1651">
            <v>2562</v>
          </cell>
          <cell r="BL1651" t="str">
            <v>นางสาวพรรณี เมืองมา</v>
          </cell>
          <cell r="BM1651">
            <v>883262011658</v>
          </cell>
        </row>
        <row r="1652">
          <cell r="B1652">
            <v>2495</v>
          </cell>
          <cell r="C1652">
            <v>1647</v>
          </cell>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S1652" t="str">
            <v>จังหวัดฮอด</v>
          </cell>
          <cell r="T1652" t="str">
            <v>ผบE209</v>
          </cell>
          <cell r="U1652">
            <v>2563</v>
          </cell>
          <cell r="V1652" t="str">
            <v>ผบE330</v>
          </cell>
          <cell r="W1652">
            <v>2563</v>
          </cell>
          <cell r="X1652">
            <v>10</v>
          </cell>
          <cell r="Y1652">
            <v>9</v>
          </cell>
          <cell r="Z1652">
            <v>2563</v>
          </cell>
          <cell r="BL1652" t="str">
            <v>นายอินเนตร อุ่นจิตร</v>
          </cell>
          <cell r="BM1652">
            <v>823758010097</v>
          </cell>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S1653" t="str">
            <v>จังหวัดลำพูน</v>
          </cell>
          <cell r="T1653" t="str">
            <v>ผบ.1100</v>
          </cell>
          <cell r="U1653">
            <v>2561</v>
          </cell>
          <cell r="V1653" t="str">
            <v>ผบ.1865</v>
          </cell>
          <cell r="W1653">
            <v>2561</v>
          </cell>
          <cell r="AA1653">
            <v>16</v>
          </cell>
          <cell r="AB1653">
            <v>7</v>
          </cell>
          <cell r="AC1653">
            <v>2561</v>
          </cell>
          <cell r="BL1653" t="str">
            <v>นายณัษฐพงษ์  ไชยพงศ์กูล</v>
          </cell>
          <cell r="BM1653">
            <v>823761010047</v>
          </cell>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S1654" t="str">
            <v>แขวงเชียงใหม่</v>
          </cell>
          <cell r="T1654" t="str">
            <v>ผบ3700</v>
          </cell>
          <cell r="U1654">
            <v>2560</v>
          </cell>
          <cell r="V1654" t="str">
            <v>ผบ5138</v>
          </cell>
          <cell r="W1654">
            <v>2560</v>
          </cell>
          <cell r="X1654">
            <v>31</v>
          </cell>
          <cell r="Y1654">
            <v>7</v>
          </cell>
          <cell r="Z1654">
            <v>2560</v>
          </cell>
          <cell r="BL1654" t="str">
            <v>นางอำไพ ตั๋นแก้ว</v>
          </cell>
          <cell r="BM1654">
            <v>823760010021</v>
          </cell>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S1655" t="str">
            <v>แขวงเชียงใหม่</v>
          </cell>
          <cell r="T1655" t="str">
            <v>ผบ.3699</v>
          </cell>
          <cell r="U1655">
            <v>2560</v>
          </cell>
          <cell r="V1655">
            <v>7269</v>
          </cell>
          <cell r="W1655">
            <v>2560</v>
          </cell>
          <cell r="AA1655">
            <v>29</v>
          </cell>
          <cell r="AB1655">
            <v>8</v>
          </cell>
          <cell r="AC1655">
            <v>2560</v>
          </cell>
          <cell r="BL1655" t="str">
            <v>นางพิรานันท์ ธนัชเกียรติศิริ</v>
          </cell>
          <cell r="BM1655">
            <v>823758010635</v>
          </cell>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ผบ.9136</v>
          </cell>
          <cell r="U1656">
            <v>2560</v>
          </cell>
          <cell r="V1656" t="str">
            <v>ผบ.10028</v>
          </cell>
          <cell r="W1656">
            <v>2560</v>
          </cell>
          <cell r="X1656">
            <v>16</v>
          </cell>
          <cell r="Y1656">
            <v>10</v>
          </cell>
          <cell r="Z1656">
            <v>2560</v>
          </cell>
          <cell r="BL1656" t="str">
            <v>นายวิโรจน์ ตาจาย</v>
          </cell>
          <cell r="BM1656">
            <v>823760010138</v>
          </cell>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S1657" t="str">
            <v>แขวงเชียงใหม่</v>
          </cell>
          <cell r="T1657" t="str">
            <v>ผบ.3701</v>
          </cell>
          <cell r="U1657">
            <v>2560</v>
          </cell>
          <cell r="V1657">
            <v>5145</v>
          </cell>
          <cell r="W1657">
            <v>2560</v>
          </cell>
          <cell r="AA1657">
            <v>13</v>
          </cell>
          <cell r="AB1657">
            <v>7</v>
          </cell>
          <cell r="AC1657">
            <v>2560</v>
          </cell>
          <cell r="BL1657" t="str">
            <v>นายประสาน เย็นทรวง</v>
          </cell>
          <cell r="BM1657">
            <v>823760010023</v>
          </cell>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S1658" t="str">
            <v>จังหวัดฮอด</v>
          </cell>
          <cell r="T1658" t="str">
            <v>ผบ23</v>
          </cell>
          <cell r="U1658">
            <v>2564</v>
          </cell>
          <cell r="V1658" t="str">
            <v>ผบ42</v>
          </cell>
          <cell r="W1658">
            <v>2564</v>
          </cell>
          <cell r="AA1658">
            <v>1</v>
          </cell>
          <cell r="AB1658">
            <v>6</v>
          </cell>
          <cell r="AC1658">
            <v>2564</v>
          </cell>
          <cell r="BL1658" t="str">
            <v>นายปฏิภาณ อารีวงศ์</v>
          </cell>
          <cell r="BM1658">
            <v>883263011654</v>
          </cell>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ผบ.E175</v>
          </cell>
          <cell r="U1659">
            <v>2563</v>
          </cell>
          <cell r="V1659" t="str">
            <v>ผบE378</v>
          </cell>
          <cell r="W1659">
            <v>2563</v>
          </cell>
          <cell r="AA1659">
            <v>24</v>
          </cell>
          <cell r="AB1659">
            <v>9</v>
          </cell>
          <cell r="AC1659">
            <v>2563</v>
          </cell>
          <cell r="BL1659" t="str">
            <v>นางสุพรรณ ปิ่นแก้ว</v>
          </cell>
          <cell r="BM1659">
            <v>883263011115</v>
          </cell>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S1660" t="str">
            <v>จังหวัดฮอด</v>
          </cell>
          <cell r="T1660" t="str">
            <v>ผบE170</v>
          </cell>
          <cell r="U1660">
            <v>2563</v>
          </cell>
          <cell r="V1660" t="str">
            <v>ผบE285</v>
          </cell>
          <cell r="W1660">
            <v>2563</v>
          </cell>
          <cell r="AA1660">
            <v>3</v>
          </cell>
          <cell r="AB1660">
            <v>9</v>
          </cell>
          <cell r="AC1660">
            <v>2563</v>
          </cell>
          <cell r="BL1660" t="str">
            <v>นายภัทรพล แก้ววงศ์</v>
          </cell>
          <cell r="BM1660">
            <v>883263011116</v>
          </cell>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S1661" t="str">
            <v>จังหวัดฮอด</v>
          </cell>
          <cell r="T1661" t="str">
            <v>ผบE198</v>
          </cell>
          <cell r="U1661">
            <v>2563</v>
          </cell>
          <cell r="V1661" t="str">
            <v>ผบE325</v>
          </cell>
          <cell r="W1661">
            <v>2563</v>
          </cell>
          <cell r="X1661">
            <v>9</v>
          </cell>
          <cell r="Y1661">
            <v>9</v>
          </cell>
          <cell r="Z1661">
            <v>2563</v>
          </cell>
          <cell r="BL1661" t="str">
            <v>นายปวเรศวร์ แสนใจบาล</v>
          </cell>
          <cell r="BM1661">
            <v>883263011114</v>
          </cell>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S1662" t="str">
            <v>จังหวัดฮอด</v>
          </cell>
          <cell r="T1662" t="str">
            <v>ผบ.598</v>
          </cell>
          <cell r="U1662">
            <v>2558</v>
          </cell>
          <cell r="V1662">
            <v>630</v>
          </cell>
          <cell r="W1662">
            <v>2558</v>
          </cell>
          <cell r="AA1662">
            <v>28</v>
          </cell>
          <cell r="AB1662">
            <v>12</v>
          </cell>
          <cell r="AC1662">
            <v>2558</v>
          </cell>
          <cell r="BL1662" t="str">
            <v>นางบัวแก้ว ปิ่นแก้ว</v>
          </cell>
          <cell r="BM1662">
            <v>82378010232</v>
          </cell>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S1663" t="str">
            <v>จังหวัดฮอด</v>
          </cell>
          <cell r="T1663" t="str">
            <v>ผบE185</v>
          </cell>
          <cell r="U1663">
            <v>2563</v>
          </cell>
          <cell r="V1663" t="str">
            <v>ผบE310</v>
          </cell>
          <cell r="W1663">
            <v>2563</v>
          </cell>
          <cell r="AA1663">
            <v>9</v>
          </cell>
          <cell r="AB1663">
            <v>9</v>
          </cell>
          <cell r="AC1663">
            <v>2563</v>
          </cell>
          <cell r="BL1663" t="str">
            <v>นางคำมูล สร้อยฟ้า</v>
          </cell>
          <cell r="BM1663">
            <v>883263011169</v>
          </cell>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ผบE179</v>
          </cell>
          <cell r="U1664">
            <v>2563</v>
          </cell>
          <cell r="V1664" t="str">
            <v>ผบE279</v>
          </cell>
          <cell r="W1664">
            <v>2563</v>
          </cell>
          <cell r="AA1664">
            <v>3</v>
          </cell>
          <cell r="AB1664">
            <v>9</v>
          </cell>
          <cell r="AC1664">
            <v>2563</v>
          </cell>
          <cell r="BL1664" t="str">
            <v>นางแสงทอง การบูรณ์</v>
          </cell>
          <cell r="BM1664">
            <v>883263011170</v>
          </cell>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ผบ.259</v>
          </cell>
          <cell r="U1665">
            <v>2560</v>
          </cell>
          <cell r="V1665" t="str">
            <v>ผบ.334</v>
          </cell>
          <cell r="W1665">
            <v>2560</v>
          </cell>
          <cell r="X1665">
            <v>25</v>
          </cell>
          <cell r="Y1665">
            <v>7</v>
          </cell>
          <cell r="Z1665">
            <v>2560</v>
          </cell>
          <cell r="BL1665" t="str">
            <v>นายไชยยา ยืนยง</v>
          </cell>
          <cell r="BM1665">
            <v>0</v>
          </cell>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ผบE178</v>
          </cell>
          <cell r="U1666">
            <v>2563</v>
          </cell>
          <cell r="V1666" t="str">
            <v>ผบE278</v>
          </cell>
          <cell r="W1666">
            <v>2563</v>
          </cell>
          <cell r="AA1666">
            <v>3</v>
          </cell>
          <cell r="AB1666">
            <v>9</v>
          </cell>
          <cell r="AC1666">
            <v>2563</v>
          </cell>
          <cell r="BL1666" t="str">
            <v>นายเกรียงไกร กันทะคำ</v>
          </cell>
          <cell r="BM1666">
            <v>883263011157</v>
          </cell>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S1667" t="str">
            <v>จังหวัดฮอด</v>
          </cell>
          <cell r="T1667" t="str">
            <v>ผบ.748</v>
          </cell>
          <cell r="U1667">
            <v>2558</v>
          </cell>
          <cell r="V1667" t="str">
            <v>ผบ.142</v>
          </cell>
          <cell r="W1667">
            <v>2559</v>
          </cell>
          <cell r="AA1667">
            <v>8</v>
          </cell>
          <cell r="AB1667">
            <v>4</v>
          </cell>
          <cell r="AC1667">
            <v>2559</v>
          </cell>
          <cell r="BL1667" t="str">
            <v>นางรัตนา  แก้วบุญเรือง</v>
          </cell>
          <cell r="BM1667">
            <v>823758010653</v>
          </cell>
        </row>
        <row r="1668">
          <cell r="B1668">
            <v>2511</v>
          </cell>
          <cell r="C1668">
            <v>1662</v>
          </cell>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S1668" t="str">
            <v>แขวงเชียงใหม่</v>
          </cell>
          <cell r="T1668" t="str">
            <v>ผบ828</v>
          </cell>
          <cell r="U1668">
            <v>2564</v>
          </cell>
          <cell r="V1668" t="str">
            <v>ผบ1041</v>
          </cell>
          <cell r="W1668">
            <v>2564</v>
          </cell>
          <cell r="X1668">
            <v>6</v>
          </cell>
          <cell r="Y1668">
            <v>7</v>
          </cell>
          <cell r="Z1668">
            <v>2564</v>
          </cell>
          <cell r="BL1668" t="str">
            <v>นางไพลิน พรหมมะ</v>
          </cell>
          <cell r="BM1668">
            <v>883263011914</v>
          </cell>
        </row>
        <row r="1669">
          <cell r="B1669">
            <v>2512</v>
          </cell>
          <cell r="C1669">
            <v>1663</v>
          </cell>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S1669" t="str">
            <v>แขวงลำปาง</v>
          </cell>
          <cell r="T1669" t="str">
            <v>ผบE1007</v>
          </cell>
          <cell r="U1669">
            <v>2565</v>
          </cell>
          <cell r="V1669" t="str">
            <v>ผบE1488</v>
          </cell>
          <cell r="W1669">
            <v>2565</v>
          </cell>
          <cell r="AA1669">
            <v>3</v>
          </cell>
          <cell r="AB1669">
            <v>5</v>
          </cell>
          <cell r="AC1669">
            <v>2565</v>
          </cell>
          <cell r="BL1669" t="str">
            <v>นางกาญจน์สุดา พันธ์สมพงษ์</v>
          </cell>
          <cell r="BM1669">
            <v>883263010789</v>
          </cell>
        </row>
        <row r="1670">
          <cell r="B1670">
            <v>2513</v>
          </cell>
          <cell r="C1670">
            <v>1664</v>
          </cell>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S1670" t="str">
            <v>แขวงเชียงใหม่</v>
          </cell>
          <cell r="T1670" t="str">
            <v>ผบ 4392</v>
          </cell>
          <cell r="U1670">
            <v>2563</v>
          </cell>
          <cell r="V1670">
            <v>7117</v>
          </cell>
          <cell r="W1670">
            <v>2563</v>
          </cell>
          <cell r="AA1670">
            <v>19</v>
          </cell>
          <cell r="AB1670">
            <v>10</v>
          </cell>
          <cell r="AC1670">
            <v>2563</v>
          </cell>
          <cell r="BL1670" t="str">
            <v>นายมานพ ศรีจันทร์แดง</v>
          </cell>
          <cell r="BM1670">
            <v>0</v>
          </cell>
        </row>
        <row r="1671">
          <cell r="B1671">
            <v>2514</v>
          </cell>
          <cell r="C1671">
            <v>1665</v>
          </cell>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จังหวัดฮอด</v>
          </cell>
          <cell r="T1671" t="str">
            <v>ผบE466</v>
          </cell>
          <cell r="U1671">
            <v>2564</v>
          </cell>
          <cell r="V1671" t="str">
            <v>ผบE590</v>
          </cell>
          <cell r="W1671">
            <v>2564</v>
          </cell>
          <cell r="AA1671">
            <v>12</v>
          </cell>
          <cell r="AB1671">
            <v>10</v>
          </cell>
          <cell r="AC1671">
            <v>2564</v>
          </cell>
          <cell r="BL1671" t="str">
            <v>นายกฤษดา วณีสอน</v>
          </cell>
          <cell r="BM1671">
            <v>883263011912</v>
          </cell>
        </row>
        <row r="1672">
          <cell r="B1672">
            <v>2515</v>
          </cell>
          <cell r="C1672">
            <v>1666</v>
          </cell>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ผบ4393</v>
          </cell>
          <cell r="U1672">
            <v>2563</v>
          </cell>
          <cell r="V1672">
            <v>7116</v>
          </cell>
          <cell r="W1672">
            <v>2563</v>
          </cell>
          <cell r="AA1672">
            <v>19</v>
          </cell>
          <cell r="AB1672">
            <v>10</v>
          </cell>
          <cell r="AC1672">
            <v>2563</v>
          </cell>
          <cell r="BL1672" t="str">
            <v>นายผจญ วงค์ไชย</v>
          </cell>
          <cell r="BM1672">
            <v>883263010790</v>
          </cell>
        </row>
        <row r="1673">
          <cell r="B1673">
            <v>2516</v>
          </cell>
          <cell r="C1673">
            <v>1667</v>
          </cell>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ผบE1036</v>
          </cell>
          <cell r="U1673">
            <v>2563</v>
          </cell>
          <cell r="V1673">
            <v>1281</v>
          </cell>
          <cell r="W1673">
            <v>2563</v>
          </cell>
          <cell r="AA1673">
            <v>28</v>
          </cell>
          <cell r="AB1673">
            <v>9</v>
          </cell>
          <cell r="AC1673">
            <v>2563</v>
          </cell>
          <cell r="BL1673" t="str">
            <v>นายสมบุญ สีเหลือง</v>
          </cell>
          <cell r="BM1673">
            <v>883263010794</v>
          </cell>
        </row>
        <row r="1674">
          <cell r="B1674">
            <v>2517</v>
          </cell>
          <cell r="C1674">
            <v>1668</v>
          </cell>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S1674" t="str">
            <v>แขวงเชียงใหม่</v>
          </cell>
          <cell r="T1674" t="str">
            <v>ผบE1026</v>
          </cell>
          <cell r="U1674">
            <v>2563</v>
          </cell>
          <cell r="V1674">
            <v>1280</v>
          </cell>
          <cell r="W1674">
            <v>2563</v>
          </cell>
          <cell r="AA1674">
            <v>28</v>
          </cell>
          <cell r="AB1674">
            <v>9</v>
          </cell>
          <cell r="AC1674">
            <v>2563</v>
          </cell>
          <cell r="BL1674" t="str">
            <v>นางจงรักษ์ คำใจ</v>
          </cell>
          <cell r="BM1674">
            <v>883263010791</v>
          </cell>
        </row>
        <row r="1675">
          <cell r="B1675">
            <v>2518</v>
          </cell>
          <cell r="C1675">
            <v>1669</v>
          </cell>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S1675" t="str">
            <v>แขวงเชียงใหม่</v>
          </cell>
          <cell r="T1675" t="str">
            <v>ผบ4885</v>
          </cell>
          <cell r="U1675">
            <v>2561</v>
          </cell>
          <cell r="V1675">
            <v>7572</v>
          </cell>
          <cell r="W1675">
            <v>2561</v>
          </cell>
          <cell r="AA1675">
            <v>14</v>
          </cell>
          <cell r="AB1675">
            <v>8</v>
          </cell>
          <cell r="AC1675">
            <v>2561</v>
          </cell>
          <cell r="BL1675" t="str">
            <v>นางหมอกคำ มูลคำ</v>
          </cell>
          <cell r="BM1675">
            <v>823761010076</v>
          </cell>
        </row>
        <row r="1676">
          <cell r="B1676">
            <v>2519</v>
          </cell>
          <cell r="C1676">
            <v>1670</v>
          </cell>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S1676" t="str">
            <v>แขวงเชียงใหม่</v>
          </cell>
          <cell r="T1676" t="str">
            <v>ผบ.6714</v>
          </cell>
          <cell r="U1676">
            <v>2561</v>
          </cell>
          <cell r="V1676" t="str">
            <v>ผบ.8020</v>
          </cell>
          <cell r="W1676">
            <v>2561</v>
          </cell>
          <cell r="AA1676">
            <v>21</v>
          </cell>
          <cell r="AB1676">
            <v>8</v>
          </cell>
          <cell r="AC1676">
            <v>61</v>
          </cell>
          <cell r="BL1676" t="str">
            <v>นางธัญนันท์ แก้วกาวิล</v>
          </cell>
          <cell r="BM1676">
            <v>823761010183</v>
          </cell>
        </row>
        <row r="1677">
          <cell r="B1677">
            <v>2520</v>
          </cell>
          <cell r="C1677">
            <v>1671</v>
          </cell>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S1677" t="str">
            <v>แขวงเชียงใหม่</v>
          </cell>
          <cell r="T1677" t="str">
            <v>ผบ5295</v>
          </cell>
          <cell r="U1677">
            <v>2563</v>
          </cell>
          <cell r="V1677" t="str">
            <v>ผบ8016</v>
          </cell>
          <cell r="W1677">
            <v>2563</v>
          </cell>
          <cell r="X1677">
            <v>16</v>
          </cell>
          <cell r="Y1677">
            <v>11</v>
          </cell>
          <cell r="Z1677">
            <v>63</v>
          </cell>
          <cell r="BL1677" t="str">
            <v>นางสาวน้ำฝน ช่างกลกิจ</v>
          </cell>
          <cell r="BM1677">
            <v>883263011417</v>
          </cell>
        </row>
        <row r="1678">
          <cell r="B1678">
            <v>2521</v>
          </cell>
          <cell r="C1678">
            <v>1672</v>
          </cell>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S1678" t="str">
            <v>จังหวัดลำพูน</v>
          </cell>
          <cell r="T1678" t="str">
            <v>ผบ.1989</v>
          </cell>
          <cell r="U1678">
            <v>2563</v>
          </cell>
          <cell r="V1678" t="str">
            <v>ผบ2711</v>
          </cell>
          <cell r="W1678">
            <v>2563</v>
          </cell>
          <cell r="X1678">
            <v>27</v>
          </cell>
          <cell r="Y1678">
            <v>10</v>
          </cell>
          <cell r="Z1678">
            <v>63</v>
          </cell>
          <cell r="BL1678" t="str">
            <v>นางวันเพ็ญ แก้วคำ</v>
          </cell>
          <cell r="BM1678">
            <v>883263011415</v>
          </cell>
        </row>
        <row r="1679">
          <cell r="B1679">
            <v>2522</v>
          </cell>
          <cell r="C1679">
            <v>1673</v>
          </cell>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S1679" t="str">
            <v>แขวงเชียงใหม่</v>
          </cell>
          <cell r="T1679" t="str">
            <v>ผบE756</v>
          </cell>
          <cell r="U1679">
            <v>2563</v>
          </cell>
          <cell r="V1679" t="str">
            <v>E955</v>
          </cell>
          <cell r="W1679">
            <v>2563</v>
          </cell>
          <cell r="AA1679">
            <v>14</v>
          </cell>
          <cell r="AB1679">
            <v>9</v>
          </cell>
          <cell r="AC1679">
            <v>63</v>
          </cell>
          <cell r="BL1679" t="str">
            <v>นายชัยพร เทียนอ้าย</v>
          </cell>
          <cell r="BM1679">
            <v>883263010779</v>
          </cell>
        </row>
        <row r="1680">
          <cell r="B1680">
            <v>2523</v>
          </cell>
          <cell r="C1680">
            <v>1674</v>
          </cell>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S1680" t="str">
            <v>แขวงเชียงใหม่</v>
          </cell>
          <cell r="T1680" t="str">
            <v>ผบE762</v>
          </cell>
          <cell r="U1680">
            <v>2563</v>
          </cell>
          <cell r="V1680" t="str">
            <v>E972</v>
          </cell>
          <cell r="W1680">
            <v>2563</v>
          </cell>
          <cell r="AA1680">
            <v>14</v>
          </cell>
          <cell r="AB1680">
            <v>9</v>
          </cell>
          <cell r="AC1680">
            <v>63</v>
          </cell>
          <cell r="BL1680" t="str">
            <v>นายประกิต แก้วดวง</v>
          </cell>
          <cell r="BM1680">
            <v>883263010072</v>
          </cell>
        </row>
        <row r="1681">
          <cell r="B1681">
            <v>2524</v>
          </cell>
          <cell r="C1681">
            <v>1675</v>
          </cell>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S1681" t="str">
            <v>แขวงเชียงใหม่</v>
          </cell>
          <cell r="T1681" t="str">
            <v>ผบE757</v>
          </cell>
          <cell r="U1681">
            <v>2563</v>
          </cell>
          <cell r="V1681" t="str">
            <v>E956</v>
          </cell>
          <cell r="W1681">
            <v>2563</v>
          </cell>
          <cell r="AA1681">
            <v>14</v>
          </cell>
          <cell r="AB1681">
            <v>9</v>
          </cell>
          <cell r="AC1681">
            <v>63</v>
          </cell>
          <cell r="BL1681" t="str">
            <v>นายทวีพร ปินตาวัน</v>
          </cell>
          <cell r="BM1681">
            <v>883263010069</v>
          </cell>
        </row>
        <row r="1682">
          <cell r="B1682">
            <v>2525</v>
          </cell>
          <cell r="C1682">
            <v>1676</v>
          </cell>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S1682" t="str">
            <v>จังหวัดลำพูน</v>
          </cell>
          <cell r="T1682" t="str">
            <v>ผบ2428</v>
          </cell>
          <cell r="U1682">
            <v>2563</v>
          </cell>
          <cell r="V1682" t="str">
            <v>ผบ.43</v>
          </cell>
          <cell r="W1682">
            <v>2564</v>
          </cell>
          <cell r="AA1682">
            <v>9</v>
          </cell>
          <cell r="AB1682">
            <v>3</v>
          </cell>
          <cell r="AC1682">
            <v>64</v>
          </cell>
          <cell r="BL1682" t="str">
            <v>นายสมบุญ อุ่นคำ</v>
          </cell>
          <cell r="BM1682">
            <v>883263010051</v>
          </cell>
        </row>
        <row r="1683">
          <cell r="B1683">
            <v>2526</v>
          </cell>
          <cell r="C1683">
            <v>1677</v>
          </cell>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S1683" t="str">
            <v>แขวงเชียงใหม่</v>
          </cell>
          <cell r="T1683" t="str">
            <v>ผบE1572</v>
          </cell>
          <cell r="U1683">
            <v>2565</v>
          </cell>
          <cell r="V1683" t="str">
            <v>ผบE2607</v>
          </cell>
          <cell r="W1683">
            <v>2565</v>
          </cell>
          <cell r="X1683">
            <v>11</v>
          </cell>
          <cell r="Y1683">
            <v>5</v>
          </cell>
          <cell r="Z1683">
            <v>2565</v>
          </cell>
          <cell r="BL1683" t="str">
            <v>นางสาวรัตนา วณีสอน</v>
          </cell>
          <cell r="BM1683">
            <v>883263010086</v>
          </cell>
        </row>
        <row r="1684">
          <cell r="B1684">
            <v>2527</v>
          </cell>
          <cell r="C1684">
            <v>1678</v>
          </cell>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BL1684" t="str">
            <v>นางสาวอำไพ จันทรา</v>
          </cell>
          <cell r="BM1684">
            <v>0</v>
          </cell>
        </row>
        <row r="1685">
          <cell r="B1685">
            <v>2528</v>
          </cell>
          <cell r="C1685">
            <v>1679</v>
          </cell>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S1685" t="str">
            <v>แขวงเชียงใหม่</v>
          </cell>
          <cell r="T1685" t="str">
            <v>ผบ6971</v>
          </cell>
          <cell r="U1685">
            <v>2559</v>
          </cell>
          <cell r="V1685">
            <v>5374</v>
          </cell>
          <cell r="W1685">
            <v>2559</v>
          </cell>
          <cell r="AA1685">
            <v>2</v>
          </cell>
          <cell r="AB1685">
            <v>8</v>
          </cell>
          <cell r="AC1685">
            <v>2559</v>
          </cell>
          <cell r="BL1685" t="str">
            <v>นายนราห์ ชมภูยอด</v>
          </cell>
          <cell r="BM1685">
            <v>823758010658</v>
          </cell>
        </row>
        <row r="1686">
          <cell r="B1686">
            <v>2529</v>
          </cell>
          <cell r="C1686">
            <v>1680</v>
          </cell>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S1686" t="str">
            <v>จังหวัดเชียงคำ</v>
          </cell>
          <cell r="T1686" t="str">
            <v>ผบE252</v>
          </cell>
          <cell r="U1686">
            <v>2563</v>
          </cell>
          <cell r="V1686" t="str">
            <v>ผบE129</v>
          </cell>
          <cell r="W1686">
            <v>2563</v>
          </cell>
          <cell r="AA1686">
            <v>8</v>
          </cell>
          <cell r="AB1686">
            <v>9</v>
          </cell>
          <cell r="AC1686">
            <v>2563</v>
          </cell>
          <cell r="BL1686" t="str">
            <v>นางปวีณา กาติ๊บ</v>
          </cell>
          <cell r="BM1686">
            <v>883262011768</v>
          </cell>
        </row>
        <row r="1687">
          <cell r="B1687">
            <v>2530</v>
          </cell>
          <cell r="C1687">
            <v>1681</v>
          </cell>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ผบ.2408</v>
          </cell>
          <cell r="U1687">
            <v>2562</v>
          </cell>
          <cell r="V1687" t="str">
            <v>ผบ.3667</v>
          </cell>
          <cell r="W1687">
            <v>2562</v>
          </cell>
          <cell r="AA1687">
            <v>26</v>
          </cell>
          <cell r="AB1687">
            <v>5</v>
          </cell>
          <cell r="AC1687">
            <v>2562</v>
          </cell>
          <cell r="BL1687" t="str">
            <v>นางสาวนุชจีรา วงค์ชัย</v>
          </cell>
          <cell r="BM1687">
            <v>823761010355</v>
          </cell>
        </row>
        <row r="1688">
          <cell r="B1688">
            <v>2531</v>
          </cell>
          <cell r="C1688">
            <v>1682</v>
          </cell>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ผบE459</v>
          </cell>
          <cell r="U1688">
            <v>2566</v>
          </cell>
          <cell r="V1688" t="str">
            <v>ผบE3616</v>
          </cell>
          <cell r="W1688">
            <v>2566</v>
          </cell>
          <cell r="AA1688">
            <v>23</v>
          </cell>
          <cell r="AB1688">
            <v>5</v>
          </cell>
          <cell r="AC1688">
            <v>2566</v>
          </cell>
          <cell r="BL1688" t="str">
            <v>นางศิริพร ทาเรือน</v>
          </cell>
          <cell r="BM1688">
            <v>888165010396</v>
          </cell>
        </row>
        <row r="1689">
          <cell r="B1689">
            <v>2532</v>
          </cell>
          <cell r="C1689">
            <v>1683</v>
          </cell>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ผบE5492</v>
          </cell>
          <cell r="U1689">
            <v>2565</v>
          </cell>
          <cell r="V1689" t="str">
            <v>ผบE7605</v>
          </cell>
          <cell r="W1689">
            <v>2565</v>
          </cell>
          <cell r="BL1689" t="str">
            <v>นายขยัน ธรรมไชย</v>
          </cell>
          <cell r="BM1689">
            <v>888165010390</v>
          </cell>
        </row>
        <row r="1690">
          <cell r="B1690">
            <v>2533</v>
          </cell>
          <cell r="C1690">
            <v>1684</v>
          </cell>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S1690" t="str">
            <v>แขวงเชียงใหม่</v>
          </cell>
          <cell r="T1690" t="str">
            <v>ผบE5494</v>
          </cell>
          <cell r="U1690">
            <v>2565</v>
          </cell>
          <cell r="BL1690" t="str">
            <v>นายนคร สะสมจิตต์</v>
          </cell>
          <cell r="BM1690">
            <v>888165010397</v>
          </cell>
        </row>
        <row r="1691">
          <cell r="B1691">
            <v>2534</v>
          </cell>
          <cell r="C1691">
            <v>1685</v>
          </cell>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S1691" t="str">
            <v>จังหวัดฝาง</v>
          </cell>
          <cell r="T1691" t="str">
            <v>ผบE1409</v>
          </cell>
          <cell r="U1691">
            <v>2566</v>
          </cell>
          <cell r="V1691" t="str">
            <v>ผบE1556</v>
          </cell>
          <cell r="W1691">
            <v>2566</v>
          </cell>
          <cell r="X1691">
            <v>12</v>
          </cell>
          <cell r="Y1691">
            <v>12</v>
          </cell>
          <cell r="Z1691">
            <v>2566</v>
          </cell>
          <cell r="BL1691" t="str">
            <v>นางศิริขวัญ ตาวงค์</v>
          </cell>
          <cell r="BM1691">
            <v>883265010394</v>
          </cell>
        </row>
        <row r="1692">
          <cell r="B1692">
            <v>2535</v>
          </cell>
          <cell r="C1692">
            <v>1686</v>
          </cell>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ผบE6886</v>
          </cell>
          <cell r="U1692">
            <v>2566</v>
          </cell>
          <cell r="V1692">
            <v>8675</v>
          </cell>
          <cell r="W1692">
            <v>2566</v>
          </cell>
          <cell r="AA1692">
            <v>25</v>
          </cell>
          <cell r="AB1692">
            <v>9</v>
          </cell>
          <cell r="AC1692">
            <v>2566</v>
          </cell>
          <cell r="BL1692" t="str">
            <v>นางสาวนิภา บัวแผน</v>
          </cell>
          <cell r="BM1692">
            <v>888166010121</v>
          </cell>
        </row>
        <row r="1693">
          <cell r="B1693">
            <v>2536</v>
          </cell>
          <cell r="C1693">
            <v>1687</v>
          </cell>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S1693" t="str">
            <v>แขวงเชียงใหม่</v>
          </cell>
          <cell r="T1693" t="str">
            <v>ผบE6884</v>
          </cell>
          <cell r="U1693">
            <v>2566</v>
          </cell>
          <cell r="V1693">
            <v>8674</v>
          </cell>
          <cell r="W1693">
            <v>2566</v>
          </cell>
          <cell r="AA1693">
            <v>25</v>
          </cell>
          <cell r="AB1693">
            <v>9</v>
          </cell>
          <cell r="AC1693">
            <v>2566</v>
          </cell>
          <cell r="BL1693" t="str">
            <v>นางสาววิลาวรรณ แสงศิริ</v>
          </cell>
          <cell r="BM1693">
            <v>888166010122</v>
          </cell>
        </row>
        <row r="1694">
          <cell r="B1694">
            <v>2537</v>
          </cell>
          <cell r="C1694">
            <v>1689</v>
          </cell>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S1694" t="str">
            <v>จังหวัดฮอด</v>
          </cell>
          <cell r="T1694" t="str">
            <v>ผบE716</v>
          </cell>
          <cell r="U1694">
            <v>2566</v>
          </cell>
          <cell r="V1694" t="str">
            <v>ผบE913</v>
          </cell>
          <cell r="W1694">
            <v>2566</v>
          </cell>
          <cell r="AA1694">
            <v>26</v>
          </cell>
          <cell r="AB1694">
            <v>7</v>
          </cell>
          <cell r="AC1694">
            <v>2566</v>
          </cell>
          <cell r="BL1694" t="str">
            <v>นางศรีออน ต๊ะทา</v>
          </cell>
          <cell r="BM1694">
            <v>888166010132</v>
          </cell>
        </row>
        <row r="1695">
          <cell r="B1695">
            <v>2538</v>
          </cell>
          <cell r="C1695">
            <v>1690</v>
          </cell>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S1695" t="str">
            <v>แขวงเชียงใหม่</v>
          </cell>
          <cell r="T1695" t="str">
            <v>ผบE41</v>
          </cell>
          <cell r="U1695">
            <v>2566</v>
          </cell>
          <cell r="V1695" t="str">
            <v>ผบE1712</v>
          </cell>
          <cell r="W1695">
            <v>2566</v>
          </cell>
          <cell r="X1695">
            <v>7</v>
          </cell>
          <cell r="Y1695">
            <v>3</v>
          </cell>
          <cell r="Z1695">
            <v>2566</v>
          </cell>
          <cell r="BL1695" t="str">
            <v>นางสาวแก้วกานดา พงษ์ศรี</v>
          </cell>
          <cell r="BM1695">
            <v>883265010849</v>
          </cell>
        </row>
        <row r="1696">
          <cell r="B1696">
            <v>2539</v>
          </cell>
          <cell r="C1696">
            <v>1691</v>
          </cell>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S1696" t="str">
            <v>แขวงเชียงใหม่</v>
          </cell>
          <cell r="T1696" t="str">
            <v>ผบE7155</v>
          </cell>
          <cell r="U1696">
            <v>2565</v>
          </cell>
          <cell r="V1696" t="str">
            <v>ผบE1682</v>
          </cell>
          <cell r="W1696">
            <v>2566</v>
          </cell>
          <cell r="X1696">
            <v>7</v>
          </cell>
          <cell r="Y1696">
            <v>3</v>
          </cell>
          <cell r="Z1696">
            <v>2566</v>
          </cell>
          <cell r="BL1696" t="str">
            <v>นางสิริลักษณ์ รพีวิมลศุภกร</v>
          </cell>
          <cell r="BM1696" t="str">
            <v>883265010312, 883266040003</v>
          </cell>
        </row>
        <row r="1697">
          <cell r="B1697">
            <v>2540</v>
          </cell>
          <cell r="C1697">
            <v>1692</v>
          </cell>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S1697" t="str">
            <v>แขวงเชียงใหม่</v>
          </cell>
          <cell r="T1697" t="str">
            <v>ผบE1468</v>
          </cell>
          <cell r="U1697">
            <v>2566</v>
          </cell>
          <cell r="V1697" t="str">
            <v>ผบE3503</v>
          </cell>
          <cell r="W1697">
            <v>2566</v>
          </cell>
          <cell r="X1697">
            <v>22</v>
          </cell>
          <cell r="Y1697">
            <v>5</v>
          </cell>
          <cell r="Z1697">
            <v>2566</v>
          </cell>
          <cell r="BL1697" t="str">
            <v>นางสาวศรีพรรณ สุวรรณ</v>
          </cell>
          <cell r="BM1697">
            <v>883265010848</v>
          </cell>
        </row>
        <row r="1698">
          <cell r="B1698">
            <v>2541</v>
          </cell>
          <cell r="C1698">
            <v>1693</v>
          </cell>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S1698" t="str">
            <v>แขวงเชียงดาว</v>
          </cell>
          <cell r="T1698" t="str">
            <v>ผบE336</v>
          </cell>
          <cell r="U1698">
            <v>2563</v>
          </cell>
          <cell r="V1698" t="str">
            <v>ผบE320</v>
          </cell>
          <cell r="W1698">
            <v>2563</v>
          </cell>
          <cell r="AA1698">
            <v>10</v>
          </cell>
          <cell r="AB1698">
            <v>11</v>
          </cell>
          <cell r="AC1698">
            <v>2563</v>
          </cell>
          <cell r="BL1698" t="str">
            <v>นางสาวพิทยาภรณ์ อินทะบุญ</v>
          </cell>
          <cell r="BM1698">
            <v>0</v>
          </cell>
        </row>
        <row r="1699">
          <cell r="B1699">
            <v>2542</v>
          </cell>
          <cell r="C1699">
            <v>1694</v>
          </cell>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S1699" t="str">
            <v>จังหวัดเชียงใหม่</v>
          </cell>
          <cell r="T1699" t="str">
            <v>ผบE328</v>
          </cell>
          <cell r="U1699">
            <v>2566</v>
          </cell>
          <cell r="V1699" t="str">
            <v>ผบE720</v>
          </cell>
          <cell r="W1699">
            <v>2566</v>
          </cell>
          <cell r="AA1699">
            <v>15</v>
          </cell>
          <cell r="AB1699">
            <v>5</v>
          </cell>
          <cell r="AC1699">
            <v>2566</v>
          </cell>
          <cell r="BL1699" t="str">
            <v>นางสาวนิตยา คำอินต๊ะมูล</v>
          </cell>
          <cell r="BM1699">
            <v>883265010841</v>
          </cell>
        </row>
        <row r="1700">
          <cell r="B1700">
            <v>2543</v>
          </cell>
          <cell r="C1700">
            <v>1695</v>
          </cell>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S1700" t="str">
            <v>จังหวัดเชียงใหม่</v>
          </cell>
          <cell r="T1700" t="str">
            <v>ผบE1806</v>
          </cell>
          <cell r="U1700">
            <v>2565</v>
          </cell>
          <cell r="V1700" t="str">
            <v>ผบE152</v>
          </cell>
          <cell r="W1700">
            <v>2566</v>
          </cell>
          <cell r="AA1700">
            <v>31</v>
          </cell>
          <cell r="AB1700">
            <v>12</v>
          </cell>
          <cell r="AC1700">
            <v>2566</v>
          </cell>
          <cell r="BL1700" t="str">
            <v>นางอภิญญา วิถี</v>
          </cell>
          <cell r="BM1700">
            <v>883265010699</v>
          </cell>
        </row>
        <row r="1701">
          <cell r="B1701">
            <v>2544</v>
          </cell>
          <cell r="C1701">
            <v>1696</v>
          </cell>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S1701" t="str">
            <v>แขวงลำปาง</v>
          </cell>
          <cell r="T1701" t="str">
            <v>ผบE3911</v>
          </cell>
          <cell r="U1701">
            <v>2565</v>
          </cell>
          <cell r="V1701" t="str">
            <v>ผบE4248</v>
          </cell>
          <cell r="W1701">
            <v>2565</v>
          </cell>
          <cell r="X1701">
            <v>28</v>
          </cell>
          <cell r="Y1701">
            <v>11</v>
          </cell>
          <cell r="Z1701">
            <v>2565</v>
          </cell>
          <cell r="BL1701" t="str">
            <v>นางมะลิวัลย์ สุวรรณโน</v>
          </cell>
          <cell r="BM1701">
            <v>883164010388</v>
          </cell>
          <cell r="BR1701" t="str">
            <v>ไม่พบ</v>
          </cell>
        </row>
        <row r="1702">
          <cell r="B1702">
            <v>2545</v>
          </cell>
          <cell r="C1702">
            <v>1697</v>
          </cell>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ผบE2734</v>
          </cell>
          <cell r="U1702">
            <v>2566</v>
          </cell>
          <cell r="V1702" t="str">
            <v>ผบE5669</v>
          </cell>
          <cell r="W1702">
            <v>2566</v>
          </cell>
          <cell r="X1702">
            <v>10</v>
          </cell>
          <cell r="Y1702">
            <v>7</v>
          </cell>
          <cell r="Z1702">
            <v>2566</v>
          </cell>
          <cell r="BL1702" t="str">
            <v>นางสาวปราณี แซ่อึ้ง</v>
          </cell>
          <cell r="BM1702">
            <v>883165010895</v>
          </cell>
        </row>
        <row r="1703">
          <cell r="B1703">
            <v>2546</v>
          </cell>
          <cell r="C1703">
            <v>1698</v>
          </cell>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แขวงเชียงใหม่</v>
          </cell>
          <cell r="T1703" t="str">
            <v>ผบE313</v>
          </cell>
          <cell r="U1703">
            <v>2566</v>
          </cell>
          <cell r="V1703" t="str">
            <v>ผบE2104</v>
          </cell>
          <cell r="W1703">
            <v>2566</v>
          </cell>
          <cell r="X1703">
            <v>18</v>
          </cell>
          <cell r="Y1703">
            <v>4</v>
          </cell>
          <cell r="Z1703">
            <v>2566</v>
          </cell>
          <cell r="BL1703" t="str">
            <v>นายสมชาย กันนะ</v>
          </cell>
          <cell r="BM1703">
            <v>883165010727</v>
          </cell>
        </row>
        <row r="1704">
          <cell r="B1704">
            <v>2547</v>
          </cell>
          <cell r="C1704">
            <v>1699</v>
          </cell>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ผบE44</v>
          </cell>
          <cell r="U1704">
            <v>2566</v>
          </cell>
          <cell r="V1704" t="str">
            <v>ผบE145</v>
          </cell>
          <cell r="W1704">
            <v>2566</v>
          </cell>
          <cell r="X1704">
            <v>21</v>
          </cell>
          <cell r="Y1704">
            <v>2</v>
          </cell>
          <cell r="Z1704">
            <v>2566</v>
          </cell>
          <cell r="BL1704" t="str">
            <v>นางสาวสุรินดา คำคิด</v>
          </cell>
          <cell r="BM1704">
            <v>883165010725</v>
          </cell>
        </row>
        <row r="1705">
          <cell r="B1705">
            <v>2548</v>
          </cell>
          <cell r="C1705">
            <v>1700</v>
          </cell>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S1705" t="str">
            <v>แขวงเชียงดาว</v>
          </cell>
          <cell r="T1705" t="str">
            <v>ผบE925</v>
          </cell>
          <cell r="U1705">
            <v>2565</v>
          </cell>
          <cell r="V1705" t="str">
            <v>ผบE21</v>
          </cell>
          <cell r="W1705">
            <v>2566</v>
          </cell>
          <cell r="X1705">
            <v>16</v>
          </cell>
          <cell r="Y1705">
            <v>1</v>
          </cell>
          <cell r="Z1705">
            <v>2566</v>
          </cell>
          <cell r="BL1705" t="str">
            <v>นางสาวกมลชนก คำพลอย</v>
          </cell>
          <cell r="BM1705">
            <v>883165010420</v>
          </cell>
        </row>
        <row r="1706">
          <cell r="B1706">
            <v>2549</v>
          </cell>
          <cell r="C1706">
            <v>1701</v>
          </cell>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แขวงเชียงใหม่</v>
          </cell>
          <cell r="T1706" t="str">
            <v>ผบ4732</v>
          </cell>
          <cell r="U1706">
            <v>2561</v>
          </cell>
          <cell r="V1706" t="str">
            <v>ผบ5963</v>
          </cell>
          <cell r="W1706">
            <v>2561</v>
          </cell>
          <cell r="X1706">
            <v>3</v>
          </cell>
          <cell r="Y1706">
            <v>7</v>
          </cell>
          <cell r="Z1706">
            <v>2561</v>
          </cell>
          <cell r="BL1706" t="str">
            <v>นายศักดา วงศ์ตระกูลโลหะ</v>
          </cell>
          <cell r="BM1706">
            <v>0</v>
          </cell>
        </row>
        <row r="1707">
          <cell r="B1707">
            <v>2550</v>
          </cell>
          <cell r="C1707">
            <v>1702</v>
          </cell>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S1707" t="str">
            <v>แขวงเชียงดาว</v>
          </cell>
          <cell r="T1707" t="str">
            <v>ผบE924</v>
          </cell>
          <cell r="U1707">
            <v>2565</v>
          </cell>
          <cell r="V1707" t="str">
            <v>ผบE20</v>
          </cell>
          <cell r="W1707">
            <v>2566</v>
          </cell>
          <cell r="X1707">
            <v>16</v>
          </cell>
          <cell r="Y1707">
            <v>1</v>
          </cell>
          <cell r="Z1707">
            <v>2566</v>
          </cell>
          <cell r="BL1707" t="str">
            <v>นายวรวิทย์  จอมเดช</v>
          </cell>
          <cell r="BM1707">
            <v>883165010728</v>
          </cell>
        </row>
        <row r="1708">
          <cell r="B1708">
            <v>2551</v>
          </cell>
          <cell r="C1708">
            <v>1703</v>
          </cell>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S1708" t="str">
            <v>แขวงเชียงใหม่</v>
          </cell>
          <cell r="T1708" t="str">
            <v>ผบE3671</v>
          </cell>
          <cell r="U1708">
            <v>2566</v>
          </cell>
          <cell r="V1708" t="str">
            <v>ผบE5708</v>
          </cell>
          <cell r="W1708">
            <v>2566</v>
          </cell>
          <cell r="X1708">
            <v>10</v>
          </cell>
          <cell r="Y1708">
            <v>7</v>
          </cell>
          <cell r="Z1708">
            <v>2566</v>
          </cell>
          <cell r="BL1708" t="str">
            <v>นายพงศ์กร กันทวี</v>
          </cell>
          <cell r="BM1708">
            <v>823561010050</v>
          </cell>
        </row>
        <row r="1709">
          <cell r="B1709">
            <v>2552</v>
          </cell>
          <cell r="C1709">
            <v>1704</v>
          </cell>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S1709" t="str">
            <v>จังหวัดลำพูน</v>
          </cell>
          <cell r="T1709" t="str">
            <v>ผบE929</v>
          </cell>
          <cell r="U1709">
            <v>2566</v>
          </cell>
          <cell r="V1709" t="str">
            <v>ผบE1556</v>
          </cell>
          <cell r="W1709">
            <v>2566</v>
          </cell>
          <cell r="X1709">
            <v>6</v>
          </cell>
          <cell r="Y1709">
            <v>6</v>
          </cell>
          <cell r="Z1709">
            <v>2566</v>
          </cell>
          <cell r="BL1709" t="str">
            <v>นายไชยากร ธารสุขวงศ์ไชย</v>
          </cell>
          <cell r="BM1709">
            <v>883165010726</v>
          </cell>
        </row>
        <row r="1710">
          <cell r="B1710">
            <v>2553</v>
          </cell>
          <cell r="C1710">
            <v>1705</v>
          </cell>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S1710" t="str">
            <v>จังหวัดแพร่</v>
          </cell>
          <cell r="T1710" t="str">
            <v>ผบE3203</v>
          </cell>
          <cell r="U1710">
            <v>2565</v>
          </cell>
          <cell r="V1710" t="str">
            <v>ผบE55</v>
          </cell>
          <cell r="W1710">
            <v>2566</v>
          </cell>
          <cell r="X1710">
            <v>16</v>
          </cell>
          <cell r="Y1710">
            <v>1</v>
          </cell>
          <cell r="Z1710">
            <v>2566</v>
          </cell>
          <cell r="BL1710" t="str">
            <v>นางสาวเอมสิรินันท์ ท่าทาง</v>
          </cell>
          <cell r="BM1710">
            <v>883165010114</v>
          </cell>
        </row>
        <row r="1711">
          <cell r="B1711">
            <v>2554</v>
          </cell>
          <cell r="C1711">
            <v>1706</v>
          </cell>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ผบE708</v>
          </cell>
          <cell r="U1711">
            <v>2566</v>
          </cell>
          <cell r="V1711" t="str">
            <v>ผบE908</v>
          </cell>
          <cell r="W1711">
            <v>2566</v>
          </cell>
          <cell r="AA1711">
            <v>26</v>
          </cell>
          <cell r="AB1711">
            <v>7</v>
          </cell>
          <cell r="AC1711">
            <v>2566</v>
          </cell>
          <cell r="BL1711" t="str">
            <v>นายประดิษฐ์ สรตา</v>
          </cell>
          <cell r="BM1711">
            <v>888166010127</v>
          </cell>
        </row>
        <row r="1712">
          <cell r="B1712">
            <v>2555</v>
          </cell>
          <cell r="C1712">
            <v>1707</v>
          </cell>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S1712" t="str">
            <v>จังหวัดฮอด</v>
          </cell>
          <cell r="T1712" t="str">
            <v>ผบE709</v>
          </cell>
          <cell r="U1712">
            <v>2566</v>
          </cell>
          <cell r="V1712" t="str">
            <v>ผบE909</v>
          </cell>
          <cell r="W1712">
            <v>2566</v>
          </cell>
          <cell r="AA1712">
            <v>26</v>
          </cell>
          <cell r="AB1712">
            <v>7</v>
          </cell>
          <cell r="AC1712">
            <v>2566</v>
          </cell>
          <cell r="BL1712" t="str">
            <v>นายประจักษ์ แก้วจันทร์</v>
          </cell>
          <cell r="BM1712">
            <v>888166010125</v>
          </cell>
        </row>
        <row r="1713">
          <cell r="B1713">
            <v>2556</v>
          </cell>
          <cell r="C1713">
            <v>1708</v>
          </cell>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แขวงเชียงใหม่</v>
          </cell>
          <cell r="T1713" t="str">
            <v>ผบE7755</v>
          </cell>
          <cell r="U1713">
            <v>2565</v>
          </cell>
          <cell r="V1713" t="str">
            <v>ผบE2349</v>
          </cell>
          <cell r="W1713">
            <v>2566</v>
          </cell>
          <cell r="AA1713">
            <v>25</v>
          </cell>
          <cell r="AB1713">
            <v>4</v>
          </cell>
          <cell r="AC1713">
            <v>2566</v>
          </cell>
          <cell r="BL1713" t="str">
            <v>นายอานิสงส์ เจริญธรรม</v>
          </cell>
          <cell r="BM1713">
            <v>0</v>
          </cell>
        </row>
        <row r="1714">
          <cell r="B1714">
            <v>2557</v>
          </cell>
          <cell r="C1714">
            <v>1709</v>
          </cell>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จังหวัดฮอด</v>
          </cell>
          <cell r="T1714" t="str">
            <v>ผบE850</v>
          </cell>
          <cell r="U1714">
            <v>2566</v>
          </cell>
          <cell r="V1714" t="str">
            <v>ผบE1096</v>
          </cell>
          <cell r="W1714">
            <v>2566</v>
          </cell>
          <cell r="X1714">
            <v>18</v>
          </cell>
          <cell r="Y1714">
            <v>9</v>
          </cell>
          <cell r="Z1714">
            <v>2566</v>
          </cell>
          <cell r="BL1714" t="str">
            <v>นางสาวแก่นจันทร์ ดีอูป</v>
          </cell>
          <cell r="BM1714">
            <v>883166010114</v>
          </cell>
        </row>
        <row r="1715">
          <cell r="B1715">
            <v>2558</v>
          </cell>
          <cell r="C1715">
            <v>1710</v>
          </cell>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S1715" t="str">
            <v>แขวงเชียงใหม่</v>
          </cell>
          <cell r="T1715" t="str">
            <v>ผบE2730</v>
          </cell>
          <cell r="U1715">
            <v>2566</v>
          </cell>
          <cell r="V1715">
            <v>5666</v>
          </cell>
          <cell r="W1715">
            <v>2566</v>
          </cell>
          <cell r="AA1715">
            <v>10</v>
          </cell>
          <cell r="AB1715">
            <v>7</v>
          </cell>
          <cell r="AC1715">
            <v>2566</v>
          </cell>
          <cell r="BL1715" t="str">
            <v>นายธนวัฒน์ กันธา</v>
          </cell>
          <cell r="BM1715">
            <v>883166010008</v>
          </cell>
        </row>
        <row r="1716">
          <cell r="B1716">
            <v>2559</v>
          </cell>
          <cell r="C1716">
            <v>1711</v>
          </cell>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ผบE1031</v>
          </cell>
          <cell r="U1716">
            <v>2566</v>
          </cell>
          <cell r="V1716" t="str">
            <v>ผบE1200</v>
          </cell>
          <cell r="W1716">
            <v>2566</v>
          </cell>
          <cell r="BL1716" t="str">
            <v>นางสาวนันธิกา สุภา</v>
          </cell>
          <cell r="BM1716">
            <v>0</v>
          </cell>
        </row>
        <row r="1717">
          <cell r="B1717">
            <v>2560</v>
          </cell>
          <cell r="C1717">
            <v>1712</v>
          </cell>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S1717" t="str">
            <v>จังหวัดฝาง</v>
          </cell>
          <cell r="T1717" t="str">
            <v>ผบE1027</v>
          </cell>
          <cell r="U1717">
            <v>2566</v>
          </cell>
          <cell r="V1717" t="str">
            <v>ผบE1335</v>
          </cell>
          <cell r="W1717">
            <v>2566</v>
          </cell>
          <cell r="X1717">
            <v>31</v>
          </cell>
          <cell r="Y1717">
            <v>11</v>
          </cell>
          <cell r="Z1717">
            <v>2566</v>
          </cell>
          <cell r="BL1717" t="str">
            <v>นางกฤษณา โค้วตระกูล</v>
          </cell>
          <cell r="BM1717">
            <v>0</v>
          </cell>
        </row>
        <row r="1718">
          <cell r="B1718">
            <v>2561</v>
          </cell>
          <cell r="C1718">
            <v>1713</v>
          </cell>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S1718" t="str">
            <v>แขวงเชียงใหม่</v>
          </cell>
          <cell r="T1718" t="str">
            <v>ผบE1909</v>
          </cell>
          <cell r="U1718">
            <v>2566</v>
          </cell>
          <cell r="V1718">
            <v>3386</v>
          </cell>
          <cell r="W1718">
            <v>2566</v>
          </cell>
          <cell r="AA1718">
            <v>19</v>
          </cell>
          <cell r="AB1718">
            <v>5</v>
          </cell>
          <cell r="AC1718">
            <v>2566</v>
          </cell>
          <cell r="BL1718" t="str">
            <v>นางสาวพัชรพร ลาภโต</v>
          </cell>
          <cell r="BM1718">
            <v>888165011197</v>
          </cell>
        </row>
        <row r="1719">
          <cell r="B1719">
            <v>2562</v>
          </cell>
          <cell r="C1719">
            <v>1714</v>
          </cell>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S1719" t="str">
            <v>แขวงเชียงใหม่</v>
          </cell>
          <cell r="T1719" t="str">
            <v>ผบE2740</v>
          </cell>
          <cell r="U1719">
            <v>2566</v>
          </cell>
          <cell r="V1719" t="str">
            <v>ผบE5703</v>
          </cell>
          <cell r="W1719">
            <v>2566</v>
          </cell>
          <cell r="X1719">
            <v>10</v>
          </cell>
          <cell r="Y1719">
            <v>7</v>
          </cell>
          <cell r="Z1719">
            <v>2566</v>
          </cell>
          <cell r="BL1719" t="str">
            <v>นายศักดิ์ชัย แสนเขียว</v>
          </cell>
          <cell r="BM1719">
            <v>883266010022</v>
          </cell>
        </row>
        <row r="1720">
          <cell r="B1720">
            <v>2563</v>
          </cell>
          <cell r="C1720">
            <v>1715</v>
          </cell>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S1720" t="str">
            <v>แขวงเชียงดาว</v>
          </cell>
          <cell r="T1720" t="str">
            <v>ผบE466</v>
          </cell>
          <cell r="U1720">
            <v>2566</v>
          </cell>
          <cell r="V1720" t="str">
            <v>ผบE579</v>
          </cell>
          <cell r="W1720">
            <v>2566</v>
          </cell>
          <cell r="X1720">
            <v>4</v>
          </cell>
          <cell r="Y1720">
            <v>7</v>
          </cell>
          <cell r="Z1720">
            <v>2566</v>
          </cell>
          <cell r="BL1720" t="str">
            <v>นายสุทน จันทร์พลอย</v>
          </cell>
          <cell r="BM1720">
            <v>883265010857</v>
          </cell>
        </row>
        <row r="1721">
          <cell r="B1721">
            <v>2564</v>
          </cell>
          <cell r="C1721">
            <v>1716</v>
          </cell>
          <cell r="G1721">
            <v>800029149260</v>
          </cell>
          <cell r="H1721" t="str">
            <v>นางสาว</v>
          </cell>
          <cell r="I1721" t="str">
            <v>วรรณวิภา</v>
          </cell>
          <cell r="J1721" t="str">
            <v>คำใจ</v>
          </cell>
          <cell r="L1721" t="str">
            <v>อมก๋อย</v>
          </cell>
          <cell r="M1721" t="str">
            <v>เชียงใหม่ 3</v>
          </cell>
          <cell r="N1721">
            <v>8</v>
          </cell>
          <cell r="O1721" t="str">
            <v>สินเชื่อธนาคารประชาชน</v>
          </cell>
          <cell r="P1721" t="str">
            <v>1.บุคคลค้ำประกัน</v>
          </cell>
          <cell r="S1721" t="str">
            <v>จังหวัดฮอด</v>
          </cell>
          <cell r="T1721" t="str">
            <v>ผบE504</v>
          </cell>
          <cell r="U1721">
            <v>2564</v>
          </cell>
          <cell r="V1721" t="str">
            <v>ผบE628</v>
          </cell>
          <cell r="W1721">
            <v>2564</v>
          </cell>
          <cell r="AA1721">
            <v>25</v>
          </cell>
          <cell r="AB1721">
            <v>10</v>
          </cell>
          <cell r="AC1721">
            <v>2564</v>
          </cell>
          <cell r="BL1721" t="str">
            <v>นางสาววรรณวิภา คำใจ</v>
          </cell>
          <cell r="BM1721">
            <v>0</v>
          </cell>
        </row>
        <row r="1722">
          <cell r="B1722">
            <v>2565</v>
          </cell>
          <cell r="C1722">
            <v>1717</v>
          </cell>
          <cell r="G1722">
            <v>800017921357</v>
          </cell>
          <cell r="H1722" t="str">
            <v>นางสาว</v>
          </cell>
          <cell r="I1722" t="str">
            <v>ธิตินันท์</v>
          </cell>
          <cell r="J1722" t="str">
            <v>เรือนจินเจ็ก</v>
          </cell>
          <cell r="L1722" t="str">
            <v>ฮอด</v>
          </cell>
          <cell r="M1722" t="str">
            <v>เชียงใหม่ 3</v>
          </cell>
          <cell r="N1722">
            <v>8</v>
          </cell>
          <cell r="P1722" t="str">
            <v>1.บุคคลค้ำประกัน</v>
          </cell>
          <cell r="S1722" t="str">
            <v>แขวงเชียงใหม่</v>
          </cell>
          <cell r="T1722" t="str">
            <v>ผบ.5799</v>
          </cell>
          <cell r="U1722">
            <v>2557</v>
          </cell>
          <cell r="V1722" t="str">
            <v>ผบ.6210</v>
          </cell>
          <cell r="W1722">
            <v>2557</v>
          </cell>
          <cell r="BL1722" t="str">
            <v>นางสาวธิตินันท์ เรือนจินเจ็ก</v>
          </cell>
          <cell r="BM1722">
            <v>0</v>
          </cell>
        </row>
        <row r="1723">
          <cell r="B1723">
            <v>2566</v>
          </cell>
          <cell r="C1723">
            <v>1718</v>
          </cell>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S1723" t="str">
            <v>แขวงเชียงใหม่</v>
          </cell>
          <cell r="T1723" t="str">
            <v>ผบE369</v>
          </cell>
          <cell r="U1723">
            <v>2566</v>
          </cell>
          <cell r="V1723" t="str">
            <v>ผบ3172</v>
          </cell>
          <cell r="W1723">
            <v>2566</v>
          </cell>
          <cell r="AA1723">
            <v>15</v>
          </cell>
          <cell r="AB1723">
            <v>5</v>
          </cell>
          <cell r="AC1723">
            <v>2566</v>
          </cell>
          <cell r="BB1723" t="str">
            <v>บันทึกผลสืบ 23-3-67//รอคัดภาพลักกษณ์</v>
          </cell>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4">
          <cell r="B1724">
            <v>2567</v>
          </cell>
          <cell r="C1724">
            <v>1719</v>
          </cell>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S1724" t="str">
            <v>จังหวัดลำพูน</v>
          </cell>
          <cell r="T1724" t="str">
            <v>ผบE3372</v>
          </cell>
          <cell r="U1724">
            <v>2566</v>
          </cell>
          <cell r="V1724" t="str">
            <v>ผบE4046</v>
          </cell>
          <cell r="W1724">
            <v>2566</v>
          </cell>
          <cell r="AA1724">
            <v>20</v>
          </cell>
          <cell r="AB1724">
            <v>11</v>
          </cell>
          <cell r="AC1724">
            <v>2566</v>
          </cell>
          <cell r="BL1724" t="str">
            <v>นางสาวณวรา หยองอนุกูล</v>
          </cell>
          <cell r="BM1724">
            <v>0</v>
          </cell>
        </row>
        <row r="1725">
          <cell r="B1725">
            <v>2568</v>
          </cell>
          <cell r="C1725">
            <v>1720</v>
          </cell>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S1725" t="str">
            <v>จังหวัดเชียงใหม่</v>
          </cell>
          <cell r="T1725" t="str">
            <v>ผบE68</v>
          </cell>
          <cell r="U1725">
            <v>2566</v>
          </cell>
          <cell r="V1725" t="str">
            <v>ผบE470</v>
          </cell>
          <cell r="W1725">
            <v>2566</v>
          </cell>
          <cell r="AA1725">
            <v>29</v>
          </cell>
          <cell r="AB1725">
            <v>3</v>
          </cell>
          <cell r="AC1725">
            <v>2566</v>
          </cell>
          <cell r="BL1725" t="str">
            <v>นายวัชระ บัวใหญ่</v>
          </cell>
          <cell r="BM1725">
            <v>0</v>
          </cell>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BL1726" t="str">
            <v>นางสาวเพียงตะวัน ชำนาญอาสา</v>
          </cell>
          <cell r="BM1726">
            <v>883162011977</v>
          </cell>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BL1727" t="str">
            <v>นางสาวณัฐณิชา จันที</v>
          </cell>
          <cell r="BM1727">
            <v>883266010002</v>
          </cell>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AA1728">
            <v>28</v>
          </cell>
          <cell r="AB1728">
            <v>8</v>
          </cell>
          <cell r="AC1728">
            <v>2566</v>
          </cell>
          <cell r="BL1728" t="str">
            <v>นายณัธชัย พฤฒิพาณิชย์</v>
          </cell>
          <cell r="BM1728">
            <v>0</v>
          </cell>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BL1729" t="str">
            <v>นางชิวรัตน์ เจียตระกูล</v>
          </cell>
          <cell r="BM1729">
            <v>0</v>
          </cell>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AA1730">
            <v>19</v>
          </cell>
          <cell r="AB1730">
            <v>9</v>
          </cell>
          <cell r="AC1730">
            <v>2560</v>
          </cell>
          <cell r="BL1730" t="str">
            <v>นายสุริยัน ต๊ะคำ</v>
          </cell>
          <cell r="BM1730">
            <v>82370040161</v>
          </cell>
        </row>
        <row r="1731">
          <cell r="B1731">
            <v>2574</v>
          </cell>
          <cell r="G1731">
            <v>800075486517</v>
          </cell>
          <cell r="H1731" t="str">
            <v>นาย</v>
          </cell>
          <cell r="I1731" t="str">
            <v>ไชยยันต์</v>
          </cell>
          <cell r="J1731" t="str">
            <v>ยาพรม</v>
          </cell>
          <cell r="L1731" t="str">
            <v>ไชยปราการ</v>
          </cell>
          <cell r="M1731" t="str">
            <v>เชียงใหม่ 2</v>
          </cell>
          <cell r="N1731">
            <v>8</v>
          </cell>
          <cell r="O1731" t="str">
            <v>สินเชื่อธนาคารประชาชน</v>
          </cell>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BB1731" t="str">
            <v>สืบทรัพย์</v>
          </cell>
          <cell r="BL1731" t="str">
            <v>นายไชยยันต์ ยาพรม</v>
          </cell>
          <cell r="BM1731">
            <v>0</v>
          </cell>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AA1732">
            <v>4</v>
          </cell>
          <cell r="AB1732">
            <v>8</v>
          </cell>
          <cell r="AC1732">
            <v>2563</v>
          </cell>
          <cell r="BL1732" t="str">
            <v>นางสาวนารีรัตน์ หวังศรี</v>
          </cell>
          <cell r="BM1732">
            <v>883263010038</v>
          </cell>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AA1733">
            <v>19</v>
          </cell>
          <cell r="AB1733">
            <v>4</v>
          </cell>
          <cell r="AC1733">
            <v>2565</v>
          </cell>
          <cell r="BL1733" t="str">
            <v>นางวัลนิภา หนูเปี้ย</v>
          </cell>
          <cell r="BM1733">
            <v>883263010048</v>
          </cell>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AA1734">
            <v>6</v>
          </cell>
          <cell r="AB1734">
            <v>12</v>
          </cell>
          <cell r="AC1734">
            <v>2565</v>
          </cell>
          <cell r="BL1734" t="str">
            <v>นางสาวโชติรส ประทุมมา</v>
          </cell>
          <cell r="BM1734">
            <v>883263011675</v>
          </cell>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AA1735">
            <v>15</v>
          </cell>
          <cell r="AB1735">
            <v>3</v>
          </cell>
          <cell r="AC1735">
            <v>2565</v>
          </cell>
          <cell r="BL1735" t="str">
            <v>นางสาวศิราณี ฟูเมือง</v>
          </cell>
          <cell r="BM1735">
            <v>888164010104</v>
          </cell>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AA1736">
            <v>21</v>
          </cell>
          <cell r="AB1736">
            <v>11</v>
          </cell>
          <cell r="AC1736">
            <v>2564</v>
          </cell>
          <cell r="BL1736" t="str">
            <v>นายณัฐพงศ์ เปงดี</v>
          </cell>
          <cell r="BM1736">
            <v>888164010477</v>
          </cell>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AA1737">
            <v>20</v>
          </cell>
          <cell r="AB1737">
            <v>10</v>
          </cell>
          <cell r="AC1737">
            <v>2565</v>
          </cell>
          <cell r="BL1737" t="str">
            <v>นายณัฐพงศ์ ผางวารี</v>
          </cell>
          <cell r="BM1737">
            <v>888165010020</v>
          </cell>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AA1738">
            <v>27</v>
          </cell>
          <cell r="AB1738">
            <v>7</v>
          </cell>
          <cell r="AC1738">
            <v>2565</v>
          </cell>
          <cell r="BL1738" t="str">
            <v>นายสิรภัทร สุต๋าคำ</v>
          </cell>
          <cell r="BM1738">
            <v>888165010037</v>
          </cell>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AA1739">
            <v>23</v>
          </cell>
          <cell r="AB1739">
            <v>8</v>
          </cell>
          <cell r="AC1739">
            <v>2565</v>
          </cell>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T1739">
            <v>3</v>
          </cell>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AA1740">
            <v>17</v>
          </cell>
          <cell r="AB1740">
            <v>8</v>
          </cell>
          <cell r="AC1740">
            <v>2565</v>
          </cell>
          <cell r="BL1740" t="str">
            <v>นางบัวแก้ว ยาพิชัย</v>
          </cell>
          <cell r="BM1740">
            <v>888165010027</v>
          </cell>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AA1741">
            <v>27</v>
          </cell>
          <cell r="AB1741">
            <v>7</v>
          </cell>
          <cell r="AC1741">
            <v>2565</v>
          </cell>
          <cell r="BL1741" t="str">
            <v>นางสาวชลลดา อุดงหรือสงวนศิลป์</v>
          </cell>
          <cell r="BM1741">
            <v>888165010039</v>
          </cell>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AA1742">
            <v>25</v>
          </cell>
          <cell r="AB1742">
            <v>10</v>
          </cell>
          <cell r="AC1742">
            <v>2565</v>
          </cell>
          <cell r="BL1742" t="str">
            <v>นางสาวแจ่มจันทร์ เหมพันธุ์</v>
          </cell>
          <cell r="BM1742">
            <v>888165010011</v>
          </cell>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AA1743">
            <v>17</v>
          </cell>
          <cell r="AB1743">
            <v>8</v>
          </cell>
          <cell r="AC1743">
            <v>2565</v>
          </cell>
          <cell r="BL1743" t="str">
            <v>นางสาวพนิตตา ปัญญาพร</v>
          </cell>
          <cell r="BM1743">
            <v>88165010009</v>
          </cell>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AA1744">
            <v>17</v>
          </cell>
          <cell r="AB1744">
            <v>8</v>
          </cell>
          <cell r="AC1744">
            <v>2565</v>
          </cell>
          <cell r="BL1744" t="str">
            <v>นางสาวสุภาณี ศรีวิชัย</v>
          </cell>
          <cell r="BM1744">
            <v>888165010008</v>
          </cell>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AA1745">
            <v>11</v>
          </cell>
          <cell r="AB1745">
            <v>10</v>
          </cell>
          <cell r="AC1745">
            <v>2565</v>
          </cell>
          <cell r="BL1745" t="str">
            <v>นายมนูญ ติ๊บซอ</v>
          </cell>
          <cell r="BM1745">
            <v>888165010309</v>
          </cell>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AA1746">
            <v>31</v>
          </cell>
          <cell r="AB1746">
            <v>1</v>
          </cell>
          <cell r="AC1746">
            <v>2565</v>
          </cell>
          <cell r="BL1746" t="str">
            <v>นางสาวบุศรา วารินทร์</v>
          </cell>
          <cell r="BM1746">
            <v>888165010324</v>
          </cell>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AA1747">
            <v>31</v>
          </cell>
          <cell r="AB1747">
            <v>10</v>
          </cell>
          <cell r="AC1747">
            <v>2565</v>
          </cell>
          <cell r="BL1747" t="str">
            <v>นางสาวขวัญชนก  สร้อยเรือน</v>
          </cell>
          <cell r="BM1747">
            <v>888165010322</v>
          </cell>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AA1748">
            <v>22</v>
          </cell>
          <cell r="AB1748">
            <v>11</v>
          </cell>
          <cell r="AC1748">
            <v>2565</v>
          </cell>
          <cell r="BL1748" t="str">
            <v>นายสรายุทธ ยศสุข</v>
          </cell>
          <cell r="BM1748">
            <v>888165010304</v>
          </cell>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AA1749">
            <v>22</v>
          </cell>
          <cell r="AB1749">
            <v>11</v>
          </cell>
          <cell r="AC1749">
            <v>2565</v>
          </cell>
          <cell r="BL1749" t="str">
            <v>นางมาลา เป็งแก้ง</v>
          </cell>
          <cell r="BM1749">
            <v>888165010307</v>
          </cell>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AA1750">
            <v>25</v>
          </cell>
          <cell r="AB1750">
            <v>10</v>
          </cell>
          <cell r="AC1750">
            <v>2565</v>
          </cell>
          <cell r="BL1750" t="str">
            <v>นายประกาศิต กันทะนันท์</v>
          </cell>
          <cell r="BM1750">
            <v>888165010323</v>
          </cell>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AA1751">
            <v>31</v>
          </cell>
          <cell r="AB1751">
            <v>10</v>
          </cell>
          <cell r="AC1751">
            <v>2565</v>
          </cell>
          <cell r="BL1751" t="str">
            <v>นางแสงหล้า จักรแก้ว</v>
          </cell>
          <cell r="BM1751">
            <v>888165010311</v>
          </cell>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AA1752">
            <v>21</v>
          </cell>
          <cell r="AB1752">
            <v>11</v>
          </cell>
          <cell r="AC1752">
            <v>2565</v>
          </cell>
          <cell r="BL1752" t="str">
            <v>นายถนอม สิงห์โต</v>
          </cell>
          <cell r="BM1752">
            <v>888165010312</v>
          </cell>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AA1753">
            <v>21</v>
          </cell>
          <cell r="AB1753">
            <v>11</v>
          </cell>
          <cell r="AC1753">
            <v>2565</v>
          </cell>
          <cell r="BL1753" t="str">
            <v>นางสาวพิมพา เพียรชัยภูมิหรือสิริเจริญพร</v>
          </cell>
          <cell r="BM1753">
            <v>888165010308</v>
          </cell>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AA1754">
            <v>11</v>
          </cell>
          <cell r="AB1754">
            <v>10</v>
          </cell>
          <cell r="AC1754">
            <v>2565</v>
          </cell>
          <cell r="BL1754" t="str">
            <v>นางสาวพิชญานันท์ ธาดาเสาวดี</v>
          </cell>
          <cell r="BM1754">
            <v>888165010314</v>
          </cell>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AA1755">
            <v>6</v>
          </cell>
          <cell r="AB1755">
            <v>12</v>
          </cell>
          <cell r="AC1755">
            <v>2566</v>
          </cell>
          <cell r="BL1755" t="str">
            <v>นายวิฑูรย์ บรรทา</v>
          </cell>
          <cell r="BM1755">
            <v>888165010303</v>
          </cell>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AA1756">
            <v>11</v>
          </cell>
          <cell r="AB1756">
            <v>10</v>
          </cell>
          <cell r="AC1756">
            <v>2565</v>
          </cell>
          <cell r="BL1756" t="str">
            <v>นายเกร็ดทอง ภูดอนตอง</v>
          </cell>
          <cell r="BM1756">
            <v>888165010320</v>
          </cell>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AA1757">
            <v>8</v>
          </cell>
          <cell r="AB1757">
            <v>5</v>
          </cell>
          <cell r="AC1757">
            <v>2566</v>
          </cell>
          <cell r="BL1757" t="str">
            <v>นายณัฐพงศ์ เพชรเสนา</v>
          </cell>
          <cell r="BM1757">
            <v>888165010638</v>
          </cell>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AA1758">
            <v>26</v>
          </cell>
          <cell r="AB1758">
            <v>7</v>
          </cell>
          <cell r="AC1758">
            <v>2566</v>
          </cell>
          <cell r="BL1758" t="str">
            <v>นางสาวสาวิตรี งามช่วง</v>
          </cell>
          <cell r="BM1758">
            <v>888166010140</v>
          </cell>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AA1759">
            <v>12</v>
          </cell>
          <cell r="AB1759">
            <v>10</v>
          </cell>
          <cell r="AC1759">
            <v>2566</v>
          </cell>
          <cell r="BL1759" t="str">
            <v>นายวิทยาหรือธัชชยุต ใจบานหรือหิรัญวิทยา</v>
          </cell>
          <cell r="BM1759">
            <v>888166010136</v>
          </cell>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AA1760">
            <v>26</v>
          </cell>
          <cell r="AB1760">
            <v>7</v>
          </cell>
          <cell r="AC1760">
            <v>2566</v>
          </cell>
          <cell r="BL1760" t="str">
            <v>นางจิรภา โอบอ้อม</v>
          </cell>
          <cell r="BM1760">
            <v>888166010131</v>
          </cell>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BL1761" t="str">
            <v>นายโกวิทย์ สุรินทร์</v>
          </cell>
          <cell r="BM1761">
            <v>888166010130</v>
          </cell>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AA1762">
            <v>18</v>
          </cell>
          <cell r="AB1762">
            <v>9</v>
          </cell>
          <cell r="AC1762">
            <v>2566</v>
          </cell>
          <cell r="BL1762" t="str">
            <v>นายเสร็จสาร ตั๋นแก้ว</v>
          </cell>
          <cell r="BM1762">
            <v>888166010124</v>
          </cell>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AA1763">
            <v>24</v>
          </cell>
          <cell r="AB1763">
            <v>10</v>
          </cell>
          <cell r="AC1763">
            <v>2566</v>
          </cell>
          <cell r="BL1763" t="str">
            <v>นาง, นายแพร, บุญเจือ ทิพเนตร, ทิพเนตร</v>
          </cell>
          <cell r="BM1763">
            <v>888166010123</v>
          </cell>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AA1764">
            <v>29</v>
          </cell>
          <cell r="AB1764">
            <v>8</v>
          </cell>
          <cell r="AC1764">
            <v>2566</v>
          </cell>
          <cell r="BL1764" t="str">
            <v>นายสัณหรส หย่าจอ</v>
          </cell>
          <cell r="BM1764">
            <v>888166010118</v>
          </cell>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AA1765">
            <v>26</v>
          </cell>
          <cell r="AB1765">
            <v>7</v>
          </cell>
          <cell r="AC1765">
            <v>2566</v>
          </cell>
          <cell r="BL1765" t="str">
            <v>นายไพรศาล คำใจ</v>
          </cell>
          <cell r="BM1765">
            <v>888166010117</v>
          </cell>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AA1766">
            <v>18</v>
          </cell>
          <cell r="AB1766">
            <v>9</v>
          </cell>
          <cell r="AC1766">
            <v>2566</v>
          </cell>
          <cell r="BL1766" t="str">
            <v>นายพนิตพันธ์ เจริญปัญญาเนตร</v>
          </cell>
          <cell r="BM1766">
            <v>888166010116</v>
          </cell>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AA1767">
            <v>18</v>
          </cell>
          <cell r="AB1767">
            <v>9</v>
          </cell>
          <cell r="AC1767">
            <v>2566</v>
          </cell>
          <cell r="BL1767" t="str">
            <v>นางกิรณา เทียนเล็ก</v>
          </cell>
          <cell r="BM1767">
            <v>888166010113</v>
          </cell>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BL1768" t="str">
            <v>นางสาวรัตนาภรณ์ นามดี</v>
          </cell>
          <cell r="BM1768">
            <v>883163011451</v>
          </cell>
        </row>
        <row r="1769">
          <cell r="B1769">
            <v>2612</v>
          </cell>
          <cell r="C1769">
            <v>1764</v>
          </cell>
          <cell r="G1769" t="str">
            <v>800090034086,
800090034094,
800090034102</v>
          </cell>
          <cell r="H1769" t="str">
            <v>นางสาว</v>
          </cell>
          <cell r="I1769" t="str">
            <v>กัลยา</v>
          </cell>
          <cell r="J1769" t="str">
            <v>ธนูคำ</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BL1769" t="str">
            <v>นางสาวกัลยา ธนูคำ</v>
          </cell>
          <cell r="BM1769">
            <v>883266040006</v>
          </cell>
        </row>
        <row r="1770">
          <cell r="B1770">
            <v>2613</v>
          </cell>
          <cell r="C1770">
            <v>1765</v>
          </cell>
          <cell r="G1770" t="str">
            <v>800057515572,
800057515580,
800057515598,
800042209893</v>
          </cell>
          <cell r="H1770" t="str">
            <v>นาย,นางสาว</v>
          </cell>
          <cell r="I1770" t="str">
            <v>อติรุจ,จิตตานันท์</v>
          </cell>
          <cell r="J1770" t="str">
            <v>อินนันท์,ดวงปัญญา</v>
          </cell>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BL1770" t="str">
            <v>นายอติรุจ อินนันท์, นางสาวจิตตานันท์ ดวงปัญญา</v>
          </cell>
          <cell r="BM1770">
            <v>883266040005</v>
          </cell>
        </row>
        <row r="1771">
          <cell r="B1771">
            <v>2614</v>
          </cell>
          <cell r="C1771">
            <v>1766</v>
          </cell>
          <cell r="G1771" t="str">
            <v>800094743641,
800094743682</v>
          </cell>
          <cell r="H1771" t="str">
            <v>นางสาว</v>
          </cell>
          <cell r="I1771" t="str">
            <v>ภริตพร</v>
          </cell>
          <cell r="J1771" t="str">
            <v>ภูดอนตอง</v>
          </cell>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BL1771" t="str">
            <v>นางสาวภริตพร ภูดอนตอง</v>
          </cell>
          <cell r="BM1771">
            <v>883263012012</v>
          </cell>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AA1772">
            <v>16</v>
          </cell>
          <cell r="AB1772">
            <v>1</v>
          </cell>
          <cell r="AC1772">
            <v>2560</v>
          </cell>
          <cell r="BL1772" t="str">
            <v>นางพจนา บุญสุทธิ์</v>
          </cell>
          <cell r="BM1772">
            <v>0</v>
          </cell>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AA1773">
            <v>30</v>
          </cell>
          <cell r="AB1773">
            <v>1</v>
          </cell>
          <cell r="AC1773">
            <v>2560</v>
          </cell>
          <cell r="BL1773" t="str">
            <v>นางสาวอัญชลินทร์  ธนะปรียวัชร์</v>
          </cell>
          <cell r="BM1773">
            <v>0</v>
          </cell>
        </row>
        <row r="1774">
          <cell r="B1774">
            <v>2617</v>
          </cell>
          <cell r="C1774">
            <v>1769</v>
          </cell>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BL1774" t="str">
            <v>นาย,นางเดชา,จันทร์จิรา สุ่มใจยา</v>
          </cell>
          <cell r="BM1774">
            <v>0</v>
          </cell>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BL1775" t="str">
            <v>นางประนอม วงศ์สูง</v>
          </cell>
          <cell r="BM1775">
            <v>0</v>
          </cell>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S1776" t="str">
            <v>แขวงเชียงใหม่</v>
          </cell>
          <cell r="T1776" t="str">
            <v>ผบE7484</v>
          </cell>
          <cell r="U1776">
            <v>2565</v>
          </cell>
          <cell r="V1776" t="str">
            <v>ผบE5214</v>
          </cell>
          <cell r="W1776">
            <v>2565</v>
          </cell>
          <cell r="X1776">
            <v>25</v>
          </cell>
          <cell r="Y1776">
            <v>10</v>
          </cell>
          <cell r="Z1776">
            <v>2565</v>
          </cell>
          <cell r="BL1776" t="str">
            <v>นางสาวอุไรวรรณ เปี้ยกันทา</v>
          </cell>
          <cell r="BM1776">
            <v>0</v>
          </cell>
        </row>
        <row r="1777">
          <cell r="B1777">
            <v>2620</v>
          </cell>
          <cell r="C1777">
            <v>1772</v>
          </cell>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S1777" t="str">
            <v>แขวงเชียงใหม่</v>
          </cell>
          <cell r="T1777" t="str">
            <v>ผบE331</v>
          </cell>
          <cell r="U1777">
            <v>2566</v>
          </cell>
          <cell r="V1777" t="str">
            <v>ผบE3539</v>
          </cell>
          <cell r="W1777">
            <v>2566</v>
          </cell>
          <cell r="AA1777">
            <v>23</v>
          </cell>
          <cell r="AB1777">
            <v>5</v>
          </cell>
          <cell r="AC1777">
            <v>2566</v>
          </cell>
          <cell r="BL1777" t="str">
            <v>นายประสพโชค ตุ้ยดง</v>
          </cell>
          <cell r="BM1777">
            <v>0</v>
          </cell>
        </row>
        <row r="1778">
          <cell r="B1778">
            <v>2621</v>
          </cell>
          <cell r="C1778">
            <v>1773</v>
          </cell>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S1778" t="str">
            <v>แขวงเชียงใหม่</v>
          </cell>
          <cell r="T1778" t="str">
            <v>ผบE323</v>
          </cell>
          <cell r="U1778">
            <v>2566</v>
          </cell>
          <cell r="V1778" t="str">
            <v>ผบE2298</v>
          </cell>
          <cell r="W1778">
            <v>2566</v>
          </cell>
          <cell r="X1778">
            <v>24</v>
          </cell>
          <cell r="Y1778">
            <v>4</v>
          </cell>
          <cell r="Z1778">
            <v>2566</v>
          </cell>
          <cell r="BL1778" t="str">
            <v>นางจันทร์ดี  ทำสวน</v>
          </cell>
          <cell r="BM1778">
            <v>0</v>
          </cell>
        </row>
        <row r="1779">
          <cell r="B1779">
            <v>2622</v>
          </cell>
          <cell r="C1779">
            <v>1774</v>
          </cell>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S1779" t="str">
            <v>แขวงเชียงใหม่</v>
          </cell>
          <cell r="T1779" t="str">
            <v>ผบE379</v>
          </cell>
          <cell r="U1779">
            <v>2566</v>
          </cell>
          <cell r="V1779" t="str">
            <v>ผบE2332</v>
          </cell>
          <cell r="W1779">
            <v>2566</v>
          </cell>
          <cell r="X1779">
            <v>24</v>
          </cell>
          <cell r="Y1779">
            <v>4</v>
          </cell>
          <cell r="Z1779">
            <v>2566</v>
          </cell>
          <cell r="BL1779" t="str">
            <v>นางสาวจุฑามาศ ปุดตา</v>
          </cell>
          <cell r="BM1779">
            <v>0</v>
          </cell>
        </row>
        <row r="1780">
          <cell r="B1780">
            <v>2623</v>
          </cell>
          <cell r="C1780">
            <v>1775</v>
          </cell>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S1780" t="str">
            <v>แขวงเชียงใหม่</v>
          </cell>
          <cell r="T1780" t="str">
            <v>ผบE1895</v>
          </cell>
          <cell r="U1780">
            <v>2566</v>
          </cell>
          <cell r="V1780" t="str">
            <v>ผบE3378</v>
          </cell>
          <cell r="W1780">
            <v>2566</v>
          </cell>
          <cell r="X1780">
            <v>19</v>
          </cell>
          <cell r="Y1780">
            <v>5</v>
          </cell>
          <cell r="Z1780">
            <v>2566</v>
          </cell>
          <cell r="BL1780" t="str">
            <v>นางสาวลิขิตตา มุ่งหมาย</v>
          </cell>
          <cell r="BM1780">
            <v>0</v>
          </cell>
        </row>
        <row r="1781">
          <cell r="B1781">
            <v>2624</v>
          </cell>
          <cell r="C1781">
            <v>1776</v>
          </cell>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S1781" t="str">
            <v>แขวงเชียงใหม่</v>
          </cell>
          <cell r="T1781" t="str">
            <v>ผบE326</v>
          </cell>
          <cell r="U1781">
            <v>2566</v>
          </cell>
          <cell r="V1781" t="str">
            <v>ผบE2299</v>
          </cell>
          <cell r="W1781">
            <v>2566</v>
          </cell>
          <cell r="X1781">
            <v>24</v>
          </cell>
          <cell r="Y1781">
            <v>4</v>
          </cell>
          <cell r="Z1781">
            <v>2566</v>
          </cell>
          <cell r="BL1781" t="str">
            <v>นายอนุพงค์ ต่อมคำ</v>
          </cell>
          <cell r="BM1781">
            <v>0</v>
          </cell>
        </row>
        <row r="1782">
          <cell r="B1782">
            <v>2625</v>
          </cell>
          <cell r="C1782">
            <v>1777</v>
          </cell>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S1782" t="str">
            <v>แขวงเชียงใหม่</v>
          </cell>
          <cell r="T1782" t="str">
            <v>ผบE328</v>
          </cell>
          <cell r="U1782">
            <v>2566</v>
          </cell>
          <cell r="V1782" t="str">
            <v>ผบE2331</v>
          </cell>
          <cell r="W1782">
            <v>2566</v>
          </cell>
          <cell r="X1782">
            <v>24</v>
          </cell>
          <cell r="Y1782">
            <v>4</v>
          </cell>
          <cell r="Z1782">
            <v>2566</v>
          </cell>
          <cell r="BL1782" t="str">
            <v>นายปราณนต์ หน่ออินตา</v>
          </cell>
          <cell r="BM1782">
            <v>0</v>
          </cell>
        </row>
        <row r="1783">
          <cell r="B1783">
            <v>2626</v>
          </cell>
          <cell r="C1783">
            <v>1778</v>
          </cell>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S1783" t="str">
            <v>แขวงเชียงใหม่</v>
          </cell>
          <cell r="T1783" t="str">
            <v>ผบE383</v>
          </cell>
          <cell r="U1783">
            <v>2566</v>
          </cell>
          <cell r="V1783" t="str">
            <v>ผบE2280</v>
          </cell>
          <cell r="W1783">
            <v>2566</v>
          </cell>
          <cell r="AA1783">
            <v>24</v>
          </cell>
          <cell r="AB1783">
            <v>4</v>
          </cell>
          <cell r="AC1783">
            <v>2566</v>
          </cell>
          <cell r="BL1783" t="str">
            <v>นางสาวนงเยาว์ โพธานารักษ์</v>
          </cell>
          <cell r="BM1783">
            <v>0</v>
          </cell>
        </row>
        <row r="1784">
          <cell r="B1784">
            <v>2627</v>
          </cell>
          <cell r="C1784">
            <v>1779</v>
          </cell>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S1784" t="str">
            <v>จังหวัดฮอด</v>
          </cell>
          <cell r="T1784" t="str">
            <v>ผบE203</v>
          </cell>
          <cell r="U1784">
            <v>2566</v>
          </cell>
          <cell r="V1784" t="str">
            <v>ผบE566</v>
          </cell>
          <cell r="W1784">
            <v>2566</v>
          </cell>
          <cell r="X1784">
            <v>1</v>
          </cell>
          <cell r="Y1784">
            <v>6</v>
          </cell>
          <cell r="Z1784">
            <v>2566</v>
          </cell>
          <cell r="BL1784" t="str">
            <v>นายสุรวัช ฟ้ากุศล</v>
          </cell>
          <cell r="BM1784">
            <v>0</v>
          </cell>
        </row>
        <row r="1785">
          <cell r="B1785">
            <v>2628</v>
          </cell>
          <cell r="C1785">
            <v>1780</v>
          </cell>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S1785" t="str">
            <v>จังหวัดฝาง</v>
          </cell>
          <cell r="T1785" t="str">
            <v>ผบE1241</v>
          </cell>
          <cell r="U1785">
            <v>2566</v>
          </cell>
          <cell r="V1785" t="str">
            <v>ผบE1473</v>
          </cell>
          <cell r="W1785">
            <v>2566</v>
          </cell>
          <cell r="AA1785">
            <v>28</v>
          </cell>
          <cell r="AB1785">
            <v>11</v>
          </cell>
          <cell r="AC1785">
            <v>2566</v>
          </cell>
          <cell r="BL1785" t="str">
            <v>นางสาวจุฑามาศ แก้วภา</v>
          </cell>
          <cell r="BM1785">
            <v>0</v>
          </cell>
        </row>
        <row r="1786">
          <cell r="B1786">
            <v>2629</v>
          </cell>
          <cell r="C1786">
            <v>1781</v>
          </cell>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S1786" t="str">
            <v>แขวงเชียงใหม่</v>
          </cell>
          <cell r="T1786" t="str">
            <v>ผบE55</v>
          </cell>
          <cell r="U1786">
            <v>2566</v>
          </cell>
          <cell r="V1786" t="str">
            <v>ผบE1812</v>
          </cell>
          <cell r="W1786">
            <v>2566</v>
          </cell>
          <cell r="AA1786">
            <v>13</v>
          </cell>
          <cell r="AB1786">
            <v>3</v>
          </cell>
          <cell r="AC1786">
            <v>2566</v>
          </cell>
          <cell r="BL1786" t="str">
            <v>นายสิงหลกะ สืบท้าว</v>
          </cell>
          <cell r="BM1786">
            <v>0</v>
          </cell>
        </row>
        <row r="1787">
          <cell r="B1787">
            <v>2630</v>
          </cell>
          <cell r="C1787">
            <v>1782</v>
          </cell>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S1787" t="str">
            <v>จังหวัดฮอด</v>
          </cell>
          <cell r="T1787" t="str">
            <v>ผบ.603</v>
          </cell>
          <cell r="U1787">
            <v>2557</v>
          </cell>
          <cell r="V1787" t="str">
            <v>ผบE721</v>
          </cell>
          <cell r="W1787">
            <v>2567</v>
          </cell>
          <cell r="AA1787">
            <v>7</v>
          </cell>
          <cell r="AB1787">
            <v>10</v>
          </cell>
          <cell r="AC1787">
            <v>2557</v>
          </cell>
          <cell r="BL1787" t="str">
            <v>นางพิกุล ปวงคำ</v>
          </cell>
          <cell r="BM1787">
            <v>0</v>
          </cell>
        </row>
        <row r="1788">
          <cell r="B1788">
            <v>2631</v>
          </cell>
          <cell r="C1788">
            <v>1783</v>
          </cell>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S1788" t="str">
            <v>แขวงเชียงใหม่</v>
          </cell>
          <cell r="T1788" t="str">
            <v>ผบE5356</v>
          </cell>
          <cell r="U1788">
            <v>2565</v>
          </cell>
          <cell r="V1788" t="str">
            <v>ผบE8585</v>
          </cell>
          <cell r="W1788">
            <v>2565</v>
          </cell>
          <cell r="X1788">
            <v>29</v>
          </cell>
          <cell r="Y1788">
            <v>11</v>
          </cell>
          <cell r="Z1788">
            <v>2565</v>
          </cell>
          <cell r="BL1788" t="str">
            <v>นางสาวสาระภี สีสมหรือยะตุ้ย</v>
          </cell>
          <cell r="BM1788">
            <v>0</v>
          </cell>
        </row>
        <row r="1789">
          <cell r="B1789">
            <v>2632</v>
          </cell>
          <cell r="C1789">
            <v>1784</v>
          </cell>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S1789" t="str">
            <v>แขวงเชียงใหม่</v>
          </cell>
          <cell r="T1789" t="str">
            <v>ผบE5353</v>
          </cell>
          <cell r="U1789">
            <v>2565</v>
          </cell>
          <cell r="V1789" t="str">
            <v>ผบE311</v>
          </cell>
          <cell r="W1789">
            <v>2566</v>
          </cell>
          <cell r="X1789">
            <v>23</v>
          </cell>
          <cell r="Y1789">
            <v>1</v>
          </cell>
          <cell r="Z1789">
            <v>2566</v>
          </cell>
          <cell r="BL1789" t="str">
            <v>นายพรมงคล ตาแก้ว</v>
          </cell>
          <cell r="BM1789">
            <v>0</v>
          </cell>
        </row>
        <row r="1790">
          <cell r="B1790">
            <v>2633</v>
          </cell>
          <cell r="C1790">
            <v>1785</v>
          </cell>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S1790" t="str">
            <v>จังหวัดเชียงใหม่</v>
          </cell>
          <cell r="T1790" t="str">
            <v>ผบ1244</v>
          </cell>
          <cell r="U1790">
            <v>2561</v>
          </cell>
          <cell r="V1790" t="str">
            <v>ผบ1730</v>
          </cell>
          <cell r="W1790">
            <v>2561</v>
          </cell>
          <cell r="AA1790">
            <v>26</v>
          </cell>
          <cell r="AB1790">
            <v>7</v>
          </cell>
          <cell r="AC1790">
            <v>2561</v>
          </cell>
          <cell r="BL1790" t="str">
            <v>นางสาวนันทิยา นวฐิติกุล</v>
          </cell>
          <cell r="BM1790">
            <v>0</v>
          </cell>
        </row>
        <row r="1791">
          <cell r="B1791">
            <v>2634</v>
          </cell>
          <cell r="C1791">
            <v>1786</v>
          </cell>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S1791" t="str">
            <v>แขวงเชียงใหม่</v>
          </cell>
          <cell r="T1791" t="str">
            <v>ผบ.4830</v>
          </cell>
          <cell r="U1791">
            <v>2562</v>
          </cell>
          <cell r="V1791" t="str">
            <v>ผบ.4990</v>
          </cell>
          <cell r="W1791">
            <v>2562</v>
          </cell>
          <cell r="AA1791">
            <v>16</v>
          </cell>
          <cell r="AB1791">
            <v>6</v>
          </cell>
          <cell r="AC1791">
            <v>2562</v>
          </cell>
          <cell r="BL1791" t="str">
            <v>นายณัฐวัฒน์ วรเมธากร</v>
          </cell>
          <cell r="BM1791">
            <v>0</v>
          </cell>
        </row>
        <row r="1792">
          <cell r="B1792">
            <v>2635</v>
          </cell>
          <cell r="C1792">
            <v>1787</v>
          </cell>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S1792" t="str">
            <v>แขวงเชียงใหม่</v>
          </cell>
          <cell r="T1792" t="str">
            <v>ผบE9605</v>
          </cell>
          <cell r="U1792">
            <v>2566</v>
          </cell>
          <cell r="V1792" t="str">
            <v>ผบE10980</v>
          </cell>
          <cell r="W1792">
            <v>2566</v>
          </cell>
          <cell r="AA1792">
            <v>17</v>
          </cell>
          <cell r="AB1792">
            <v>11</v>
          </cell>
          <cell r="AC1792">
            <v>2566</v>
          </cell>
          <cell r="BL1792" t="str">
            <v>นายดาวชัย สุกันทา</v>
          </cell>
          <cell r="BM1792">
            <v>888166010339</v>
          </cell>
        </row>
        <row r="1793">
          <cell r="B1793">
            <v>2636</v>
          </cell>
          <cell r="C1793">
            <v>1788</v>
          </cell>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S1793" t="str">
            <v>จังหวัดฮอด</v>
          </cell>
          <cell r="T1793" t="str">
            <v>ผบE715</v>
          </cell>
          <cell r="U1793">
            <v>2566</v>
          </cell>
          <cell r="V1793" t="str">
            <v>ผบE898</v>
          </cell>
          <cell r="W1793">
            <v>2566</v>
          </cell>
          <cell r="BL1793" t="str">
            <v>นายทีแป จารุเมธาวี</v>
          </cell>
          <cell r="BM1793">
            <v>0</v>
          </cell>
        </row>
        <row r="1794">
          <cell r="B1794">
            <v>2637</v>
          </cell>
          <cell r="C1794">
            <v>1789</v>
          </cell>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S1794" t="str">
            <v>จังหวัดเชียงใหม่</v>
          </cell>
          <cell r="T1794" t="str">
            <v>ผบE1518</v>
          </cell>
          <cell r="U1794">
            <v>2566</v>
          </cell>
          <cell r="V1794" t="str">
            <v>ผบE1902</v>
          </cell>
          <cell r="W1794">
            <v>2566</v>
          </cell>
          <cell r="X1794">
            <v>16</v>
          </cell>
          <cell r="Y1794">
            <v>10</v>
          </cell>
          <cell r="Z1794">
            <v>2566</v>
          </cell>
          <cell r="BL1794" t="str">
            <v>นายสุขคำ ป๊อกแก้ว</v>
          </cell>
          <cell r="BM1794">
            <v>0</v>
          </cell>
        </row>
        <row r="1795">
          <cell r="B1795">
            <v>2638</v>
          </cell>
          <cell r="C1795">
            <v>1790</v>
          </cell>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S1795" t="str">
            <v>จังหวัดฮอด</v>
          </cell>
          <cell r="T1795" t="str">
            <v>ผบE707</v>
          </cell>
          <cell r="U1795">
            <v>2566</v>
          </cell>
          <cell r="V1795" t="str">
            <v>ผบE897</v>
          </cell>
          <cell r="W1795">
            <v>2566</v>
          </cell>
          <cell r="X1795">
            <v>26</v>
          </cell>
          <cell r="Y1795">
            <v>7</v>
          </cell>
          <cell r="Z1795">
            <v>2566</v>
          </cell>
          <cell r="BL1795" t="str">
            <v>นายยุทรพัทธ์ พรพชรเดช</v>
          </cell>
          <cell r="BM1795">
            <v>0</v>
          </cell>
        </row>
        <row r="1796">
          <cell r="B1796">
            <v>2639</v>
          </cell>
          <cell r="C1796">
            <v>1791</v>
          </cell>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S1796" t="str">
            <v>จังหวัดฮอด</v>
          </cell>
          <cell r="T1796" t="str">
            <v>ผบE720</v>
          </cell>
          <cell r="U1796">
            <v>2566</v>
          </cell>
          <cell r="V1796" t="str">
            <v>ผบE904</v>
          </cell>
          <cell r="W1796">
            <v>2566</v>
          </cell>
          <cell r="X1796">
            <v>26</v>
          </cell>
          <cell r="Y1796">
            <v>7</v>
          </cell>
          <cell r="Z1796">
            <v>2566</v>
          </cell>
          <cell r="BL1796" t="str">
            <v>นางสาวชุลีมาส บุญเทียม</v>
          </cell>
          <cell r="BM1796">
            <v>0</v>
          </cell>
        </row>
        <row r="1797">
          <cell r="B1797">
            <v>2640</v>
          </cell>
          <cell r="C1797">
            <v>1792</v>
          </cell>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S1797" t="str">
            <v>แขวงเชียงใหม่</v>
          </cell>
          <cell r="T1797" t="str">
            <v>ผบE6890</v>
          </cell>
          <cell r="U1797">
            <v>2566</v>
          </cell>
          <cell r="V1797" t="str">
            <v>ผบE11045</v>
          </cell>
          <cell r="W1797">
            <v>2566</v>
          </cell>
          <cell r="X1797">
            <v>20</v>
          </cell>
          <cell r="Y1797">
            <v>11</v>
          </cell>
          <cell r="Z1797">
            <v>2566</v>
          </cell>
          <cell r="BL1797" t="str">
            <v>นายณัฐวุฒิ สุนันตา</v>
          </cell>
          <cell r="BM1797">
            <v>0</v>
          </cell>
        </row>
        <row r="1798">
          <cell r="B1798">
            <v>2641</v>
          </cell>
          <cell r="C1798">
            <v>1793</v>
          </cell>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S1798" t="str">
            <v>จังหวัดฮอด</v>
          </cell>
          <cell r="T1798" t="str">
            <v>ผบE710</v>
          </cell>
          <cell r="U1798">
            <v>2566</v>
          </cell>
          <cell r="V1798" t="str">
            <v>ผบE901</v>
          </cell>
          <cell r="W1798">
            <v>2566</v>
          </cell>
          <cell r="X1798">
            <v>26</v>
          </cell>
          <cell r="Y1798">
            <v>7</v>
          </cell>
          <cell r="Z1798">
            <v>2566</v>
          </cell>
          <cell r="BL1798" t="str">
            <v>นายสุทัศน์ ยงศักดิ์วัฒน์</v>
          </cell>
          <cell r="BM1798">
            <v>0</v>
          </cell>
        </row>
        <row r="1799">
          <cell r="B1799">
            <v>2642</v>
          </cell>
          <cell r="C1799">
            <v>1794</v>
          </cell>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S1799" t="str">
            <v>จังหวัดฮอด</v>
          </cell>
          <cell r="T1799" t="str">
            <v>ผบE719</v>
          </cell>
          <cell r="U1799">
            <v>2566</v>
          </cell>
          <cell r="V1799" t="str">
            <v>ผบE899</v>
          </cell>
          <cell r="W1799">
            <v>2566</v>
          </cell>
          <cell r="X1799">
            <v>26</v>
          </cell>
          <cell r="Y1799">
            <v>7</v>
          </cell>
          <cell r="Z1799">
            <v>2566</v>
          </cell>
          <cell r="BL1799" t="str">
            <v>นางสาวจันทร์ เป็งติ๊บ</v>
          </cell>
          <cell r="BM1799">
            <v>0</v>
          </cell>
        </row>
        <row r="1800">
          <cell r="B1800">
            <v>2643</v>
          </cell>
          <cell r="C1800">
            <v>1795</v>
          </cell>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S1800" t="str">
            <v>จังหวัดฮอด</v>
          </cell>
          <cell r="T1800" t="str">
            <v>ผบE712</v>
          </cell>
          <cell r="U1800">
            <v>2566</v>
          </cell>
          <cell r="V1800" t="str">
            <v>ผบE902</v>
          </cell>
          <cell r="W1800">
            <v>2566</v>
          </cell>
          <cell r="X1800">
            <v>26</v>
          </cell>
          <cell r="Y1800">
            <v>7</v>
          </cell>
          <cell r="Z1800">
            <v>2566</v>
          </cell>
          <cell r="BL1800" t="str">
            <v>นางสาวนันทัชพร ไหวยะ</v>
          </cell>
          <cell r="BM1800">
            <v>0</v>
          </cell>
        </row>
        <row r="1801">
          <cell r="B1801">
            <v>2644</v>
          </cell>
          <cell r="C1801">
            <v>1796</v>
          </cell>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S1801" t="str">
            <v>จังหวัดฮอด</v>
          </cell>
          <cell r="T1801" t="str">
            <v>ผบE856</v>
          </cell>
          <cell r="U1801">
            <v>2566</v>
          </cell>
          <cell r="V1801" t="str">
            <v>ผบE1101</v>
          </cell>
          <cell r="W1801">
            <v>2566</v>
          </cell>
          <cell r="X1801">
            <v>18</v>
          </cell>
          <cell r="Y1801">
            <v>9</v>
          </cell>
          <cell r="Z1801">
            <v>2566</v>
          </cell>
          <cell r="BL1801" t="str">
            <v>นายสุวิวัตร พุทธา</v>
          </cell>
          <cell r="BM1801">
            <v>0</v>
          </cell>
        </row>
        <row r="1802">
          <cell r="B1802">
            <v>2645</v>
          </cell>
          <cell r="C1802">
            <v>1797</v>
          </cell>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S1802" t="str">
            <v>จังหวัดฮอด</v>
          </cell>
          <cell r="T1802" t="str">
            <v>ผบE718</v>
          </cell>
          <cell r="U1802">
            <v>2566</v>
          </cell>
          <cell r="V1802" t="str">
            <v>ผบE903</v>
          </cell>
          <cell r="W1802">
            <v>2566</v>
          </cell>
          <cell r="X1802">
            <v>26</v>
          </cell>
          <cell r="Y1802">
            <v>7</v>
          </cell>
          <cell r="Z1802">
            <v>2566</v>
          </cell>
          <cell r="BL1802" t="str">
            <v>นางธารารัตน์ ดีคำ</v>
          </cell>
          <cell r="BM1802">
            <v>0</v>
          </cell>
        </row>
        <row r="1803">
          <cell r="B1803">
            <v>2646</v>
          </cell>
          <cell r="C1803">
            <v>1798</v>
          </cell>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S1803" t="str">
            <v>แขวงเชียงใหม่</v>
          </cell>
          <cell r="T1803" t="str">
            <v>ผบE6885</v>
          </cell>
          <cell r="U1803">
            <v>2566</v>
          </cell>
          <cell r="V1803" t="str">
            <v>ผบE8677</v>
          </cell>
          <cell r="W1803">
            <v>2566</v>
          </cell>
          <cell r="X1803">
            <v>25</v>
          </cell>
          <cell r="Y1803">
            <v>9</v>
          </cell>
          <cell r="Z1803">
            <v>2566</v>
          </cell>
          <cell r="BL1803" t="str">
            <v>นางคริษฐา พัฒนไพรงาม</v>
          </cell>
          <cell r="BM1803">
            <v>0</v>
          </cell>
        </row>
        <row r="1804">
          <cell r="B1804">
            <v>2647</v>
          </cell>
          <cell r="C1804">
            <v>1799</v>
          </cell>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S1804" t="str">
            <v>จังหวัดฮอด</v>
          </cell>
          <cell r="T1804" t="str">
            <v>ผบE854</v>
          </cell>
          <cell r="U1804">
            <v>2566</v>
          </cell>
          <cell r="V1804" t="str">
            <v>ผบE1100</v>
          </cell>
          <cell r="W1804">
            <v>2566</v>
          </cell>
          <cell r="X1804">
            <v>18</v>
          </cell>
          <cell r="Y1804">
            <v>9</v>
          </cell>
          <cell r="Z1804">
            <v>2566</v>
          </cell>
          <cell r="BL1804" t="str">
            <v>นายบุญมา วนาเดชสกุล</v>
          </cell>
          <cell r="BM1804">
            <v>0</v>
          </cell>
        </row>
        <row r="1805">
          <cell r="B1805">
            <v>2648</v>
          </cell>
          <cell r="C1805">
            <v>1800</v>
          </cell>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S1805" t="str">
            <v>จังหวัดฮอด</v>
          </cell>
          <cell r="T1805" t="str">
            <v>ผบE800</v>
          </cell>
          <cell r="U1805">
            <v>2565</v>
          </cell>
          <cell r="V1805" t="str">
            <v>ผบE900</v>
          </cell>
          <cell r="W1805">
            <v>2565</v>
          </cell>
          <cell r="X1805">
            <v>22</v>
          </cell>
          <cell r="Y1805">
            <v>11</v>
          </cell>
          <cell r="Z1805">
            <v>2565</v>
          </cell>
          <cell r="BL1805" t="str">
            <v>นางธีธิดา มาคำ</v>
          </cell>
          <cell r="BM1805">
            <v>0</v>
          </cell>
        </row>
        <row r="1806">
          <cell r="B1806">
            <v>2649</v>
          </cell>
          <cell r="C1806">
            <v>1801</v>
          </cell>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S1806" t="str">
            <v>แขวงเชียงใหม่</v>
          </cell>
          <cell r="T1806" t="str">
            <v>ผบE1469</v>
          </cell>
          <cell r="U1806">
            <v>2566</v>
          </cell>
          <cell r="V1806" t="str">
            <v>ผบE5007</v>
          </cell>
          <cell r="W1806">
            <v>2566</v>
          </cell>
          <cell r="X1806">
            <v>26</v>
          </cell>
          <cell r="Y1806">
            <v>6</v>
          </cell>
          <cell r="Z1806">
            <v>2566</v>
          </cell>
          <cell r="BL1806" t="str">
            <v>นางสุนทรี พานิชเจริญ</v>
          </cell>
          <cell r="BM1806">
            <v>0</v>
          </cell>
        </row>
        <row r="1807">
          <cell r="B1807">
            <v>2650</v>
          </cell>
          <cell r="C1807">
            <v>1802</v>
          </cell>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S1807" t="str">
            <v>แขวงเชียงใหม่</v>
          </cell>
          <cell r="T1807" t="str">
            <v>ผบE8963</v>
          </cell>
          <cell r="U1807">
            <v>2566</v>
          </cell>
          <cell r="V1807" t="str">
            <v>ผบE260</v>
          </cell>
          <cell r="W1807">
            <v>2567</v>
          </cell>
          <cell r="X1807">
            <v>16</v>
          </cell>
          <cell r="Y1807">
            <v>1</v>
          </cell>
          <cell r="Z1807">
            <v>2567</v>
          </cell>
          <cell r="BL1807" t="str">
            <v>นางอารี เนตรคำยวง</v>
          </cell>
          <cell r="BM1807">
            <v>0</v>
          </cell>
        </row>
        <row r="1808">
          <cell r="B1808">
            <v>2651</v>
          </cell>
          <cell r="C1808">
            <v>1802</v>
          </cell>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S1808" t="str">
            <v>แขวงเชียงใหม่</v>
          </cell>
          <cell r="T1808" t="str">
            <v>ผบE8962</v>
          </cell>
          <cell r="U1808">
            <v>2566</v>
          </cell>
          <cell r="V1808" t="str">
            <v>ผบE11123</v>
          </cell>
          <cell r="W1808">
            <v>2566</v>
          </cell>
          <cell r="AA1808">
            <v>21</v>
          </cell>
          <cell r="AB1808">
            <v>11</v>
          </cell>
          <cell r="AC1808">
            <v>2566</v>
          </cell>
          <cell r="BL1808" t="str">
            <v>นายธนัช สุวรรณโฉม</v>
          </cell>
          <cell r="BM1808">
            <v>888166010308</v>
          </cell>
        </row>
        <row r="1809">
          <cell r="B1809">
            <v>2652</v>
          </cell>
          <cell r="C1809">
            <v>1803</v>
          </cell>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AA1809">
            <v>28</v>
          </cell>
          <cell r="AB1809">
            <v>1</v>
          </cell>
          <cell r="AC1809">
            <v>2563</v>
          </cell>
          <cell r="BL1809" t="str">
            <v>นางสาวนฤมล พรมเทศ</v>
          </cell>
          <cell r="BM1809">
            <v>0</v>
          </cell>
        </row>
        <row r="1810">
          <cell r="B1810">
            <v>2653</v>
          </cell>
          <cell r="C1810">
            <v>1804</v>
          </cell>
          <cell r="G1810">
            <v>800100167538</v>
          </cell>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t="str">
            <v>สินเชื่อธนาคารประชาชน</v>
          </cell>
          <cell r="S1810" t="str">
            <v>แขวงเชียงใหม่</v>
          </cell>
          <cell r="T1810" t="str">
            <v>ผบE320</v>
          </cell>
          <cell r="U1810">
            <v>2566</v>
          </cell>
          <cell r="V1810" t="str">
            <v>ผบE3636</v>
          </cell>
          <cell r="W1810">
            <v>2566</v>
          </cell>
          <cell r="AA1810">
            <v>23</v>
          </cell>
          <cell r="AB1810">
            <v>5</v>
          </cell>
          <cell r="AC1810">
            <v>2566</v>
          </cell>
          <cell r="BL1810" t="str">
            <v>นายสถาพร อินเป็ง</v>
          </cell>
          <cell r="BM1810">
            <v>0</v>
          </cell>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S1811" t="str">
            <v>แขวงเชียงใหม่</v>
          </cell>
          <cell r="T1811" t="str">
            <v>ผบE545</v>
          </cell>
          <cell r="U1811">
            <v>2563</v>
          </cell>
          <cell r="V1811" t="str">
            <v>ผบE1066</v>
          </cell>
          <cell r="W1811">
            <v>2563</v>
          </cell>
          <cell r="X1811">
            <v>21</v>
          </cell>
          <cell r="Y1811">
            <v>9</v>
          </cell>
          <cell r="Z1811">
            <v>2563</v>
          </cell>
          <cell r="BL1811" t="str">
            <v>นายอุทัย ภู่ภักดี</v>
          </cell>
          <cell r="BM1811">
            <v>0</v>
          </cell>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S1812" t="str">
            <v>จังหวัดเชียงใหม่</v>
          </cell>
          <cell r="T1812" t="str">
            <v>ผบ 1375</v>
          </cell>
          <cell r="U1812">
            <v>2563</v>
          </cell>
          <cell r="V1812" t="str">
            <v>ผบ 2547</v>
          </cell>
          <cell r="W1812">
            <v>2563</v>
          </cell>
          <cell r="AA1812">
            <v>19</v>
          </cell>
          <cell r="AB1812">
            <v>10</v>
          </cell>
          <cell r="AC1812">
            <v>2563</v>
          </cell>
          <cell r="BL1812" t="str">
            <v>พ.อ.อ.หรือนายไกรธวัช วิริยะ</v>
          </cell>
          <cell r="BM1812">
            <v>0</v>
          </cell>
        </row>
        <row r="1813">
          <cell r="B1813">
            <v>2656</v>
          </cell>
          <cell r="C1813">
            <v>1807</v>
          </cell>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S1813" t="str">
            <v>แขวงเชียงใหม่</v>
          </cell>
          <cell r="T1813" t="str">
            <v>ผบE7795</v>
          </cell>
          <cell r="U1813">
            <v>2565</v>
          </cell>
          <cell r="V1813" t="str">
            <v>ผบE809</v>
          </cell>
          <cell r="W1813">
            <v>2566</v>
          </cell>
          <cell r="X1813">
            <v>7</v>
          </cell>
          <cell r="Y1813">
            <v>2</v>
          </cell>
          <cell r="Z1813">
            <v>2566</v>
          </cell>
          <cell r="BL1813" t="str">
            <v>นายอมร ไทยกรณ์</v>
          </cell>
          <cell r="BM1813">
            <v>0</v>
          </cell>
        </row>
        <row r="1814">
          <cell r="B1814">
            <v>2657</v>
          </cell>
          <cell r="C1814">
            <v>1808</v>
          </cell>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S1814" t="str">
            <v>แขวงเชียงใหม่</v>
          </cell>
          <cell r="T1814" t="str">
            <v>ผบ.9763</v>
          </cell>
          <cell r="U1814">
            <v>2558</v>
          </cell>
          <cell r="V1814" t="str">
            <v>ผบ.10218</v>
          </cell>
          <cell r="W1814">
            <v>2558</v>
          </cell>
          <cell r="AA1814">
            <v>25</v>
          </cell>
          <cell r="AB1814">
            <v>12</v>
          </cell>
          <cell r="AC1814">
            <v>2558</v>
          </cell>
          <cell r="BL1814" t="str">
            <v>นางสาวไข่มุกหรือพภัสสรณ์ เมฆโปธิ</v>
          </cell>
          <cell r="BM1814">
            <v>0</v>
          </cell>
        </row>
        <row r="1815">
          <cell r="B1815">
            <v>2658</v>
          </cell>
          <cell r="C1815">
            <v>1809</v>
          </cell>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S1815" t="str">
            <v>แขวงเชียงใหม่</v>
          </cell>
          <cell r="T1815" t="str">
            <v>ผบ.4089</v>
          </cell>
          <cell r="U1815">
            <v>2562</v>
          </cell>
          <cell r="V1815" t="str">
            <v>ผบ.4887</v>
          </cell>
          <cell r="W1815">
            <v>2562</v>
          </cell>
          <cell r="AA1815">
            <v>15</v>
          </cell>
          <cell r="AB1815">
            <v>6</v>
          </cell>
          <cell r="AC1815">
            <v>2562</v>
          </cell>
          <cell r="BL1815" t="str">
            <v>นายณัฐกานต์ เครือฟู</v>
          </cell>
          <cell r="BM1815">
            <v>0</v>
          </cell>
        </row>
        <row r="1816">
          <cell r="B1816">
            <v>2659</v>
          </cell>
          <cell r="C1816">
            <v>1810</v>
          </cell>
          <cell r="D1816">
            <v>13</v>
          </cell>
          <cell r="E1816">
            <v>6</v>
          </cell>
          <cell r="F1816">
            <v>2567</v>
          </cell>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S1816" t="str">
            <v>แขวงเชียงดาว</v>
          </cell>
          <cell r="T1816" t="str">
            <v>ผบE871</v>
          </cell>
          <cell r="U1816">
            <v>2566</v>
          </cell>
          <cell r="V1816" t="str">
            <v>ผบE951</v>
          </cell>
          <cell r="W1816">
            <v>2566</v>
          </cell>
          <cell r="X1816">
            <v>4</v>
          </cell>
          <cell r="Y1816">
            <v>8</v>
          </cell>
          <cell r="Z1816">
            <v>2566</v>
          </cell>
          <cell r="BL1816" t="str">
            <v>นางสาวชุติมา ศรีนวลโครต</v>
          </cell>
          <cell r="BM1816">
            <v>0</v>
          </cell>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S1817" t="str">
            <v>แขวงเชียงใหม่</v>
          </cell>
          <cell r="T1817" t="str">
            <v>ผบE3554</v>
          </cell>
          <cell r="U1817">
            <v>2565</v>
          </cell>
          <cell r="V1817" t="str">
            <v>ผบE5840</v>
          </cell>
          <cell r="W1817">
            <v>2565</v>
          </cell>
          <cell r="X1817">
            <v>15</v>
          </cell>
          <cell r="Y1817">
            <v>8</v>
          </cell>
          <cell r="Z1817">
            <v>2565</v>
          </cell>
          <cell r="BL1817" t="str">
            <v>นายชัยรัช พงศ์ปัน</v>
          </cell>
          <cell r="BM1817">
            <v>883265010387</v>
          </cell>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S1818" t="str">
            <v>แขวงเชียงใหม่</v>
          </cell>
          <cell r="T1818" t="str">
            <v>ผบE384</v>
          </cell>
          <cell r="U1818">
            <v>2566</v>
          </cell>
          <cell r="V1818" t="str">
            <v>ผบE2276</v>
          </cell>
          <cell r="W1818">
            <v>2566</v>
          </cell>
          <cell r="AA1818">
            <v>24</v>
          </cell>
          <cell r="AB1818">
            <v>4</v>
          </cell>
          <cell r="AC1818">
            <v>2566</v>
          </cell>
          <cell r="BL1818" t="str">
            <v>นางสาวเบญจรักษ์ หน่อตุ้ย</v>
          </cell>
          <cell r="BM1818">
            <v>0</v>
          </cell>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S1819" t="str">
            <v>จังหวัดฮอด</v>
          </cell>
          <cell r="T1819" t="str">
            <v>ผบE794</v>
          </cell>
          <cell r="U1819">
            <v>2565</v>
          </cell>
          <cell r="V1819" t="str">
            <v>ผบE957</v>
          </cell>
          <cell r="W1819">
            <v>2565</v>
          </cell>
          <cell r="X1819">
            <v>13</v>
          </cell>
          <cell r="Y1819">
            <v>12</v>
          </cell>
          <cell r="Z1819">
            <v>2565</v>
          </cell>
          <cell r="BB1819" t="str">
            <v>คำสั่งสืบทรัพย์วันที่ 13/06/2567//รายงานวันที่ 27/7/2567</v>
          </cell>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S1820" t="str">
            <v>แขวงเชียงใหม่</v>
          </cell>
          <cell r="T1820" t="str">
            <v>ผบE382</v>
          </cell>
          <cell r="U1820">
            <v>2566</v>
          </cell>
          <cell r="V1820" t="str">
            <v>ผบE2268</v>
          </cell>
          <cell r="W1820">
            <v>2566</v>
          </cell>
          <cell r="X1820">
            <v>24</v>
          </cell>
          <cell r="Y1820">
            <v>4</v>
          </cell>
          <cell r="Z1820">
            <v>2566</v>
          </cell>
          <cell r="BL1820" t="str">
            <v>นายบัณฑิต บริหาร</v>
          </cell>
          <cell r="BM1820">
            <v>0</v>
          </cell>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S1821" t="str">
            <v>แขวงเชียงใหม่</v>
          </cell>
          <cell r="T1821" t="str">
            <v>ผบE1435</v>
          </cell>
          <cell r="U1821">
            <v>2566</v>
          </cell>
          <cell r="V1821" t="str">
            <v>ผบE3290</v>
          </cell>
          <cell r="W1821">
            <v>2566</v>
          </cell>
          <cell r="AA1821">
            <v>16</v>
          </cell>
          <cell r="AB1821">
            <v>5</v>
          </cell>
          <cell r="AC1821">
            <v>2566</v>
          </cell>
          <cell r="BL1821" t="str">
            <v>นางสาวดารารัตน์ ฟูเดช</v>
          </cell>
          <cell r="BM1821">
            <v>0</v>
          </cell>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S1822" t="str">
            <v>แขวงเชียงใหม่</v>
          </cell>
          <cell r="T1822" t="str">
            <v>ผบE303</v>
          </cell>
          <cell r="U1822">
            <v>2566</v>
          </cell>
          <cell r="V1822" t="str">
            <v>ผบE3595</v>
          </cell>
          <cell r="W1822">
            <v>2566</v>
          </cell>
          <cell r="X1822">
            <v>23</v>
          </cell>
          <cell r="Y1822">
            <v>5</v>
          </cell>
          <cell r="Z1822">
            <v>2566</v>
          </cell>
          <cell r="BL1822" t="str">
            <v>นายภัทรพงศ์ บัวนวล</v>
          </cell>
          <cell r="BM1822">
            <v>0</v>
          </cell>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t="str">
            <v>สินเชื่อธนาคารประชาชน</v>
          </cell>
          <cell r="S1823" t="str">
            <v>แขวงเชียงใหม่</v>
          </cell>
          <cell r="T1823" t="str">
            <v>ผบE1889</v>
          </cell>
          <cell r="U1823">
            <v>2566</v>
          </cell>
          <cell r="V1823" t="str">
            <v>ผบE3415</v>
          </cell>
          <cell r="W1823">
            <v>2566</v>
          </cell>
          <cell r="AA1823">
            <v>19</v>
          </cell>
          <cell r="AB1823">
            <v>5</v>
          </cell>
          <cell r="AC1823">
            <v>2566</v>
          </cell>
          <cell r="BL1823" t="str">
            <v>นางสาวธิชาภรณ์ ทรายคำ</v>
          </cell>
          <cell r="BM1823">
            <v>888165011200</v>
          </cell>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S1824" t="str">
            <v>แขวงเชียงใหม่</v>
          </cell>
          <cell r="T1824" t="str">
            <v>ผบE1891</v>
          </cell>
          <cell r="U1824">
            <v>2566</v>
          </cell>
          <cell r="V1824" t="str">
            <v>ผบE3422</v>
          </cell>
          <cell r="W1824">
            <v>2566</v>
          </cell>
          <cell r="X1824">
            <v>19</v>
          </cell>
          <cell r="Y1824">
            <v>5</v>
          </cell>
          <cell r="Z1824">
            <v>2566</v>
          </cell>
          <cell r="BL1824" t="str">
            <v>นางสาวรติพร ศิริวัฒน์</v>
          </cell>
          <cell r="BM1824">
            <v>0</v>
          </cell>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L1825" t="str">
            <v>ฮอด</v>
          </cell>
          <cell r="M1825" t="str">
            <v>เชียงใหม่ 3</v>
          </cell>
          <cell r="N1825">
            <v>8</v>
          </cell>
          <cell r="O1825" t="str">
            <v>-</v>
          </cell>
          <cell r="S1825" t="str">
            <v>จังหวัดฮอด</v>
          </cell>
          <cell r="T1825" t="str">
            <v>ผบ.71</v>
          </cell>
          <cell r="U1825">
            <v>2558</v>
          </cell>
          <cell r="V1825" t="str">
            <v>ผบ.497</v>
          </cell>
          <cell r="W1825">
            <v>2558</v>
          </cell>
          <cell r="BB1825" t="str">
            <v>คำสั่ง 9/7/2567 วางเงินค่าใช้จ่ายในการประกาศขาย เป็นลูกหนี้ของสำนักงานอื่นที่เลิกจ้างแล้ว</v>
          </cell>
          <cell r="BL1825" t="str">
            <v>จ.ส.ตหรือนายกุญชร งาทอง</v>
          </cell>
          <cell r="BM1825">
            <v>0</v>
          </cell>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S1826" t="str">
            <v>จังหวัดฮอด</v>
          </cell>
          <cell r="T1826" t="str">
            <v>ผบE283</v>
          </cell>
          <cell r="U1826">
            <v>2567</v>
          </cell>
          <cell r="V1826" t="str">
            <v>ผบE503</v>
          </cell>
          <cell r="W1826">
            <v>2567</v>
          </cell>
          <cell r="BL1826" t="str">
            <v>นายดิศนัย ยาคำ</v>
          </cell>
          <cell r="BM1826">
            <v>0</v>
          </cell>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S1827" t="str">
            <v>จังหวัดฮอด</v>
          </cell>
          <cell r="T1827" t="str">
            <v>ผบE279</v>
          </cell>
          <cell r="U1827">
            <v>2567</v>
          </cell>
          <cell r="BL1827" t="str">
            <v>นายสาคร  เปงติ๊บ</v>
          </cell>
          <cell r="BM1827">
            <v>0</v>
          </cell>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S1828" t="str">
            <v>จังหวัดฮอด</v>
          </cell>
          <cell r="T1828" t="str">
            <v>ผบE280</v>
          </cell>
          <cell r="U1828">
            <v>2567</v>
          </cell>
          <cell r="BL1828" t="str">
            <v>นายสังเวียร ด้วงยศ</v>
          </cell>
          <cell r="BM1828">
            <v>0</v>
          </cell>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S1829" t="str">
            <v>จังหวัดฮอด</v>
          </cell>
          <cell r="T1829" t="str">
            <v>ผบE281</v>
          </cell>
          <cell r="U1829">
            <v>2567</v>
          </cell>
          <cell r="BL1829" t="str">
            <v xml:space="preserve">นายนรินทร์ ปัญญามี </v>
          </cell>
          <cell r="BM1829">
            <v>0</v>
          </cell>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S1830" t="str">
            <v>จังหวัดฮอด</v>
          </cell>
          <cell r="T1830" t="str">
            <v>ผบE282</v>
          </cell>
          <cell r="U1830">
            <v>2567</v>
          </cell>
          <cell r="V1830" t="str">
            <v>ผบE504</v>
          </cell>
          <cell r="W1830">
            <v>2567</v>
          </cell>
          <cell r="BL1830" t="str">
            <v>นายพิเชษฐ ตาติ๊บ</v>
          </cell>
          <cell r="BM1830">
            <v>0</v>
          </cell>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S1831" t="str">
            <v>แขวงเชียงดาว</v>
          </cell>
          <cell r="T1831" t="str">
            <v>ผบE323</v>
          </cell>
          <cell r="U1831">
            <v>2567</v>
          </cell>
          <cell r="V1831" t="str">
            <v>ผบE388</v>
          </cell>
          <cell r="W1831">
            <v>2567</v>
          </cell>
          <cell r="BL1831" t="str">
            <v>นางกัลยา สุนะ</v>
          </cell>
          <cell r="BM1831">
            <v>0</v>
          </cell>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BL1832" t="str">
            <v>นายอติพัทธ์ สวนอินทร์</v>
          </cell>
          <cell r="BM1832">
            <v>0</v>
          </cell>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L1833" t="str">
            <v>ไชยปราการ</v>
          </cell>
          <cell r="M1833" t="str">
            <v>เชียงใหม่ 2</v>
          </cell>
          <cell r="N1833">
            <v>8</v>
          </cell>
          <cell r="S1833" t="str">
            <v>จังหวัดฝาง</v>
          </cell>
          <cell r="T1833" t="str">
            <v>ผบE370</v>
          </cell>
          <cell r="U1833">
            <v>2567</v>
          </cell>
          <cell r="V1833" t="str">
            <v>ผบE490</v>
          </cell>
          <cell r="W1833">
            <v>2567</v>
          </cell>
          <cell r="BL1833" t="str">
            <v>นางสาวจันจิรา กาวิชัย</v>
          </cell>
          <cell r="BM1833">
            <v>0</v>
          </cell>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BL1834" t="str">
            <v>นางสม กันทะวัง</v>
          </cell>
          <cell r="BM1834">
            <v>0</v>
          </cell>
        </row>
        <row r="1835">
          <cell r="B1835">
            <v>2678</v>
          </cell>
          <cell r="C1835">
            <v>1829</v>
          </cell>
          <cell r="D1835">
            <v>9</v>
          </cell>
          <cell r="E1835">
            <v>7</v>
          </cell>
          <cell r="F1835">
            <v>2567</v>
          </cell>
          <cell r="G1835">
            <v>800027168759</v>
          </cell>
          <cell r="H1835" t="str">
            <v>นาง</v>
          </cell>
          <cell r="I1835" t="str">
            <v>จารุณีย์</v>
          </cell>
          <cell r="J1835" t="str">
            <v>บัวชุ่ม</v>
          </cell>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BL1835" t="str">
            <v>นางจารุณีย์ บัวชุ่ม</v>
          </cell>
          <cell r="BM1835">
            <v>0</v>
          </cell>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S1836" t="str">
            <v>แขวงเชียงใหม่</v>
          </cell>
          <cell r="T1836" t="str">
            <v>ผบ.885</v>
          </cell>
          <cell r="U1836">
            <v>2565</v>
          </cell>
          <cell r="V1836" t="str">
            <v>ผบ.1396</v>
          </cell>
          <cell r="W1836">
            <v>2565</v>
          </cell>
          <cell r="X1836">
            <v>29</v>
          </cell>
          <cell r="Y1836">
            <v>8</v>
          </cell>
          <cell r="Z1836">
            <v>2565</v>
          </cell>
          <cell r="BL1836" t="str">
            <v>นางพัฒนรัตน์ แสนดังใจ</v>
          </cell>
          <cell r="BM1836">
            <v>0</v>
          </cell>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S1837" t="str">
            <v>แขวงเชียงใหม่</v>
          </cell>
          <cell r="T1837" t="str">
            <v>ผบE7796</v>
          </cell>
          <cell r="U1837">
            <v>2565</v>
          </cell>
          <cell r="V1837" t="str">
            <v>ผบE1681</v>
          </cell>
          <cell r="W1837">
            <v>2566</v>
          </cell>
          <cell r="AA1837">
            <v>7</v>
          </cell>
          <cell r="AB1837">
            <v>3</v>
          </cell>
          <cell r="AC1837">
            <v>2566</v>
          </cell>
          <cell r="BL1837" t="str">
            <v>นางสาวสุทักษิณา นันทะเสนา</v>
          </cell>
          <cell r="BM1837">
            <v>0</v>
          </cell>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L1838" t="str">
            <v>ฮอด</v>
          </cell>
          <cell r="M1838" t="str">
            <v>เชียงใหม่ 3</v>
          </cell>
          <cell r="N1838">
            <v>8</v>
          </cell>
          <cell r="O1838" t="str">
            <v>-</v>
          </cell>
          <cell r="S1838" t="str">
            <v>จังหวัดฮอด</v>
          </cell>
          <cell r="T1838" t="str">
            <v>ผบE191</v>
          </cell>
          <cell r="U1838">
            <v>2563</v>
          </cell>
          <cell r="V1838" t="str">
            <v>ผบE314</v>
          </cell>
          <cell r="W1838">
            <v>2563</v>
          </cell>
          <cell r="BL1838" t="str">
            <v>นางสาวรัชนี บุตรตะก่า</v>
          </cell>
          <cell r="BM1838">
            <v>0</v>
          </cell>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S1839" t="str">
            <v>จังหวัดเชียงใหม่</v>
          </cell>
          <cell r="T1839" t="str">
            <v>ผบ.1254</v>
          </cell>
          <cell r="U1839">
            <v>2563</v>
          </cell>
          <cell r="V1839" t="str">
            <v>ผบ.2166</v>
          </cell>
          <cell r="W1839">
            <v>2563</v>
          </cell>
          <cell r="AA1839">
            <v>2</v>
          </cell>
          <cell r="AB1839">
            <v>9</v>
          </cell>
          <cell r="AC1839">
            <v>2563</v>
          </cell>
          <cell r="BB1839" t="str">
            <v>ยึดทรัพย์</v>
          </cell>
          <cell r="BL1839" t="str">
            <v>นางสาวประจวบ ภูฆัง</v>
          </cell>
        </row>
        <row r="1840">
          <cell r="B1840">
            <v>2683</v>
          </cell>
          <cell r="C1840">
            <v>1834</v>
          </cell>
          <cell r="G1840" t="str">
            <v>800052585208,
800052585216</v>
          </cell>
          <cell r="H1840" t="str">
            <v>นางสาว</v>
          </cell>
          <cell r="I1840" t="str">
            <v xml:space="preserve">อณัฐพร </v>
          </cell>
          <cell r="J1840" t="str">
            <v>พึ่งแย้ม</v>
          </cell>
          <cell r="L1840" t="str">
            <v>บวกครกหลวง</v>
          </cell>
          <cell r="M1840" t="str">
            <v>เชียงใหม่ 3</v>
          </cell>
          <cell r="N1840">
            <v>8</v>
          </cell>
          <cell r="BL1840" t="str">
            <v>นางสาวอณัฐพร  พึ่งแย้ม</v>
          </cell>
        </row>
        <row r="1841">
          <cell r="B1841">
            <v>2684</v>
          </cell>
          <cell r="C1841">
            <v>1835</v>
          </cell>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S1841" t="str">
            <v>จังหวัดฝาง</v>
          </cell>
          <cell r="T1841" t="str">
            <v>ผบE36</v>
          </cell>
          <cell r="U1841">
            <v>2566</v>
          </cell>
          <cell r="V1841" t="str">
            <v>ผบE382</v>
          </cell>
          <cell r="W1841">
            <v>2566</v>
          </cell>
          <cell r="X1841">
            <v>20</v>
          </cell>
          <cell r="Y1841">
            <v>4</v>
          </cell>
          <cell r="Z1841">
            <v>2566</v>
          </cell>
          <cell r="BL1841" t="str">
            <v>นายศราวุธ วงค์หาญ</v>
          </cell>
        </row>
        <row r="1842">
          <cell r="B1842">
            <v>2685</v>
          </cell>
          <cell r="C1842">
            <v>1836</v>
          </cell>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S1842" t="str">
            <v>แขวงเชียงใหม่</v>
          </cell>
          <cell r="T1842" t="str">
            <v>ผบE1897</v>
          </cell>
          <cell r="U1842">
            <v>2566</v>
          </cell>
          <cell r="V1842" t="str">
            <v>ผบE3412</v>
          </cell>
          <cell r="W1842">
            <v>2566</v>
          </cell>
          <cell r="X1842">
            <v>19</v>
          </cell>
          <cell r="Y1842">
            <v>5</v>
          </cell>
          <cell r="Z1842">
            <v>2566</v>
          </cell>
          <cell r="BL1842" t="str">
            <v>นางสาวอินทุอร วังตั๋นหรือปันทะ</v>
          </cell>
        </row>
        <row r="1843">
          <cell r="B1843">
            <v>2686</v>
          </cell>
          <cell r="C1843">
            <v>1837</v>
          </cell>
          <cell r="G1843">
            <v>800144892067</v>
          </cell>
          <cell r="H1843" t="str">
            <v>นางสาว</v>
          </cell>
          <cell r="I1843" t="str">
            <v>อรพิน</v>
          </cell>
          <cell r="J1843" t="str">
            <v>บุญสม</v>
          </cell>
          <cell r="L1843" t="str">
            <v>บิ๊กซี หางดง</v>
          </cell>
          <cell r="M1843" t="str">
            <v>เชียงใหม่ 3</v>
          </cell>
          <cell r="N1843">
            <v>8</v>
          </cell>
          <cell r="P1843" t="str">
            <v>1.บุคคลค้ำประกัน</v>
          </cell>
          <cell r="S1843" t="str">
            <v>แขวงเชียงใหม่</v>
          </cell>
          <cell r="T1843" t="str">
            <v>ผบE1896</v>
          </cell>
          <cell r="U1843">
            <v>2566</v>
          </cell>
          <cell r="V1843" t="str">
            <v>ผบE3372</v>
          </cell>
          <cell r="W1843">
            <v>2566</v>
          </cell>
          <cell r="X1843">
            <v>19</v>
          </cell>
          <cell r="Y1843">
            <v>5</v>
          </cell>
          <cell r="Z1843">
            <v>2566</v>
          </cell>
          <cell r="BL1843" t="str">
            <v>นางสาวอรพิน บุญสม</v>
          </cell>
        </row>
        <row r="1844">
          <cell r="B1844">
            <v>2687</v>
          </cell>
          <cell r="C1844">
            <v>1838</v>
          </cell>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ผบE1432</v>
          </cell>
          <cell r="U1844">
            <v>2566</v>
          </cell>
          <cell r="V1844" t="str">
            <v xml:space="preserve">  ผบE3295</v>
          </cell>
          <cell r="W1844">
            <v>2566</v>
          </cell>
          <cell r="X1844">
            <v>16</v>
          </cell>
          <cell r="Y1844">
            <v>5</v>
          </cell>
          <cell r="Z1844">
            <v>2566</v>
          </cell>
          <cell r="BL1844" t="str">
            <v>นายสุวัฒน์ ดีคำมา</v>
          </cell>
        </row>
        <row r="1845">
          <cell r="B1845">
            <v>2688</v>
          </cell>
          <cell r="C1845">
            <v>1839</v>
          </cell>
          <cell r="G1845">
            <v>800080119277</v>
          </cell>
          <cell r="H1845" t="str">
            <v>นางสาว</v>
          </cell>
          <cell r="I1845" t="str">
            <v>สาวิตรี</v>
          </cell>
          <cell r="J1845" t="str">
            <v>หน่ออุ่น</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แขวงเชียงใหม่</v>
          </cell>
          <cell r="T1845" t="str">
            <v>ผบE1890</v>
          </cell>
          <cell r="U1845">
            <v>2566</v>
          </cell>
          <cell r="V1845" t="str">
            <v>ผบE3417</v>
          </cell>
          <cell r="W1845">
            <v>2566</v>
          </cell>
          <cell r="AA1845">
            <v>19</v>
          </cell>
          <cell r="AB1845">
            <v>5</v>
          </cell>
          <cell r="AC1845">
            <v>2566</v>
          </cell>
          <cell r="BL1845" t="str">
            <v>นางสาวสาวิตรี หน่ออุ่น</v>
          </cell>
        </row>
        <row r="1846">
          <cell r="B1846">
            <v>2689</v>
          </cell>
          <cell r="C1846">
            <v>1840</v>
          </cell>
          <cell r="G1846">
            <v>800085639402</v>
          </cell>
          <cell r="H1846" t="str">
            <v>นาย</v>
          </cell>
          <cell r="I1846" t="str">
            <v>สามารถ</v>
          </cell>
          <cell r="J1846" t="str">
            <v>อ่อนเสาร์</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จังหวัดฮอด</v>
          </cell>
          <cell r="T1846" t="str">
            <v>ผบE211</v>
          </cell>
          <cell r="U1846">
            <v>2566</v>
          </cell>
          <cell r="V1846" t="str">
            <v>ผบE567</v>
          </cell>
          <cell r="W1846">
            <v>2566</v>
          </cell>
          <cell r="AA1846">
            <v>1</v>
          </cell>
          <cell r="AB1846">
            <v>6</v>
          </cell>
          <cell r="AC1846">
            <v>2566</v>
          </cell>
          <cell r="BL1846" t="str">
            <v>นายสามารถ อ่อนเสาร์</v>
          </cell>
        </row>
        <row r="1847">
          <cell r="B1847">
            <v>2690</v>
          </cell>
          <cell r="C1847">
            <v>1841</v>
          </cell>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ผบE1888</v>
          </cell>
          <cell r="U1847">
            <v>2566</v>
          </cell>
          <cell r="V1847" t="str">
            <v>ผบE3421</v>
          </cell>
          <cell r="W1847">
            <v>2566</v>
          </cell>
          <cell r="X1847">
            <v>19</v>
          </cell>
          <cell r="Y1847">
            <v>5</v>
          </cell>
          <cell r="Z1847">
            <v>2566</v>
          </cell>
          <cell r="BL1847" t="str">
            <v>นางสาวหรือนาง
สงกรานต์ ศรีทะบาลหรืออินหน่อแก้ว</v>
          </cell>
        </row>
        <row r="1848">
          <cell r="B1848">
            <v>2691</v>
          </cell>
          <cell r="C1848">
            <v>1842</v>
          </cell>
          <cell r="G1848">
            <v>800098617551</v>
          </cell>
          <cell r="H1848" t="str">
            <v>นาย</v>
          </cell>
          <cell r="I1848" t="str">
            <v>ศุภกร</v>
          </cell>
          <cell r="J1848" t="str">
            <v>สวัสดี</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แขวงเชียงใหม่</v>
          </cell>
          <cell r="T1848" t="str">
            <v>ผบE322</v>
          </cell>
          <cell r="U1848">
            <v>2566</v>
          </cell>
          <cell r="V1848" t="str">
            <v>ผบE2297</v>
          </cell>
          <cell r="W1848">
            <v>2566</v>
          </cell>
          <cell r="X1848">
            <v>24</v>
          </cell>
          <cell r="Y1848">
            <v>4</v>
          </cell>
          <cell r="Z1848">
            <v>2566</v>
          </cell>
          <cell r="BL1848" t="str">
            <v>นายศุภกร สวัสดี</v>
          </cell>
        </row>
        <row r="1849">
          <cell r="B1849">
            <v>2692</v>
          </cell>
          <cell r="C1849">
            <v>1843</v>
          </cell>
          <cell r="G1849">
            <v>800097781176</v>
          </cell>
          <cell r="H1849" t="str">
            <v>นาย</v>
          </cell>
          <cell r="I1849" t="str">
            <v>ศรัญญู</v>
          </cell>
          <cell r="J1849" t="str">
            <v>นันตา</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จังหวัดลำพูน</v>
          </cell>
          <cell r="T1849" t="str">
            <v>ผบE545</v>
          </cell>
          <cell r="U1849">
            <v>2566</v>
          </cell>
          <cell r="V1849" t="str">
            <v>ผบE1153</v>
          </cell>
          <cell r="W1849">
            <v>2566</v>
          </cell>
          <cell r="X1849">
            <v>1</v>
          </cell>
          <cell r="Y1849">
            <v>5</v>
          </cell>
          <cell r="Z1849">
            <v>2566</v>
          </cell>
          <cell r="BL1849" t="str">
            <v>นายศรัญญู นันตา</v>
          </cell>
        </row>
        <row r="1850">
          <cell r="B1850">
            <v>2693</v>
          </cell>
          <cell r="C1850">
            <v>1844</v>
          </cell>
          <cell r="G1850">
            <v>8001021148874</v>
          </cell>
          <cell r="H1850" t="str">
            <v>นางสาว</v>
          </cell>
          <cell r="I1850" t="str">
            <v>เล็กโพ</v>
          </cell>
          <cell r="J1850" t="str">
            <v>ผาติธีรกุลเดช</v>
          </cell>
          <cell r="L1850" t="str">
            <v>บิ๊กซี หางดง</v>
          </cell>
          <cell r="M1850" t="str">
            <v>เชียงใหม่ 3</v>
          </cell>
          <cell r="N1850">
            <v>8</v>
          </cell>
          <cell r="O1850" t="str">
            <v>สินเชื่อธนาคารประชาชน</v>
          </cell>
          <cell r="P1850" t="str">
            <v>1.บุคคลค้ำประกัน</v>
          </cell>
          <cell r="S1850" t="str">
            <v>แขวงเชียงใหม่</v>
          </cell>
          <cell r="T1850" t="str">
            <v>ผบE1892</v>
          </cell>
          <cell r="U1850">
            <v>2566</v>
          </cell>
          <cell r="V1850" t="str">
            <v>ผบE3420</v>
          </cell>
          <cell r="W1850">
            <v>2566</v>
          </cell>
          <cell r="X1850">
            <v>19</v>
          </cell>
          <cell r="Y1850">
            <v>5</v>
          </cell>
          <cell r="Z1850">
            <v>2566</v>
          </cell>
          <cell r="BL1850" t="str">
            <v>นางสาวเล็กโพ ผาติธีรกุลเดช</v>
          </cell>
        </row>
        <row r="1851">
          <cell r="B1851">
            <v>2694</v>
          </cell>
          <cell r="C1851">
            <v>1845</v>
          </cell>
          <cell r="G1851">
            <v>800093233891</v>
          </cell>
          <cell r="H1851" t="str">
            <v>นาง</v>
          </cell>
          <cell r="I1851" t="str">
            <v>จารุณี</v>
          </cell>
          <cell r="J1851" t="str">
            <v>ปัญญาคำ</v>
          </cell>
          <cell r="L1851" t="str">
            <v>จอมทอง</v>
          </cell>
          <cell r="M1851" t="str">
            <v>เชียงใหม่ 3</v>
          </cell>
          <cell r="N1851">
            <v>8</v>
          </cell>
          <cell r="O1851" t="str">
            <v>สินเชื่อธนาคารประชาชน</v>
          </cell>
          <cell r="P1851" t="str">
            <v>1.บุคคลค้ำประกัน</v>
          </cell>
          <cell r="S1851" t="str">
            <v>จังหวัดฮอด</v>
          </cell>
          <cell r="T1851" t="str">
            <v>ผบE428</v>
          </cell>
          <cell r="U1851">
            <v>2565</v>
          </cell>
          <cell r="V1851" t="str">
            <v>ผบE553</v>
          </cell>
          <cell r="W1851">
            <v>2565</v>
          </cell>
          <cell r="X1851">
            <v>27</v>
          </cell>
          <cell r="Y1851">
            <v>7</v>
          </cell>
          <cell r="Z1851">
            <v>2565</v>
          </cell>
          <cell r="BL1851" t="str">
            <v>นางจารุณี ปัญญาคำ</v>
          </cell>
        </row>
        <row r="1852">
          <cell r="B1852">
            <v>2695</v>
          </cell>
          <cell r="C1852">
            <v>1846</v>
          </cell>
          <cell r="G1852">
            <v>800057635594</v>
          </cell>
          <cell r="H1852" t="str">
            <v>นาย</v>
          </cell>
          <cell r="I1852" t="str">
            <v>วิทยา</v>
          </cell>
          <cell r="J1852" t="str">
            <v>อะติยะ</v>
          </cell>
          <cell r="L1852" t="str">
            <v>แม่แจ่ม</v>
          </cell>
          <cell r="M1852" t="str">
            <v>เชียงใหม่ 3</v>
          </cell>
          <cell r="N1852">
            <v>8</v>
          </cell>
          <cell r="P1852" t="str">
            <v>1.บุคคลค้ำประกัน</v>
          </cell>
          <cell r="S1852" t="str">
            <v>จังหวัดฮอด</v>
          </cell>
          <cell r="T1852" t="str">
            <v>ผบE209</v>
          </cell>
          <cell r="U1852">
            <v>2566</v>
          </cell>
          <cell r="V1852" t="str">
            <v>ผบE419</v>
          </cell>
          <cell r="W1852">
            <v>2566</v>
          </cell>
          <cell r="X1852">
            <v>8</v>
          </cell>
          <cell r="Y1852">
            <v>5</v>
          </cell>
          <cell r="Z1852">
            <v>2566</v>
          </cell>
          <cell r="BL1852" t="str">
            <v>นายวิทยา อะติยะ</v>
          </cell>
        </row>
        <row r="1853">
          <cell r="B1853">
            <v>2696</v>
          </cell>
          <cell r="C1853">
            <v>1847</v>
          </cell>
          <cell r="G1853">
            <v>800054858959</v>
          </cell>
          <cell r="H1853" t="str">
            <v>นาย</v>
          </cell>
          <cell r="I1853" t="str">
            <v>บุญทอง</v>
          </cell>
          <cell r="J1853" t="str">
            <v>สุนันต๊ะ</v>
          </cell>
          <cell r="L1853" t="str">
            <v>แม่แจ่ม</v>
          </cell>
          <cell r="M1853" t="str">
            <v>เชียงใหม่ 3</v>
          </cell>
          <cell r="N1853">
            <v>8</v>
          </cell>
          <cell r="O1853" t="str">
            <v>สินเชื่อองค์ชุมชน</v>
          </cell>
          <cell r="P1853" t="str">
            <v>1.บุคคลค้ำประกัน</v>
          </cell>
          <cell r="S1853" t="str">
            <v>จังหวัดฮอด</v>
          </cell>
          <cell r="T1853" t="str">
            <v>ผบE714</v>
          </cell>
          <cell r="U1853">
            <v>2566</v>
          </cell>
          <cell r="V1853" t="str">
            <v>ผบE912</v>
          </cell>
          <cell r="W1853">
            <v>2566</v>
          </cell>
          <cell r="X1853">
            <v>26</v>
          </cell>
          <cell r="Y1853">
            <v>7</v>
          </cell>
          <cell r="Z1853">
            <v>2566</v>
          </cell>
          <cell r="BL1853" t="str">
            <v>นายบุญทอง สุนันต๊ะ</v>
          </cell>
        </row>
        <row r="1854">
          <cell r="B1854">
            <v>2697</v>
          </cell>
          <cell r="C1854">
            <v>1848</v>
          </cell>
          <cell r="G1854">
            <v>800077191594</v>
          </cell>
          <cell r="H1854" t="str">
            <v>นาย</v>
          </cell>
          <cell r="I1854" t="str">
            <v>วิมนต์</v>
          </cell>
          <cell r="J1854" t="str">
            <v>ใจอ่อน</v>
          </cell>
          <cell r="L1854" t="str">
            <v>แม่แจ่ม</v>
          </cell>
          <cell r="M1854" t="str">
            <v>เชียงใหม่ 3</v>
          </cell>
          <cell r="N1854">
            <v>8</v>
          </cell>
          <cell r="O1854" t="str">
            <v>สินเชื่อธนาคารประชาชน</v>
          </cell>
          <cell r="P1854" t="str">
            <v>1.บุคคลค้ำประกัน</v>
          </cell>
          <cell r="S1854" t="str">
            <v>จังหวัดฮอด</v>
          </cell>
          <cell r="T1854" t="str">
            <v>ผบE431</v>
          </cell>
          <cell r="U1854">
            <v>2565</v>
          </cell>
          <cell r="V1854" t="str">
            <v>ผบE541</v>
          </cell>
          <cell r="W1854">
            <v>2565</v>
          </cell>
          <cell r="X1854">
            <v>27</v>
          </cell>
          <cell r="Y1854">
            <v>7</v>
          </cell>
          <cell r="Z1854">
            <v>2565</v>
          </cell>
          <cell r="BL1854" t="str">
            <v>นายวิมนต์ ใจอ่อน</v>
          </cell>
        </row>
        <row r="1855">
          <cell r="B1855">
            <v>2698</v>
          </cell>
          <cell r="C1855">
            <v>1849</v>
          </cell>
          <cell r="G1855">
            <v>800080097333</v>
          </cell>
          <cell r="H1855" t="str">
            <v>นาง</v>
          </cell>
          <cell r="I1855" t="str">
            <v>เฉิดฉาย</v>
          </cell>
          <cell r="J1855" t="str">
            <v>วงค์จันทร์ตา</v>
          </cell>
          <cell r="L1855" t="str">
            <v>แม่อาย</v>
          </cell>
          <cell r="M1855" t="str">
            <v>เชียงใหม่ 2</v>
          </cell>
          <cell r="N1855">
            <v>8</v>
          </cell>
          <cell r="O1855" t="str">
            <v>สินเชื่อธนาคารประชาชน</v>
          </cell>
          <cell r="P1855" t="str">
            <v>1.บุคคลค้ำประกัน</v>
          </cell>
          <cell r="S1855" t="str">
            <v>จังหวัดฝาง</v>
          </cell>
          <cell r="T1855" t="str">
            <v>ผบE1180</v>
          </cell>
          <cell r="U1855">
            <v>2566</v>
          </cell>
          <cell r="BL1855" t="str">
            <v>นางเฉิดฉาย วงค์จันทร์ตา</v>
          </cell>
        </row>
        <row r="1856">
          <cell r="B1856">
            <v>2699</v>
          </cell>
          <cell r="C1856">
            <v>1850</v>
          </cell>
          <cell r="G1856">
            <v>800074216980</v>
          </cell>
          <cell r="H1856" t="str">
            <v>นางสาว</v>
          </cell>
          <cell r="I1856" t="str">
            <v>พัชนี</v>
          </cell>
          <cell r="J1856" t="str">
            <v>ยอดคำ</v>
          </cell>
          <cell r="L1856" t="str">
            <v>แม่อาย</v>
          </cell>
          <cell r="M1856" t="str">
            <v>เชียงใหม่ 2</v>
          </cell>
          <cell r="N1856">
            <v>8</v>
          </cell>
          <cell r="P1856" t="str">
            <v>1.บุคคลค้ำประกัน</v>
          </cell>
          <cell r="S1856" t="str">
            <v>จังหวัดฝาง</v>
          </cell>
          <cell r="T1856" t="str">
            <v>ผบE1181</v>
          </cell>
          <cell r="U1856">
            <v>2566</v>
          </cell>
          <cell r="BL1856" t="str">
            <v>นางสาวพัชนี ยอดคำ</v>
          </cell>
        </row>
        <row r="1857">
          <cell r="B1857">
            <v>2700</v>
          </cell>
          <cell r="C1857">
            <v>1851</v>
          </cell>
          <cell r="G1857">
            <v>800095040781</v>
          </cell>
          <cell r="H1857" t="str">
            <v>นาย</v>
          </cell>
          <cell r="I1857" t="str">
            <v>ธมกร</v>
          </cell>
          <cell r="J1857" t="str">
            <v>เพ็ชรสุวรรณ</v>
          </cell>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S1857" t="str">
            <v>แขวงเชียงใหม่</v>
          </cell>
          <cell r="T1857" t="str">
            <v>ผบE3643</v>
          </cell>
          <cell r="U1857">
            <v>2565</v>
          </cell>
          <cell r="V1857" t="str">
            <v>ผบE7107</v>
          </cell>
          <cell r="W1857">
            <v>2565</v>
          </cell>
          <cell r="X1857">
            <v>4</v>
          </cell>
          <cell r="Y1857">
            <v>10</v>
          </cell>
          <cell r="Z1857">
            <v>2565</v>
          </cell>
          <cell r="BL1857" t="str">
            <v>นายธมกร เพ็ชรสุวรรณ</v>
          </cell>
        </row>
        <row r="1858">
          <cell r="B1858">
            <v>2701</v>
          </cell>
          <cell r="C1858">
            <v>1852</v>
          </cell>
          <cell r="G1858">
            <v>800089551504</v>
          </cell>
          <cell r="H1858" t="str">
            <v>นาย</v>
          </cell>
          <cell r="I1858" t="str">
            <v>ชญาณ์นันท์</v>
          </cell>
          <cell r="J1858" t="str">
            <v>นินทร์ธัตถ์</v>
          </cell>
          <cell r="L1858" t="str">
            <v>มีโชคพลาซ่า</v>
          </cell>
          <cell r="M1858" t="str">
            <v>เชียงใหม่ 2</v>
          </cell>
          <cell r="N1858">
            <v>8</v>
          </cell>
          <cell r="P1858" t="str">
            <v>1.บุคคลค้ำประกัน</v>
          </cell>
          <cell r="S1858" t="str">
            <v>แขวงเชียงใหม่</v>
          </cell>
          <cell r="T1858" t="str">
            <v>ผบE59</v>
          </cell>
          <cell r="U1858">
            <v>2566</v>
          </cell>
          <cell r="V1858" t="str">
            <v>ผบE2403</v>
          </cell>
          <cell r="W1858">
            <v>2566</v>
          </cell>
          <cell r="X1858">
            <v>25</v>
          </cell>
          <cell r="Y1858">
            <v>4</v>
          </cell>
          <cell r="Z1858">
            <v>2566</v>
          </cell>
          <cell r="BL1858" t="str">
            <v>นายชญาณ์นันท์ นินทร์ธัตถ์</v>
          </cell>
        </row>
        <row r="1859">
          <cell r="B1859">
            <v>2702</v>
          </cell>
          <cell r="C1859">
            <v>1853</v>
          </cell>
          <cell r="G1859">
            <v>800096105955</v>
          </cell>
          <cell r="H1859" t="str">
            <v>นาย</v>
          </cell>
          <cell r="I1859" t="str">
            <v>พิเชษฐ์</v>
          </cell>
          <cell r="J1859" t="str">
            <v>สนธิคุณ</v>
          </cell>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S1859" t="str">
            <v>แขวงเชียงใหม่</v>
          </cell>
          <cell r="T1859" t="str">
            <v>ผบ574</v>
          </cell>
          <cell r="U1859">
            <v>2566</v>
          </cell>
          <cell r="V1859" t="str">
            <v>ผบ882</v>
          </cell>
          <cell r="W1859">
            <v>2566</v>
          </cell>
          <cell r="X1859">
            <v>8</v>
          </cell>
          <cell r="Y1859">
            <v>8</v>
          </cell>
          <cell r="Z1859">
            <v>2566</v>
          </cell>
          <cell r="BL1859" t="str">
            <v>นายพิเชษฐ์ สนธิคุณ</v>
          </cell>
        </row>
        <row r="1860">
          <cell r="B1860">
            <v>2703</v>
          </cell>
          <cell r="C1860">
            <v>1854</v>
          </cell>
          <cell r="G1860">
            <v>800074147914</v>
          </cell>
          <cell r="H1860" t="str">
            <v>นาย</v>
          </cell>
          <cell r="I1860" t="str">
            <v>ชัยวัฒน์</v>
          </cell>
          <cell r="J1860" t="str">
            <v>พัชรานุกุล</v>
          </cell>
          <cell r="L1860" t="str">
            <v>ฮอด</v>
          </cell>
          <cell r="M1860" t="str">
            <v>เชียงใหม่ 3</v>
          </cell>
          <cell r="N1860">
            <v>8</v>
          </cell>
          <cell r="O1860" t="str">
            <v>สินเชื่อองค์ชุมชน</v>
          </cell>
          <cell r="P1860" t="str">
            <v>1.บุคคลค้ำประกัน</v>
          </cell>
          <cell r="S1860" t="str">
            <v>จังหวัดฮอด</v>
          </cell>
          <cell r="T1860" t="str">
            <v>ผบE889</v>
          </cell>
          <cell r="U1860">
            <v>2565</v>
          </cell>
          <cell r="V1860" t="str">
            <v>ผบE52</v>
          </cell>
          <cell r="W1860">
            <v>2566</v>
          </cell>
          <cell r="X1860">
            <v>23</v>
          </cell>
          <cell r="Y1860">
            <v>1</v>
          </cell>
          <cell r="Z1860">
            <v>2566</v>
          </cell>
          <cell r="BL1860" t="str">
            <v>นายชัยวัฒน์ พัชรานุกุล</v>
          </cell>
        </row>
        <row r="1861">
          <cell r="B1861">
            <v>2704</v>
          </cell>
          <cell r="C1861">
            <v>1855</v>
          </cell>
          <cell r="G1861">
            <v>800072349916</v>
          </cell>
          <cell r="H1861" t="str">
            <v>นาย</v>
          </cell>
          <cell r="I1861" t="str">
            <v>เกรียงศักดิ์</v>
          </cell>
          <cell r="J1861" t="str">
            <v>ลูนใฝ</v>
          </cell>
          <cell r="L1861" t="str">
            <v>ฮอด</v>
          </cell>
          <cell r="M1861" t="str">
            <v>เชียงใหม่ 3</v>
          </cell>
          <cell r="N1861">
            <v>8</v>
          </cell>
          <cell r="S1861" t="str">
            <v>จังหวัดฮอด</v>
          </cell>
          <cell r="T1861" t="str">
            <v>ผบE799</v>
          </cell>
          <cell r="U1861">
            <v>2565</v>
          </cell>
          <cell r="V1861" t="str">
            <v>ผบE894</v>
          </cell>
          <cell r="W1861">
            <v>2565</v>
          </cell>
          <cell r="X1861">
            <v>21</v>
          </cell>
          <cell r="Y1861">
            <v>11</v>
          </cell>
          <cell r="Z1861">
            <v>2565</v>
          </cell>
          <cell r="BL1861" t="str">
            <v>นายเกรียงศักดิ์ ลูนใฝ</v>
          </cell>
        </row>
        <row r="1862">
          <cell r="B1862">
            <v>2705</v>
          </cell>
          <cell r="C1862">
            <v>1856</v>
          </cell>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AA1862">
            <v>18</v>
          </cell>
          <cell r="AB1862">
            <v>3</v>
          </cell>
          <cell r="AC1862">
            <v>2567</v>
          </cell>
          <cell r="BL1862" t="str">
            <v>นางสาวอรอุมา กัลยารัตน์</v>
          </cell>
        </row>
        <row r="1863">
          <cell r="B1863">
            <v>2706</v>
          </cell>
          <cell r="C1863">
            <v>1857</v>
          </cell>
          <cell r="G1863">
            <v>800072835419</v>
          </cell>
          <cell r="H1863" t="str">
            <v>นาง</v>
          </cell>
          <cell r="I1863" t="str">
            <v>วัชรี</v>
          </cell>
          <cell r="J1863" t="str">
            <v>คำมาสาร</v>
          </cell>
          <cell r="L1863" t="str">
            <v>ฮอด</v>
          </cell>
          <cell r="M1863" t="str">
            <v>เชียงใหม่ 3</v>
          </cell>
          <cell r="N1863">
            <v>8</v>
          </cell>
          <cell r="P1863" t="str">
            <v>1.บุคคลค้ำประกัน</v>
          </cell>
          <cell r="S1863" t="str">
            <v>จังหวัดฮอด</v>
          </cell>
          <cell r="T1863" t="str">
            <v>ผบE666</v>
          </cell>
          <cell r="U1863">
            <v>2565</v>
          </cell>
          <cell r="V1863" t="str">
            <v>ผบE856</v>
          </cell>
          <cell r="W1863">
            <v>2565</v>
          </cell>
          <cell r="X1863">
            <v>14</v>
          </cell>
          <cell r="Y1863">
            <v>11</v>
          </cell>
          <cell r="Z1863">
            <v>2565</v>
          </cell>
          <cell r="BL1863" t="str">
            <v>นางวัชรี คำมาสาร</v>
          </cell>
        </row>
        <row r="1864">
          <cell r="B1864">
            <v>2707</v>
          </cell>
          <cell r="C1864">
            <v>1858</v>
          </cell>
          <cell r="G1864">
            <v>800094810937</v>
          </cell>
          <cell r="H1864" t="str">
            <v>นางสาว</v>
          </cell>
          <cell r="I1864" t="str">
            <v xml:space="preserve">จิราพร  </v>
          </cell>
          <cell r="J1864" t="str">
            <v>เป็งใจ</v>
          </cell>
          <cell r="L1864" t="str">
            <v>ฮอด</v>
          </cell>
          <cell r="M1864" t="str">
            <v>เชียงใหม่ 3</v>
          </cell>
          <cell r="N1864">
            <v>8</v>
          </cell>
          <cell r="O1864" t="str">
            <v>สินเชื่อพัฒนาองค์กรชุมชน (รายบุคคล)</v>
          </cell>
          <cell r="P1864" t="str">
            <v>1.บุคคลค้ำประกัน</v>
          </cell>
          <cell r="S1864" t="str">
            <v>จังหวัดฮอด</v>
          </cell>
          <cell r="T1864" t="str">
            <v>ผบE888</v>
          </cell>
          <cell r="U1864">
            <v>2565</v>
          </cell>
          <cell r="V1864" t="str">
            <v>ผบE51</v>
          </cell>
          <cell r="W1864">
            <v>2566</v>
          </cell>
          <cell r="X1864">
            <v>23</v>
          </cell>
          <cell r="Y1864">
            <v>1</v>
          </cell>
          <cell r="Z1864">
            <v>2566</v>
          </cell>
          <cell r="BL1864" t="str">
            <v>นางสาวจิราพร   เป็งใจ</v>
          </cell>
        </row>
        <row r="1865">
          <cell r="B1865">
            <v>2708</v>
          </cell>
          <cell r="C1865">
            <v>1859</v>
          </cell>
          <cell r="G1865">
            <v>800072107587</v>
          </cell>
          <cell r="H1865" t="str">
            <v>นาง</v>
          </cell>
          <cell r="I1865" t="str">
            <v>อรทัย</v>
          </cell>
          <cell r="J1865" t="str">
            <v>ปัญญาปิน</v>
          </cell>
          <cell r="L1865" t="str">
            <v>ฮอด</v>
          </cell>
          <cell r="M1865" t="str">
            <v>เชียงใหม่ 3</v>
          </cell>
          <cell r="N1865">
            <v>8</v>
          </cell>
          <cell r="P1865" t="str">
            <v>1.บุคคลค้ำประกัน</v>
          </cell>
          <cell r="S1865" t="str">
            <v>จังหวัดฮอด</v>
          </cell>
          <cell r="T1865" t="str">
            <v>ผบE798</v>
          </cell>
          <cell r="U1865">
            <v>2565</v>
          </cell>
          <cell r="V1865" t="str">
            <v>ผบE893</v>
          </cell>
          <cell r="W1865">
            <v>2565</v>
          </cell>
          <cell r="X1865">
            <v>21</v>
          </cell>
          <cell r="Y1865">
            <v>11</v>
          </cell>
          <cell r="Z1865">
            <v>2565</v>
          </cell>
          <cell r="BL1865" t="str">
            <v>นางอรทัย ปัญญาปิน</v>
          </cell>
        </row>
        <row r="1866">
          <cell r="B1866">
            <v>2709</v>
          </cell>
          <cell r="C1866">
            <v>1860</v>
          </cell>
          <cell r="G1866">
            <v>800093867516</v>
          </cell>
          <cell r="H1866" t="str">
            <v>นาง</v>
          </cell>
          <cell r="I1866" t="str">
            <v>อังศุมาลี</v>
          </cell>
          <cell r="J1866" t="str">
            <v>ไชยคำปัน</v>
          </cell>
          <cell r="L1866" t="str">
            <v>ฮอด</v>
          </cell>
          <cell r="M1866" t="str">
            <v>เชียงใหม่ 3</v>
          </cell>
          <cell r="N1866">
            <v>8</v>
          </cell>
          <cell r="P1866" t="str">
            <v>1.บุคคลค้ำประกัน</v>
          </cell>
          <cell r="S1866" t="str">
            <v>จังหวัดฮอด</v>
          </cell>
          <cell r="T1866" t="str">
            <v>ผบE801</v>
          </cell>
          <cell r="U1866">
            <v>2565</v>
          </cell>
          <cell r="V1866" t="str">
            <v>ผบE905</v>
          </cell>
          <cell r="W1866">
            <v>2565</v>
          </cell>
          <cell r="X1866">
            <v>22</v>
          </cell>
          <cell r="Y1866">
            <v>11</v>
          </cell>
          <cell r="Z1866">
            <v>2565</v>
          </cell>
          <cell r="BL1866" t="str">
            <v>นางอังศุมาลี ไชยคำปัน</v>
          </cell>
        </row>
        <row r="1867">
          <cell r="B1867">
            <v>2710</v>
          </cell>
          <cell r="C1867">
            <v>1861</v>
          </cell>
          <cell r="G1867">
            <v>800083945801</v>
          </cell>
          <cell r="H1867" t="str">
            <v>นางสาว</v>
          </cell>
          <cell r="I1867" t="str">
            <v>กมลชนก</v>
          </cell>
          <cell r="J1867" t="str">
            <v>เป็งศิริ</v>
          </cell>
          <cell r="L1867" t="str">
            <v>ฮอด</v>
          </cell>
          <cell r="M1867" t="str">
            <v>เชียงใหม่ 3</v>
          </cell>
          <cell r="N1867">
            <v>8</v>
          </cell>
          <cell r="P1867" t="str">
            <v>1.บุคคลค้ำประกัน</v>
          </cell>
          <cell r="S1867" t="str">
            <v>จังหวัดลำพูน</v>
          </cell>
          <cell r="T1867" t="str">
            <v>ผบE87</v>
          </cell>
          <cell r="U1867">
            <v>2566</v>
          </cell>
          <cell r="V1867" t="str">
            <v>ผบE801</v>
          </cell>
          <cell r="W1867">
            <v>2566</v>
          </cell>
          <cell r="X1867">
            <v>20</v>
          </cell>
          <cell r="Y1867">
            <v>3</v>
          </cell>
          <cell r="Z1867">
            <v>2566</v>
          </cell>
          <cell r="BL1867" t="str">
            <v>นางสาวกมลชนก เป็งศิริ</v>
          </cell>
        </row>
        <row r="1868">
          <cell r="B1868">
            <v>2711</v>
          </cell>
          <cell r="C1868">
            <v>1862</v>
          </cell>
          <cell r="G1868">
            <v>800084083628</v>
          </cell>
          <cell r="H1868" t="str">
            <v>นางสาว</v>
          </cell>
          <cell r="I1868" t="str">
            <v>สุกัลยา</v>
          </cell>
          <cell r="J1868" t="str">
            <v>ตาณะศรี</v>
          </cell>
          <cell r="L1868" t="str">
            <v>ฮอด</v>
          </cell>
          <cell r="M1868" t="str">
            <v>เชียงใหม่ 3</v>
          </cell>
          <cell r="N1868">
            <v>8</v>
          </cell>
          <cell r="O1868" t="str">
            <v>สินเชื่อธนาคารประชาชน</v>
          </cell>
          <cell r="P1868" t="str">
            <v>1.บุคคลค้ำประกัน</v>
          </cell>
          <cell r="S1868" t="str">
            <v>จังหวัดฮอด</v>
          </cell>
          <cell r="T1868" t="str">
            <v>ผบE671</v>
          </cell>
          <cell r="U1868">
            <v>2565</v>
          </cell>
          <cell r="V1868" t="str">
            <v>ผบE771</v>
          </cell>
          <cell r="W1868">
            <v>2565</v>
          </cell>
          <cell r="X1868">
            <v>11</v>
          </cell>
          <cell r="Y1868">
            <v>10</v>
          </cell>
          <cell r="Z1868">
            <v>2565</v>
          </cell>
          <cell r="BL1868" t="str">
            <v>นางสาวสุกัลยา ตาณะศรี</v>
          </cell>
        </row>
        <row r="1869">
          <cell r="B1869">
            <v>2712</v>
          </cell>
          <cell r="C1869">
            <v>1863</v>
          </cell>
          <cell r="G1869">
            <v>800096536043</v>
          </cell>
          <cell r="H1869" t="str">
            <v>นาง</v>
          </cell>
          <cell r="I1869" t="str">
            <v>มีนา</v>
          </cell>
          <cell r="J1869" t="str">
            <v>แก้วเกิดก่อน</v>
          </cell>
          <cell r="L1869" t="str">
            <v>ฮอด</v>
          </cell>
          <cell r="M1869" t="str">
            <v>เชียงใหม่ 3</v>
          </cell>
          <cell r="N1869">
            <v>8</v>
          </cell>
          <cell r="P1869" t="str">
            <v>1.บุคคลค้ำประกัน</v>
          </cell>
          <cell r="S1869" t="str">
            <v>จังหวัดฮอด</v>
          </cell>
          <cell r="T1869" t="str">
            <v>ผบE992</v>
          </cell>
          <cell r="U1869">
            <v>2565</v>
          </cell>
          <cell r="V1869" t="str">
            <v>ผบE139</v>
          </cell>
          <cell r="W1869">
            <v>2566</v>
          </cell>
          <cell r="X1869">
            <v>7</v>
          </cell>
          <cell r="Y1869">
            <v>2</v>
          </cell>
          <cell r="Z1869">
            <v>2566</v>
          </cell>
          <cell r="BL1869" t="str">
            <v>นางมีนา แก้วเกิดก่อน</v>
          </cell>
        </row>
        <row r="1870">
          <cell r="B1870">
            <v>2713</v>
          </cell>
          <cell r="C1870">
            <v>1864</v>
          </cell>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S1870" t="str">
            <v>จังหวัดฮอด</v>
          </cell>
          <cell r="T1870" t="str">
            <v>ผบE201</v>
          </cell>
          <cell r="U1870">
            <v>2566</v>
          </cell>
          <cell r="V1870" t="str">
            <v>ผบE417</v>
          </cell>
          <cell r="W1870">
            <v>2566</v>
          </cell>
          <cell r="X1870">
            <v>8</v>
          </cell>
          <cell r="Y1870">
            <v>5</v>
          </cell>
          <cell r="Z1870">
            <v>2566</v>
          </cell>
          <cell r="BB1870" t="str">
            <v>ยึดทรัพย์</v>
          </cell>
          <cell r="BL1870" t="str">
            <v>นางสาวหทัยชนก แตงทอง</v>
          </cell>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S1871" t="str">
            <v>แขวงเชียงใหม่</v>
          </cell>
          <cell r="T1871" t="str">
            <v>ผบE3261</v>
          </cell>
          <cell r="U1871">
            <v>2565</v>
          </cell>
          <cell r="V1871" t="str">
            <v>ผบE5582</v>
          </cell>
          <cell r="W1871">
            <v>2565</v>
          </cell>
          <cell r="AA1871">
            <v>2</v>
          </cell>
          <cell r="AB1871">
            <v>8</v>
          </cell>
          <cell r="AC1871">
            <v>2565</v>
          </cell>
          <cell r="BB1871" t="str">
            <v>ยึดทรัพย์</v>
          </cell>
          <cell r="BL1871" t="str">
            <v>นายอภินัทธ์ โนจา</v>
          </cell>
        </row>
        <row r="1872">
          <cell r="B1872">
            <v>2715</v>
          </cell>
          <cell r="C1872">
            <v>1866</v>
          </cell>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S1872" t="str">
            <v>จังหวัดเชียงใหม่</v>
          </cell>
          <cell r="T1872" t="str">
            <v>พE641</v>
          </cell>
          <cell r="U1872">
            <v>2566</v>
          </cell>
          <cell r="V1872" t="str">
            <v>พE381</v>
          </cell>
          <cell r="W1872">
            <v>2567</v>
          </cell>
          <cell r="X1872">
            <v>21</v>
          </cell>
          <cell r="Y1872">
            <v>5</v>
          </cell>
          <cell r="Z1872">
            <v>2567</v>
          </cell>
          <cell r="BB1872" t="str">
            <v>ยึดทรัพย์</v>
          </cell>
          <cell r="BL1872" t="str">
            <v>นางสาว,นายลัดดาวัลย์,นิติ ช่างเรือ,สุวรรณจำรัส</v>
          </cell>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S1873" t="str">
            <v>แขวงเชียงใหม่</v>
          </cell>
          <cell r="T1873" t="str">
            <v>ผบE3221</v>
          </cell>
          <cell r="U1873">
            <v>2567</v>
          </cell>
          <cell r="BB1873" t="str">
            <v>สืบทรัพย์</v>
          </cell>
          <cell r="BL1873" t="str">
            <v>นายสุธีร์ ทองคำขาว</v>
          </cell>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S1874" t="str">
            <v>แขวงเชียงใหม่</v>
          </cell>
          <cell r="T1874" t="str">
            <v>ผบE3202</v>
          </cell>
          <cell r="U1874">
            <v>2567</v>
          </cell>
          <cell r="V1874" t="str">
            <v>ผบE5130</v>
          </cell>
          <cell r="W1874">
            <v>2567</v>
          </cell>
          <cell r="X1874">
            <v>10</v>
          </cell>
          <cell r="Y1874">
            <v>6</v>
          </cell>
          <cell r="Z1874">
            <v>2567</v>
          </cell>
          <cell r="BB1874" t="str">
            <v>สืบทรัพย์</v>
          </cell>
          <cell r="BL1874" t="str">
            <v>นางสาวเบญจวรรณ  ก๋าแก้ว</v>
          </cell>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S1875" t="str">
            <v>แขวงเชียงใหม่</v>
          </cell>
          <cell r="T1875" t="str">
            <v>ผบE3204</v>
          </cell>
          <cell r="U1875">
            <v>2567</v>
          </cell>
          <cell r="V1875" t="str">
            <v>ผบE5131</v>
          </cell>
          <cell r="W1875">
            <v>2567</v>
          </cell>
          <cell r="X1875">
            <v>10</v>
          </cell>
          <cell r="Y1875">
            <v>6</v>
          </cell>
          <cell r="Z1875">
            <v>2567</v>
          </cell>
          <cell r="BB1875" t="str">
            <v>สืบทรัพย์</v>
          </cell>
          <cell r="BL1875" t="str">
            <v>นางรุ่งนภา ไชยวรรณ</v>
          </cell>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S1876" t="str">
            <v>จังหวัดฮอด</v>
          </cell>
          <cell r="T1876" t="str">
            <v>ผบE419</v>
          </cell>
          <cell r="U1876">
            <v>2565</v>
          </cell>
          <cell r="V1876" t="str">
            <v>ผบE545</v>
          </cell>
          <cell r="W1876">
            <v>2565</v>
          </cell>
          <cell r="X1876">
            <v>27</v>
          </cell>
          <cell r="Y1876">
            <v>7</v>
          </cell>
          <cell r="Z1876">
            <v>2565</v>
          </cell>
          <cell r="BB1876" t="str">
            <v>สืบทรัพย์</v>
          </cell>
          <cell r="BL1876" t="str">
            <v>นางช่อทิพย์ คำปาลี</v>
          </cell>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S1877" t="str">
            <v>จังหวัดฮอด</v>
          </cell>
          <cell r="T1877" t="str">
            <v>ผบE436</v>
          </cell>
          <cell r="U1877">
            <v>2565</v>
          </cell>
          <cell r="V1877" t="str">
            <v>ผบE555</v>
          </cell>
          <cell r="W1877">
            <v>2565</v>
          </cell>
          <cell r="AA1877">
            <v>27</v>
          </cell>
          <cell r="AB1877">
            <v>7</v>
          </cell>
          <cell r="AC1877">
            <v>2565</v>
          </cell>
          <cell r="BB1877" t="str">
            <v>สืบทรัพย์</v>
          </cell>
          <cell r="BL1877" t="str">
            <v>นางสาวรุ่งทิวา ตุ้มปามา</v>
          </cell>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S1878" t="str">
            <v>จังหวัดฮอด</v>
          </cell>
          <cell r="T1878" t="str">
            <v>ผบE435</v>
          </cell>
          <cell r="U1878">
            <v>2565</v>
          </cell>
          <cell r="V1878" t="str">
            <v>ผบE554</v>
          </cell>
          <cell r="W1878">
            <v>2565</v>
          </cell>
          <cell r="AA1878">
            <v>27</v>
          </cell>
          <cell r="AB1878">
            <v>7</v>
          </cell>
          <cell r="AC1878">
            <v>2565</v>
          </cell>
          <cell r="BB1878" t="str">
            <v>สืบทรัพย์</v>
          </cell>
          <cell r="BL1878" t="str">
            <v>นางทัศนีย์ สุต๋าคำ</v>
          </cell>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ผบE286</v>
          </cell>
          <cell r="U1879">
            <v>2567</v>
          </cell>
          <cell r="V1879" t="str">
            <v>ผบE509</v>
          </cell>
          <cell r="W1879">
            <v>2567</v>
          </cell>
          <cell r="AA1879">
            <v>28</v>
          </cell>
          <cell r="AB1879">
            <v>5</v>
          </cell>
          <cell r="AC1879">
            <v>2567</v>
          </cell>
          <cell r="BB1879" t="str">
            <v>สืบทรัพย์</v>
          </cell>
          <cell r="BL1879" t="str">
            <v>นายโหล่ง จ่อพอ</v>
          </cell>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ผบE278</v>
          </cell>
          <cell r="U1880">
            <v>2567</v>
          </cell>
          <cell r="V1880" t="str">
            <v>ผบE506</v>
          </cell>
          <cell r="W1880">
            <v>2567</v>
          </cell>
          <cell r="AA1880">
            <v>28</v>
          </cell>
          <cell r="AB1880">
            <v>5</v>
          </cell>
          <cell r="AC1880">
            <v>2567</v>
          </cell>
          <cell r="BB1880" t="str">
            <v>สืบทรัพย์</v>
          </cell>
          <cell r="BL1880" t="str">
            <v>นางสาวอภิชยา แก้วมณี</v>
          </cell>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S1881" t="str">
            <v>จังหวัดฮอด</v>
          </cell>
          <cell r="T1881" t="str">
            <v>ผบE284</v>
          </cell>
          <cell r="U1881">
            <v>2567</v>
          </cell>
          <cell r="V1881" t="str">
            <v>ผบE507</v>
          </cell>
          <cell r="W1881">
            <v>2567</v>
          </cell>
          <cell r="AA1881">
            <v>28</v>
          </cell>
          <cell r="AB1881">
            <v>5</v>
          </cell>
          <cell r="AC1881">
            <v>2567</v>
          </cell>
          <cell r="BB1881" t="str">
            <v>สืบทรัพย์</v>
          </cell>
          <cell r="BL1881" t="str">
            <v>นายกิติพงษ์ มูลอ้าย</v>
          </cell>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S1882" t="str">
            <v>จังหวัดฮอด</v>
          </cell>
          <cell r="T1882" t="str">
            <v>ผบE285</v>
          </cell>
          <cell r="U1882">
            <v>2567</v>
          </cell>
          <cell r="V1882" t="str">
            <v>ผบE508</v>
          </cell>
          <cell r="W1882">
            <v>2567</v>
          </cell>
          <cell r="AA1882">
            <v>28</v>
          </cell>
          <cell r="AB1882">
            <v>5</v>
          </cell>
          <cell r="AC1882">
            <v>2567</v>
          </cell>
          <cell r="BB1882" t="str">
            <v>สืบทรัพย์</v>
          </cell>
          <cell r="BL1882" t="str">
            <v>นายอนันต์ สุยะนาง</v>
          </cell>
        </row>
        <row r="1883">
          <cell r="B1883">
            <v>2726</v>
          </cell>
          <cell r="C1883">
            <v>1877</v>
          </cell>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BB1883" t="str">
            <v>ยึดทรัพย์</v>
          </cell>
          <cell r="BL1883" t="str">
            <v>นางสาวณัฐชยา ไชยมงคลหรือรักการดี, 
นางกันยา อินทะราชา</v>
          </cell>
        </row>
        <row r="1884">
          <cell r="B1884">
            <v>2727</v>
          </cell>
          <cell r="C1884">
            <v>1878</v>
          </cell>
          <cell r="G1884">
            <v>800098854220</v>
          </cell>
          <cell r="H1884" t="str">
            <v>นางสาว</v>
          </cell>
          <cell r="I1884" t="str">
            <v>มัทนา</v>
          </cell>
          <cell r="J1884" t="str">
            <v>รินฤาษี</v>
          </cell>
          <cell r="L1884" t="str">
            <v>เชียงใหม่</v>
          </cell>
          <cell r="M1884" t="str">
            <v>เชียงใหม่</v>
          </cell>
          <cell r="N1884">
            <v>8</v>
          </cell>
          <cell r="S1884" t="str">
            <v>จังหวัดฮอด</v>
          </cell>
          <cell r="T1884" t="str">
            <v>ผบE47</v>
          </cell>
          <cell r="U1884">
            <v>2566</v>
          </cell>
          <cell r="V1884" t="str">
            <v>ผบE308</v>
          </cell>
          <cell r="W1884">
            <v>2566</v>
          </cell>
          <cell r="AA1884">
            <v>18</v>
          </cell>
          <cell r="AB1884">
            <v>4</v>
          </cell>
          <cell r="AC1884">
            <v>2566</v>
          </cell>
          <cell r="BB1884" t="str">
            <v>สืบทรัพย์</v>
          </cell>
          <cell r="BL1884" t="str">
            <v>นางสาวมัทนา รินฤาษี</v>
          </cell>
        </row>
        <row r="1885">
          <cell r="B1885">
            <v>2728</v>
          </cell>
          <cell r="C1885">
            <v>1879</v>
          </cell>
          <cell r="G1885">
            <v>800087953017</v>
          </cell>
          <cell r="H1885" t="str">
            <v>นางสาว</v>
          </cell>
          <cell r="I1885" t="str">
            <v>จิณณพัต</v>
          </cell>
          <cell r="J1885" t="str">
            <v>หล้าซาว</v>
          </cell>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S1885" t="str">
            <v>แขวงเชียงใหม่</v>
          </cell>
          <cell r="T1885" t="str">
            <v>ผบE8961</v>
          </cell>
          <cell r="U1885">
            <v>2566</v>
          </cell>
          <cell r="V1885" t="str">
            <v>ผบE11110</v>
          </cell>
          <cell r="W1885">
            <v>2566</v>
          </cell>
          <cell r="X1885">
            <v>14</v>
          </cell>
          <cell r="Y1885">
            <v>11</v>
          </cell>
          <cell r="Z1885">
            <v>2566</v>
          </cell>
          <cell r="BB1885" t="str">
            <v>สืบทรัพย์</v>
          </cell>
          <cell r="BL1885" t="str">
            <v>นางสาวจิณณพัต หล้าซาว</v>
          </cell>
        </row>
        <row r="1886">
          <cell r="B1886">
            <v>2729</v>
          </cell>
          <cell r="C1886">
            <v>1880</v>
          </cell>
          <cell r="G1886">
            <v>800038281872</v>
          </cell>
          <cell r="H1886" t="str">
            <v>นาง</v>
          </cell>
          <cell r="I1886" t="str">
            <v>คำมา</v>
          </cell>
          <cell r="J1886" t="str">
            <v>ใจวงศ์ศรี</v>
          </cell>
          <cell r="L1886" t="str">
            <v>ฝาง</v>
          </cell>
          <cell r="M1886" t="str">
            <v>เชียงใหม่ 2</v>
          </cell>
          <cell r="N1886">
            <v>8</v>
          </cell>
          <cell r="S1886" t="str">
            <v>จังหวัดฝาง</v>
          </cell>
          <cell r="T1886" t="str">
            <v>ผบE361</v>
          </cell>
          <cell r="U1886">
            <v>2559</v>
          </cell>
          <cell r="V1886" t="str">
            <v>ผบE483</v>
          </cell>
          <cell r="W1886">
            <v>2559</v>
          </cell>
          <cell r="AA1886">
            <v>11</v>
          </cell>
          <cell r="AB1886">
            <v>7</v>
          </cell>
          <cell r="AC1886">
            <v>2559</v>
          </cell>
          <cell r="BB1886" t="str">
            <v>สืบทรัพย์</v>
          </cell>
          <cell r="BL1886" t="str">
            <v>นางคำมา ใจวงศ์ศรี</v>
          </cell>
        </row>
        <row r="1887">
          <cell r="B1887">
            <v>2730</v>
          </cell>
          <cell r="C1887">
            <v>1881</v>
          </cell>
          <cell r="G1887">
            <v>800103044452</v>
          </cell>
          <cell r="H1887" t="str">
            <v>นาง</v>
          </cell>
          <cell r="I1887" t="str">
            <v>สายทอง</v>
          </cell>
          <cell r="J1887" t="str">
            <v>กองงาม</v>
          </cell>
          <cell r="L1887" t="str">
            <v>บิ๊กซี หางดง</v>
          </cell>
          <cell r="M1887" t="str">
            <v>เชียงใหม่ 3</v>
          </cell>
          <cell r="N1887">
            <v>8</v>
          </cell>
          <cell r="S1887" t="str">
            <v>แขวงเชียงใหม่</v>
          </cell>
          <cell r="T1887" t="str">
            <v>ผบE3208</v>
          </cell>
          <cell r="U1887">
            <v>2567</v>
          </cell>
          <cell r="V1887" t="str">
            <v>ผบE5124</v>
          </cell>
          <cell r="W1887">
            <v>2567</v>
          </cell>
          <cell r="AA1887">
            <v>10</v>
          </cell>
          <cell r="AB1887">
            <v>6</v>
          </cell>
          <cell r="AC1887">
            <v>2567</v>
          </cell>
          <cell r="BB1887" t="str">
            <v>สืบทรัพย์</v>
          </cell>
          <cell r="BL1887" t="str">
            <v>นางสายทอง กองงาม</v>
          </cell>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ผบ.2453</v>
          </cell>
          <cell r="U1888">
            <v>2559</v>
          </cell>
          <cell r="V1888" t="str">
            <v>ผบ.3740</v>
          </cell>
          <cell r="W1888">
            <v>2559</v>
          </cell>
          <cell r="AA1888">
            <v>31</v>
          </cell>
          <cell r="AB1888">
            <v>7</v>
          </cell>
          <cell r="AC1888">
            <v>2559</v>
          </cell>
          <cell r="BB1888" t="str">
            <v>สืบทรัพย์</v>
          </cell>
          <cell r="BL1888" t="str">
            <v>นายจิระศักดิ์ คำสม</v>
          </cell>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ผบ.2028</v>
          </cell>
          <cell r="U1889">
            <v>2560</v>
          </cell>
          <cell r="V1889" t="str">
            <v>ผบ.9243</v>
          </cell>
          <cell r="W1889">
            <v>2560</v>
          </cell>
          <cell r="AA1889">
            <v>27</v>
          </cell>
          <cell r="AB1889">
            <v>9</v>
          </cell>
          <cell r="AC1889">
            <v>2560</v>
          </cell>
          <cell r="BB1889" t="str">
            <v>สืบทรัพย์</v>
          </cell>
          <cell r="BL1889" t="str">
            <v>นางกันย์สินี ตั้งจิตสมคิด</v>
          </cell>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ผบ.6795</v>
          </cell>
          <cell r="U1890">
            <v>2563</v>
          </cell>
          <cell r="V1890" t="str">
            <v>ผบ.2551</v>
          </cell>
          <cell r="W1890">
            <v>2564</v>
          </cell>
          <cell r="X1890">
            <v>15</v>
          </cell>
          <cell r="Y1890">
            <v>11</v>
          </cell>
          <cell r="Z1890">
            <v>2564</v>
          </cell>
          <cell r="BB1890" t="str">
            <v>สืบทรัพย์</v>
          </cell>
          <cell r="BL1890" t="str">
            <v>นายสมเกียรติ ขวดแก้ว</v>
          </cell>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ผบ.183</v>
          </cell>
          <cell r="U1891">
            <v>2559</v>
          </cell>
          <cell r="V1891" t="str">
            <v>ผบ.2291</v>
          </cell>
          <cell r="W1891">
            <v>2559</v>
          </cell>
          <cell r="X1891">
            <v>19</v>
          </cell>
          <cell r="Y1891">
            <v>4</v>
          </cell>
          <cell r="Z1891">
            <v>2559</v>
          </cell>
          <cell r="BB1891" t="str">
            <v>สืบทรัพย์</v>
          </cell>
          <cell r="BL1891" t="str">
            <v>นายธีรเนศ ทิพย์โพธา</v>
          </cell>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ผบ.11278</v>
          </cell>
          <cell r="U1892">
            <v>2559</v>
          </cell>
          <cell r="V1892" t="str">
            <v>ผบ.89</v>
          </cell>
          <cell r="W1892">
            <v>2560</v>
          </cell>
          <cell r="X1892">
            <v>17</v>
          </cell>
          <cell r="Y1892">
            <v>1</v>
          </cell>
          <cell r="Z1892">
            <v>2560</v>
          </cell>
          <cell r="BB1892" t="str">
            <v>สืบทรัพย์</v>
          </cell>
          <cell r="BL1892" t="str">
            <v>นางประภัสศร ดวงเดช</v>
          </cell>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ผบ.2576</v>
          </cell>
          <cell r="U1893">
            <v>2560</v>
          </cell>
          <cell r="V1893" t="str">
            <v>ผบ.4114</v>
          </cell>
          <cell r="W1893">
            <v>2560</v>
          </cell>
          <cell r="X1893">
            <v>4</v>
          </cell>
          <cell r="Y1893">
            <v>7</v>
          </cell>
          <cell r="Z1893">
            <v>2560</v>
          </cell>
          <cell r="BB1893" t="str">
            <v>สืบทรัพย์</v>
          </cell>
          <cell r="BL1893" t="str">
            <v>นายเอกอัษฎาธรฐ์ สินทร์ทาภาณุกร</v>
          </cell>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S1894" t="str">
            <v>แขวงเชียงใหม่</v>
          </cell>
          <cell r="T1894" t="str">
            <v>ผบ.14769</v>
          </cell>
          <cell r="U1894">
            <v>2562</v>
          </cell>
          <cell r="V1894" t="str">
            <v>ผบ.2889</v>
          </cell>
          <cell r="W1894">
            <v>2563</v>
          </cell>
          <cell r="AA1894">
            <v>25</v>
          </cell>
          <cell r="AB1894">
            <v>2</v>
          </cell>
          <cell r="AC1894">
            <v>2563</v>
          </cell>
          <cell r="BB1894" t="str">
            <v>สืบทรัพย์</v>
          </cell>
          <cell r="BL1894" t="str">
            <v>นายสิทธิพร สันดวงดี</v>
          </cell>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S1895" t="str">
            <v>จังหวัดลำพูน</v>
          </cell>
          <cell r="T1895" t="str">
            <v>ผบ.1248</v>
          </cell>
          <cell r="U1895">
            <v>2563</v>
          </cell>
          <cell r="V1895" t="str">
            <v>ผบ.1915</v>
          </cell>
          <cell r="W1895">
            <v>2563</v>
          </cell>
          <cell r="X1895">
            <v>17</v>
          </cell>
          <cell r="Y1895">
            <v>8</v>
          </cell>
          <cell r="Z1895">
            <v>2563</v>
          </cell>
          <cell r="BB1895" t="str">
            <v>สืบทรัพย์</v>
          </cell>
          <cell r="BL1895" t="str">
            <v>นางสาวสาวิณี ปู่เงิน</v>
          </cell>
        </row>
        <row r="1896">
          <cell r="B1896">
            <v>2739</v>
          </cell>
          <cell r="C1896">
            <v>1890</v>
          </cell>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AA1896">
            <v>15</v>
          </cell>
          <cell r="AB1896">
            <v>5</v>
          </cell>
          <cell r="AC1896">
            <v>2566</v>
          </cell>
          <cell r="BB1896" t="str">
            <v>สืบทรัพย์</v>
          </cell>
          <cell r="BL1896" t="str">
            <v>นายรชานนท์ ทรายปัน</v>
          </cell>
        </row>
        <row r="1897">
          <cell r="B1897">
            <v>2740</v>
          </cell>
          <cell r="C1897">
            <v>1891</v>
          </cell>
          <cell r="G1897">
            <v>800085895145</v>
          </cell>
          <cell r="H1897" t="str">
            <v>นาง</v>
          </cell>
          <cell r="I1897" t="str">
            <v>มัลลิกา</v>
          </cell>
          <cell r="J1897" t="str">
            <v>วรรณ์สว่าง</v>
          </cell>
          <cell r="L1897" t="str">
            <v>เชียงใหม่</v>
          </cell>
          <cell r="M1897" t="str">
            <v>เชียงใหม่ 1</v>
          </cell>
          <cell r="N1897">
            <v>8</v>
          </cell>
          <cell r="O1897" t="str">
            <v>สินเชื่อธนาคารประชาชน</v>
          </cell>
          <cell r="Q1897">
            <v>144654.1</v>
          </cell>
          <cell r="R1897">
            <v>38129.519999999997</v>
          </cell>
          <cell r="S1897" t="str">
            <v>จังหวัดเทิง</v>
          </cell>
          <cell r="T1897" t="str">
            <v>ผบE537</v>
          </cell>
          <cell r="U1897">
            <v>2566</v>
          </cell>
          <cell r="V1897" t="str">
            <v>ผบE1172</v>
          </cell>
          <cell r="W1897">
            <v>2566</v>
          </cell>
          <cell r="AA1897">
            <v>24</v>
          </cell>
          <cell r="AB1897">
            <v>7</v>
          </cell>
          <cell r="AC1897">
            <v>2566</v>
          </cell>
          <cell r="BB1897" t="str">
            <v>สืบทรัพย์</v>
          </cell>
          <cell r="BL1897" t="str">
            <v>นางมัลลิกา วรรณ์สว่าง</v>
          </cell>
        </row>
        <row r="1898">
          <cell r="B1898">
            <v>2741</v>
          </cell>
          <cell r="C1898">
            <v>1892</v>
          </cell>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AA1898">
            <v>12</v>
          </cell>
          <cell r="AB1898">
            <v>6</v>
          </cell>
          <cell r="AC1898">
            <v>2566</v>
          </cell>
          <cell r="BB1898" t="str">
            <v>สืบทรัพย์</v>
          </cell>
          <cell r="BL1898" t="str">
            <v>นางสาวชวพรรณ วงศ์ศาลา</v>
          </cell>
        </row>
        <row r="1899">
          <cell r="B1899">
            <v>2742</v>
          </cell>
          <cell r="C1899">
            <v>1893</v>
          </cell>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AA1899">
            <v>28</v>
          </cell>
          <cell r="AB1899">
            <v>6</v>
          </cell>
          <cell r="AC1899">
            <v>2566</v>
          </cell>
          <cell r="BB1899" t="str">
            <v>สืบทรัพย์</v>
          </cell>
          <cell r="BL1899" t="str">
            <v>นางสาวสุภาภรณ์ พันหาญ</v>
          </cell>
        </row>
        <row r="1900">
          <cell r="B1900">
            <v>2743</v>
          </cell>
          <cell r="C1900">
            <v>1894</v>
          </cell>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BB1900" t="str">
            <v>สืบทรัพย์</v>
          </cell>
          <cell r="BL1900" t="str">
            <v>นางสาวพชรมณฑ์  วงศ์ศิริฉัตร</v>
          </cell>
        </row>
        <row r="1901">
          <cell r="B1901">
            <v>2744</v>
          </cell>
          <cell r="C1901">
            <v>1895</v>
          </cell>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S1901" t="str">
            <v>แขวงเชียงใหม่</v>
          </cell>
          <cell r="T1901" t="str">
            <v>ผบE5788</v>
          </cell>
          <cell r="U1901">
            <v>2567</v>
          </cell>
          <cell r="X1901">
            <v>26</v>
          </cell>
          <cell r="Y1901">
            <v>8</v>
          </cell>
          <cell r="Z1901">
            <v>2567</v>
          </cell>
          <cell r="BB1901" t="str">
            <v>สืบทรัพย์</v>
          </cell>
          <cell r="BL1901" t="str">
            <v>นายปยุต สสิทธินันท์</v>
          </cell>
        </row>
        <row r="1902">
          <cell r="B1902">
            <v>2745</v>
          </cell>
          <cell r="C1902">
            <v>1896</v>
          </cell>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AA1902">
            <v>1</v>
          </cell>
          <cell r="AB1902">
            <v>7</v>
          </cell>
          <cell r="AC1902">
            <v>2567</v>
          </cell>
          <cell r="BB1902" t="str">
            <v>สืบทรัพย์</v>
          </cell>
          <cell r="BL1902" t="str">
            <v>นายสนธยา ไชยมาลา</v>
          </cell>
        </row>
        <row r="1903">
          <cell r="B1903">
            <v>2746</v>
          </cell>
          <cell r="C1903">
            <v>1897</v>
          </cell>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BB1903" t="str">
            <v>สืบทรัพย์</v>
          </cell>
          <cell r="BL1903" t="str">
            <v>นางสาวพัชรี ศรีวิชัย</v>
          </cell>
        </row>
        <row r="1904">
          <cell r="B1904">
            <v>2747</v>
          </cell>
          <cell r="C1904">
            <v>1898</v>
          </cell>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BB1904" t="str">
            <v>สืบทรัพย์</v>
          </cell>
          <cell r="BL1904" t="str">
            <v>นายธวัชชัย   มาศยะ</v>
          </cell>
        </row>
        <row r="1905">
          <cell r="B1905">
            <v>2748</v>
          </cell>
          <cell r="C1905">
            <v>1899</v>
          </cell>
          <cell r="D1905">
            <v>11</v>
          </cell>
          <cell r="E1905">
            <v>9</v>
          </cell>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BB1905" t="str">
            <v>สืบทรัพย์</v>
          </cell>
          <cell r="BL1905" t="str">
            <v>นายธวัชชัย   พรมดวงดี</v>
          </cell>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BB1906" t="str">
            <v>ยึดทรัพย์</v>
          </cell>
          <cell r="BL1906" t="str">
            <v>นายณรงค์ศักดิ์ เหมวรรธนุบูรณ์</v>
          </cell>
        </row>
        <row r="1907">
          <cell r="B1907">
            <v>2750</v>
          </cell>
          <cell r="C1907">
            <v>1901</v>
          </cell>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S1907" t="str">
            <v>จังหวัดแม่ฮ่องสอน สาขาปาย</v>
          </cell>
          <cell r="T1907" t="str">
            <v>ผบ.72</v>
          </cell>
          <cell r="U1907">
            <v>2557</v>
          </cell>
          <cell r="V1907" t="str">
            <v>ผบ.107</v>
          </cell>
          <cell r="W1907">
            <v>2557</v>
          </cell>
          <cell r="X1907">
            <v>23</v>
          </cell>
          <cell r="Y1907">
            <v>12</v>
          </cell>
          <cell r="Z1907">
            <v>2557</v>
          </cell>
          <cell r="BL1907" t="str">
            <v>จ่าสิบเอกดำรง ศรีปุริ</v>
          </cell>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AA1908">
            <v>25</v>
          </cell>
          <cell r="AB1908">
            <v>1</v>
          </cell>
          <cell r="AC1908">
            <v>2567</v>
          </cell>
          <cell r="BL1908" t="str">
            <v>นายสมบัติ เงาทอง</v>
          </cell>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AA1909">
            <v>19</v>
          </cell>
          <cell r="AB1909">
            <v>6</v>
          </cell>
          <cell r="AC1909">
            <v>2567</v>
          </cell>
          <cell r="BL1909" t="str">
            <v>นายจันทร์ ศรีวิชัย</v>
          </cell>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BL1910" t="str">
            <v>นางสาวสมใจ เนมีแสน</v>
          </cell>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AA1911">
            <v>16</v>
          </cell>
          <cell r="AB1911">
            <v>7</v>
          </cell>
          <cell r="AC1911">
            <v>2567</v>
          </cell>
          <cell r="BL1911" t="str">
            <v>นายธณภัทร สุรินทร์</v>
          </cell>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AA1912">
            <v>20</v>
          </cell>
          <cell r="AB1912">
            <v>8</v>
          </cell>
          <cell r="AC1912">
            <v>2567</v>
          </cell>
          <cell r="BL1912" t="str">
            <v>นางศรีวรรณ รู้สาท</v>
          </cell>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L1913" t="str">
            <v>ฝาง</v>
          </cell>
          <cell r="M1913" t="str">
            <v>เชียงใหม่ 2</v>
          </cell>
          <cell r="N1913">
            <v>8</v>
          </cell>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BL1913" t="str">
            <v>นางสาวรุ่งนภา ปัญญา</v>
          </cell>
        </row>
        <row r="1914">
          <cell r="B1914">
            <v>2757</v>
          </cell>
          <cell r="C1914">
            <v>1904</v>
          </cell>
          <cell r="G1914" t="str">
            <v>800083060270,
800083060288,
800083060296</v>
          </cell>
          <cell r="H1914" t="str">
            <v>นาง</v>
          </cell>
          <cell r="I1914" t="str">
            <v>สิริลักษณ์</v>
          </cell>
          <cell r="J1914" t="str">
            <v>รพีวิมลศุภกร</v>
          </cell>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BB1914" t="str">
            <v>ยึดทรัพย์</v>
          </cell>
          <cell r="BL1914" t="str">
            <v>นางสิริลักษณ์ รพีวิมลศุภกร</v>
          </cell>
        </row>
        <row r="1915">
          <cell r="B1915">
            <v>2758</v>
          </cell>
          <cell r="C1915">
            <v>1905</v>
          </cell>
          <cell r="G1915" t="str">
            <v>800052703942,
800052703959</v>
          </cell>
          <cell r="H1915" t="str">
            <v>นาง</v>
          </cell>
          <cell r="I1915" t="str">
            <v>นิตยา</v>
          </cell>
          <cell r="J1915" t="str">
            <v>ใจแก้ว</v>
          </cell>
          <cell r="L1915" t="str">
            <v>สันกำแพง</v>
          </cell>
          <cell r="M1915" t="str">
            <v>เชียงใหม่ 3</v>
          </cell>
          <cell r="N1915">
            <v>8</v>
          </cell>
          <cell r="O1915" t="str">
            <v>เคหะ , ไทรทอง</v>
          </cell>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BL1915" t="str">
            <v>นางนิตยา ใจแก้ว</v>
          </cell>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L1916" t="str">
            <v>เชียงใหม่</v>
          </cell>
          <cell r="S1916" t="str">
            <v>จังหวัดลำพูน</v>
          </cell>
          <cell r="T1916" t="str">
            <v>ผบ.966</v>
          </cell>
          <cell r="U1916">
            <v>2560</v>
          </cell>
          <cell r="V1916" t="str">
            <v>ผบ.3082</v>
          </cell>
          <cell r="W1916">
            <v>2560</v>
          </cell>
          <cell r="AA1916">
            <v>20</v>
          </cell>
          <cell r="AB1916">
            <v>9</v>
          </cell>
          <cell r="AC1916">
            <v>2560</v>
          </cell>
          <cell r="BL1916" t="str">
            <v>นางปวีณา อาวรัตนกุล</v>
          </cell>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L1917" t="str">
            <v>ดอยสะเก็ด</v>
          </cell>
          <cell r="M1917" t="str">
            <v>เชียงใหม่ 2</v>
          </cell>
          <cell r="N1917">
            <v>8</v>
          </cell>
          <cell r="O1917" t="str">
            <v>สินเชื่อเพื่อพัฒนากลุ่มอาชีพ</v>
          </cell>
          <cell r="S1917" t="str">
            <v>แขวงเชียงใหม่</v>
          </cell>
          <cell r="T1917" t="str">
            <v>ผบE7180</v>
          </cell>
          <cell r="U1917">
            <v>2567</v>
          </cell>
          <cell r="V1917" t="str">
            <v>ผบE9280</v>
          </cell>
          <cell r="W1917">
            <v>2567</v>
          </cell>
          <cell r="X1917">
            <v>7</v>
          </cell>
          <cell r="Y1917">
            <v>10</v>
          </cell>
          <cell r="Z1917">
            <v>2567</v>
          </cell>
          <cell r="BL1917" t="str">
            <v>นายสุรินทร์   ทองสว่าง</v>
          </cell>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L1918" t="str">
            <v>สามแยกสันทราย</v>
          </cell>
          <cell r="M1918" t="str">
            <v>เชียงใหม่ 1</v>
          </cell>
          <cell r="N1918">
            <v>8</v>
          </cell>
          <cell r="O1918" t="str">
            <v>สินเชื่อธนาคารประชาชน</v>
          </cell>
          <cell r="P1918" t="str">
            <v>1.บุคคลค้ำประกัน</v>
          </cell>
          <cell r="S1918" t="str">
            <v>จังหวัดลำพูน</v>
          </cell>
          <cell r="T1918" t="str">
            <v>ผบE2185</v>
          </cell>
          <cell r="U1918">
            <v>2567</v>
          </cell>
          <cell r="V1918" t="str">
            <v>ผบE3108</v>
          </cell>
          <cell r="W1918">
            <v>2567</v>
          </cell>
          <cell r="AA1918">
            <v>5</v>
          </cell>
          <cell r="AB1918">
            <v>8</v>
          </cell>
          <cell r="AC1918">
            <v>2567</v>
          </cell>
          <cell r="BL1918" t="str">
            <v>นางสาวปทิตตา แก้วมูล</v>
          </cell>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L1919" t="str">
            <v>สามแยกสันทราย</v>
          </cell>
          <cell r="M1919" t="str">
            <v>เชียงใหม่ 1</v>
          </cell>
          <cell r="N1919">
            <v>8</v>
          </cell>
          <cell r="O1919" t="str">
            <v>ธนาคารประชาชน</v>
          </cell>
          <cell r="S1919" t="str">
            <v>แขวงเชียงใหม่</v>
          </cell>
          <cell r="T1919" t="str">
            <v>ผบE4478</v>
          </cell>
          <cell r="U1919">
            <v>2567</v>
          </cell>
          <cell r="V1919" t="str">
            <v>ผบE6523</v>
          </cell>
          <cell r="W1919">
            <v>2567</v>
          </cell>
          <cell r="AA1919">
            <v>16</v>
          </cell>
          <cell r="AB1919">
            <v>7</v>
          </cell>
          <cell r="AC1919">
            <v>2567</v>
          </cell>
          <cell r="BL1919" t="str">
            <v>นายธีรศักดิ์ ชโลทรวสุ</v>
          </cell>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S1920" t="str">
            <v>แขวงเชียงใหม่</v>
          </cell>
          <cell r="T1920" t="str">
            <v>ผบ8579</v>
          </cell>
          <cell r="U1920">
            <v>2558</v>
          </cell>
          <cell r="V1920" t="str">
            <v>ผบ9359</v>
          </cell>
          <cell r="W1920">
            <v>2558</v>
          </cell>
          <cell r="AA1920">
            <v>1</v>
          </cell>
          <cell r="AB1920">
            <v>12</v>
          </cell>
          <cell r="AC1920">
            <v>2558</v>
          </cell>
          <cell r="BL1920" t="str">
            <v>นายธนากร อุดก๋อง</v>
          </cell>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ผบ879</v>
          </cell>
          <cell r="U1921">
            <v>2558</v>
          </cell>
          <cell r="V1921" t="str">
            <v>ผบ104</v>
          </cell>
          <cell r="W1921">
            <v>2559</v>
          </cell>
          <cell r="AA1921">
            <v>29</v>
          </cell>
          <cell r="AB1921">
            <v>2</v>
          </cell>
          <cell r="AC1921">
            <v>2559</v>
          </cell>
          <cell r="BL1921" t="str">
            <v>นางสุภารัตน์  โยจินา</v>
          </cell>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S1922" t="str">
            <v>จังหวัดฝาง</v>
          </cell>
          <cell r="T1922" t="str">
            <v>ผบ882</v>
          </cell>
          <cell r="U1922">
            <v>2558</v>
          </cell>
          <cell r="V1922" t="str">
            <v>ผบ962</v>
          </cell>
          <cell r="W1922">
            <v>2558</v>
          </cell>
          <cell r="AA1922">
            <v>3</v>
          </cell>
          <cell r="AB1922">
            <v>12</v>
          </cell>
          <cell r="AC1922">
            <v>2558</v>
          </cell>
          <cell r="BL1922" t="str">
            <v>นางสุภารัตน์  โยจินา</v>
          </cell>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S1923" t="str">
            <v>จังหวัดฝาง</v>
          </cell>
          <cell r="T1923" t="str">
            <v>ผบ746</v>
          </cell>
          <cell r="U1923">
            <v>2558</v>
          </cell>
          <cell r="V1923" t="str">
            <v>ผบ972</v>
          </cell>
          <cell r="W1923">
            <v>2558</v>
          </cell>
          <cell r="X1923">
            <v>9</v>
          </cell>
          <cell r="Y1923">
            <v>12</v>
          </cell>
          <cell r="Z1923">
            <v>2558</v>
          </cell>
          <cell r="BL1923" t="str">
            <v>นายธนาธิป ทอองคำ</v>
          </cell>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ผบ754</v>
          </cell>
          <cell r="U1924">
            <v>2558</v>
          </cell>
          <cell r="V1924" t="str">
            <v>ผบ979</v>
          </cell>
          <cell r="W1924">
            <v>2558</v>
          </cell>
          <cell r="X1924">
            <v>9</v>
          </cell>
          <cell r="Y1924">
            <v>12</v>
          </cell>
          <cell r="Z1924">
            <v>2558</v>
          </cell>
          <cell r="BL1924" t="str">
            <v>นางพัฒนรัตน์ อยู่สุขศรี</v>
          </cell>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S1925" t="str">
            <v>จังหวัดฝาง</v>
          </cell>
          <cell r="T1925" t="str">
            <v>ผบ748</v>
          </cell>
          <cell r="U1925">
            <v>2558</v>
          </cell>
          <cell r="V1925" t="str">
            <v>ผบ974</v>
          </cell>
          <cell r="W1925">
            <v>2558</v>
          </cell>
          <cell r="X1925">
            <v>9</v>
          </cell>
          <cell r="Y1925">
            <v>12</v>
          </cell>
          <cell r="Z1925">
            <v>2558</v>
          </cell>
          <cell r="BL1925" t="str">
            <v>นางพัฒนรัตน์ อยู่สุขศรี</v>
          </cell>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S1926" t="str">
            <v>จังหวัดฝาง</v>
          </cell>
          <cell r="T1926" t="str">
            <v>ผบ849</v>
          </cell>
          <cell r="U1926">
            <v>2558</v>
          </cell>
          <cell r="V1926" t="str">
            <v>ผบ983</v>
          </cell>
          <cell r="W1926">
            <v>2558</v>
          </cell>
          <cell r="AA1926">
            <v>9</v>
          </cell>
          <cell r="AB1926">
            <v>12</v>
          </cell>
          <cell r="AC1926">
            <v>2558</v>
          </cell>
          <cell r="BL1926" t="str">
            <v>นายจำรูญ บัวลาแก้ว</v>
          </cell>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S1927" t="str">
            <v>แขวงเชียงใหม่</v>
          </cell>
          <cell r="T1927" t="str">
            <v>ผบ7635</v>
          </cell>
          <cell r="U1927">
            <v>2558</v>
          </cell>
          <cell r="V1927" t="str">
            <v>ผบ9733</v>
          </cell>
          <cell r="W1927">
            <v>2558</v>
          </cell>
          <cell r="AA1927">
            <v>14</v>
          </cell>
          <cell r="AB1927">
            <v>12</v>
          </cell>
          <cell r="AC1927">
            <v>2558</v>
          </cell>
          <cell r="BL1927" t="str">
            <v>นายสายนิตย์ คำปัญญา</v>
          </cell>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S1928" t="str">
            <v>แขวงเชียงใหม่</v>
          </cell>
          <cell r="T1928" t="str">
            <v>ผบ8923</v>
          </cell>
          <cell r="U1928">
            <v>2558</v>
          </cell>
          <cell r="V1928" t="str">
            <v>ผบ9778</v>
          </cell>
          <cell r="W1928">
            <v>2558</v>
          </cell>
          <cell r="AA1928">
            <v>14</v>
          </cell>
          <cell r="AB1928">
            <v>12</v>
          </cell>
          <cell r="AC1928">
            <v>2558</v>
          </cell>
          <cell r="BL1928" t="str">
            <v>นางสาวสุจิตรา  สุจารี</v>
          </cell>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S1929" t="str">
            <v>แขวงเชียงใหม่</v>
          </cell>
          <cell r="T1929" t="str">
            <v>ผบ8924</v>
          </cell>
          <cell r="U1929">
            <v>2558</v>
          </cell>
          <cell r="V1929" t="str">
            <v>ผบ9767</v>
          </cell>
          <cell r="W1929">
            <v>2558</v>
          </cell>
          <cell r="AA1929">
            <v>14</v>
          </cell>
          <cell r="AB1929">
            <v>12</v>
          </cell>
          <cell r="AC1929">
            <v>2558</v>
          </cell>
          <cell r="BL1929" t="str">
            <v>นางสาวสุพรรณี ดวงศรี</v>
          </cell>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S1930" t="str">
            <v>แขวงเชียงใหม่</v>
          </cell>
          <cell r="T1930" t="str">
            <v>ผบ7634</v>
          </cell>
          <cell r="U1930">
            <v>2558</v>
          </cell>
          <cell r="V1930" t="str">
            <v>ผบ9814</v>
          </cell>
          <cell r="W1930">
            <v>2558</v>
          </cell>
          <cell r="X1930">
            <v>15</v>
          </cell>
          <cell r="Y1930">
            <v>12</v>
          </cell>
          <cell r="Z1930">
            <v>2558</v>
          </cell>
          <cell r="BL1930" t="str">
            <v>นายกฤษณ์ เติมศรี</v>
          </cell>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S1931" t="str">
            <v>แขวงเชียงใหม่</v>
          </cell>
          <cell r="T1931" t="str">
            <v>ผบ8881</v>
          </cell>
          <cell r="U1931">
            <v>2558</v>
          </cell>
          <cell r="V1931" t="str">
            <v>ผบ10114</v>
          </cell>
          <cell r="W1931">
            <v>2558</v>
          </cell>
          <cell r="X1931">
            <v>22</v>
          </cell>
          <cell r="Y1931">
            <v>12</v>
          </cell>
          <cell r="Z1931">
            <v>2558</v>
          </cell>
          <cell r="BL1931" t="str">
            <v>นางสาวสุพิศ มณีจอม</v>
          </cell>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S1932" t="str">
            <v>แขวงเชียงใหม่</v>
          </cell>
          <cell r="T1932" t="str">
            <v>ผบ8502</v>
          </cell>
          <cell r="U1932">
            <v>2558</v>
          </cell>
          <cell r="V1932" t="str">
            <v>ผบ10182</v>
          </cell>
          <cell r="W1932">
            <v>2558</v>
          </cell>
          <cell r="AA1932">
            <v>23</v>
          </cell>
          <cell r="AB1932">
            <v>12</v>
          </cell>
          <cell r="AC1932">
            <v>2558</v>
          </cell>
          <cell r="BL1932" t="str">
            <v>นายจำนงค์ บุญรัตน์</v>
          </cell>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S1933" t="str">
            <v>แขวงเชียงใหม่</v>
          </cell>
          <cell r="T1933" t="str">
            <v>ผบ8509</v>
          </cell>
          <cell r="U1933">
            <v>2558</v>
          </cell>
          <cell r="V1933" t="str">
            <v>ผบ10173</v>
          </cell>
          <cell r="W1933">
            <v>2558</v>
          </cell>
          <cell r="AA1933">
            <v>23</v>
          </cell>
          <cell r="AB1933">
            <v>12</v>
          </cell>
          <cell r="AC1933">
            <v>2558</v>
          </cell>
          <cell r="BL1933" t="str">
            <v>นายสรายุทธ จันต๊ะดุก</v>
          </cell>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S1934" t="str">
            <v>จังหวัดฝาง</v>
          </cell>
          <cell r="T1934" t="str">
            <v>ผบ168</v>
          </cell>
          <cell r="U1934">
            <v>2558</v>
          </cell>
          <cell r="V1934" t="str">
            <v>ผบ330</v>
          </cell>
          <cell r="W1934">
            <v>2558</v>
          </cell>
          <cell r="AA1934">
            <v>13</v>
          </cell>
          <cell r="AB1934">
            <v>7</v>
          </cell>
          <cell r="AC1934">
            <v>2558</v>
          </cell>
          <cell r="BL1934" t="str">
            <v>นางสาวสุกัญญา เดชารักษา</v>
          </cell>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S1935" t="str">
            <v>จังหวัดฝาง</v>
          </cell>
          <cell r="T1935" t="str">
            <v>ผบ835</v>
          </cell>
          <cell r="U1935">
            <v>2558</v>
          </cell>
          <cell r="V1935" t="str">
            <v>ผบ966</v>
          </cell>
          <cell r="W1935">
            <v>2558</v>
          </cell>
          <cell r="AA1935">
            <v>8</v>
          </cell>
          <cell r="AB1935">
            <v>12</v>
          </cell>
          <cell r="AC1935">
            <v>2558</v>
          </cell>
          <cell r="BL1935" t="str">
            <v>นางศิริกาญจน์ ลิ้มประเสริฐ</v>
          </cell>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L1936" t="str">
            <v>บ่อสร้าง</v>
          </cell>
          <cell r="M1936" t="str">
            <v>เชียงใหม่ 3</v>
          </cell>
          <cell r="N1936">
            <v>8</v>
          </cell>
          <cell r="S1936" t="str">
            <v>แขวงเชียงใหม่</v>
          </cell>
          <cell r="T1936" t="str">
            <v>ผบ.8291</v>
          </cell>
          <cell r="U1936">
            <v>2558</v>
          </cell>
          <cell r="V1936" t="str">
            <v>ผบ.10117</v>
          </cell>
          <cell r="W1936">
            <v>2558</v>
          </cell>
          <cell r="BB1936" t="str">
            <v>คำสี่งให้วางเงิน 7/11/2567</v>
          </cell>
          <cell r="BL1936" t="str">
            <v>นายเบญจมินทร์  แสนไวยากรณ์</v>
          </cell>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S1937" t="str">
            <v>แขวงเชียงใหม่</v>
          </cell>
          <cell r="T1937" t="str">
            <v>ผบ466</v>
          </cell>
          <cell r="U1937">
            <v>2558</v>
          </cell>
          <cell r="V1937" t="str">
            <v>ผบ1607</v>
          </cell>
          <cell r="W1937">
            <v>2558</v>
          </cell>
          <cell r="AA1937">
            <v>11</v>
          </cell>
          <cell r="AB1937">
            <v>3</v>
          </cell>
          <cell r="AC1937">
            <v>2558</v>
          </cell>
          <cell r="BL1937" t="str">
            <v>นางจินดา  ไชยกเซน</v>
          </cell>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S1938" t="str">
            <v>จังหวัดเชียงราย</v>
          </cell>
          <cell r="T1938" t="str">
            <v>ผบ3979</v>
          </cell>
          <cell r="U1938">
            <v>2557</v>
          </cell>
          <cell r="V1938" t="str">
            <v>ผบ262</v>
          </cell>
          <cell r="W1938">
            <v>2558</v>
          </cell>
          <cell r="AA1938">
            <v>26</v>
          </cell>
          <cell r="AB1938">
            <v>1</v>
          </cell>
          <cell r="AC1938">
            <v>2558</v>
          </cell>
          <cell r="BL1938" t="str">
            <v>นายภูวดล เรืองรัตน์</v>
          </cell>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S1939" t="str">
            <v>แขวงเชียงใหม่</v>
          </cell>
          <cell r="T1939" t="str">
            <v>ผบ2891</v>
          </cell>
          <cell r="U1939">
            <v>2558</v>
          </cell>
          <cell r="V1939" t="str">
            <v>ผบ3566</v>
          </cell>
          <cell r="W1939">
            <v>2558</v>
          </cell>
          <cell r="AA1939">
            <v>8</v>
          </cell>
          <cell r="AB1939">
            <v>7</v>
          </cell>
          <cell r="AC1939">
            <v>2558</v>
          </cell>
          <cell r="BL1939" t="str">
            <v>นายอิทธิพงษ์  ไชยมงคล</v>
          </cell>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S1940" t="str">
            <v>แขวงเชียงดาว</v>
          </cell>
          <cell r="T1940" t="str">
            <v>ผบE23</v>
          </cell>
          <cell r="U1940">
            <v>2563</v>
          </cell>
          <cell r="V1940" t="str">
            <v>ผบE49</v>
          </cell>
          <cell r="W1940">
            <v>2563</v>
          </cell>
          <cell r="AA1940">
            <v>27</v>
          </cell>
          <cell r="AB1940">
            <v>7</v>
          </cell>
          <cell r="AC1940">
            <v>2563</v>
          </cell>
          <cell r="BL1940" t="str">
            <v>นายสมพงษ์  สุธรรม</v>
          </cell>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S1941" t="str">
            <v>จังหวัดฝาง</v>
          </cell>
          <cell r="T1941" t="str">
            <v>ผบ437</v>
          </cell>
          <cell r="U1941">
            <v>2558</v>
          </cell>
          <cell r="V1941" t="str">
            <v>ผบ968</v>
          </cell>
          <cell r="W1941">
            <v>2558</v>
          </cell>
          <cell r="X1941">
            <v>8</v>
          </cell>
          <cell r="Y1941">
            <v>12</v>
          </cell>
          <cell r="Z1941">
            <v>2558</v>
          </cell>
          <cell r="BL1941" t="str">
            <v>นางอมรรัตน์ อุทธยา</v>
          </cell>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S1942" t="str">
            <v>แขวงเชียงใหม่</v>
          </cell>
          <cell r="T1942" t="str">
            <v>ผบ8506</v>
          </cell>
          <cell r="U1942">
            <v>2558</v>
          </cell>
          <cell r="V1942" t="str">
            <v>ผบ9506</v>
          </cell>
          <cell r="W1942">
            <v>2558</v>
          </cell>
          <cell r="X1942">
            <v>3</v>
          </cell>
          <cell r="Y1942">
            <v>12</v>
          </cell>
          <cell r="Z1942">
            <v>2558</v>
          </cell>
          <cell r="BL1942" t="str">
            <v>นางสุพร  เพียรนภา</v>
          </cell>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S1943" t="str">
            <v>แขวงเชียบใหม่</v>
          </cell>
          <cell r="T1943" t="str">
            <v>ผบ13768</v>
          </cell>
          <cell r="U1943">
            <v>2562</v>
          </cell>
          <cell r="V1943" t="str">
            <v>ผบ970</v>
          </cell>
          <cell r="W1943">
            <v>2563</v>
          </cell>
          <cell r="AA1943">
            <v>27</v>
          </cell>
          <cell r="AB1943">
            <v>2</v>
          </cell>
          <cell r="AC1943">
            <v>2563</v>
          </cell>
          <cell r="BL1943" t="str">
            <v>นายนิรุจน์  รากคำ</v>
          </cell>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S1944" t="str">
            <v>จังหวัดแม่สะเรียง</v>
          </cell>
          <cell r="T1944" t="str">
            <v>ผบ.281</v>
          </cell>
          <cell r="U1944">
            <v>2558</v>
          </cell>
          <cell r="V1944" t="str">
            <v>ผบ.326</v>
          </cell>
          <cell r="W1944">
            <v>2558</v>
          </cell>
          <cell r="X1944">
            <v>2</v>
          </cell>
          <cell r="Y1944">
            <v>12</v>
          </cell>
          <cell r="Z1944">
            <v>2558</v>
          </cell>
          <cell r="BL1944" t="str">
            <v>นายจตุพล แก้วเหล่า</v>
          </cell>
        </row>
        <row r="1945">
          <cell r="B1945">
            <v>2788</v>
          </cell>
          <cell r="C1945">
            <v>1935</v>
          </cell>
          <cell r="D1945">
            <v>25</v>
          </cell>
          <cell r="E1945">
            <v>11</v>
          </cell>
          <cell r="F1945">
            <v>2567</v>
          </cell>
          <cell r="G1945">
            <v>800026937626</v>
          </cell>
          <cell r="H1945" t="str">
            <v>นาย</v>
          </cell>
          <cell r="I1945" t="str">
            <v>ธนพงษ์</v>
          </cell>
          <cell r="J1945" t="str">
            <v>เชื้อผู้ดี</v>
          </cell>
          <cell r="L1945" t="str">
            <v>เชียงใหม่</v>
          </cell>
          <cell r="M1945" t="str">
            <v>เชียงใหม่ 1</v>
          </cell>
          <cell r="N1945">
            <v>8</v>
          </cell>
          <cell r="O1945" t="str">
            <v>สินเชื่อห้องแถว</v>
          </cell>
          <cell r="S1945" t="str">
            <v>แขวงเชียงใหม่</v>
          </cell>
          <cell r="T1945" t="str">
            <v>ผบ4466</v>
          </cell>
          <cell r="U1945">
            <v>2561</v>
          </cell>
          <cell r="V1945" t="str">
            <v>z[6045</v>
          </cell>
          <cell r="W1945">
            <v>2561</v>
          </cell>
          <cell r="AA1945">
            <v>10</v>
          </cell>
          <cell r="AB1945">
            <v>7</v>
          </cell>
          <cell r="AC1945">
            <v>2561</v>
          </cell>
          <cell r="BL1945" t="str">
            <v>นายธนพงษ์ เชื้อผู้ดี</v>
          </cell>
        </row>
        <row r="1946">
          <cell r="B1946">
            <v>2789</v>
          </cell>
          <cell r="C1946">
            <v>1936</v>
          </cell>
          <cell r="D1946">
            <v>29</v>
          </cell>
          <cell r="E1946">
            <v>11</v>
          </cell>
          <cell r="F1946">
            <v>2567</v>
          </cell>
          <cell r="G1946">
            <v>800007094025</v>
          </cell>
          <cell r="H1946" t="str">
            <v>ดาบตำรวจ</v>
          </cell>
          <cell r="I1946" t="str">
            <v>นพพร</v>
          </cell>
          <cell r="J1946" t="str">
            <v>จิติธรรม</v>
          </cell>
          <cell r="K1946">
            <v>3510100301169</v>
          </cell>
          <cell r="L1946" t="str">
            <v>สารภี</v>
          </cell>
          <cell r="M1946" t="str">
            <v>เชียงใหม่ 3</v>
          </cell>
          <cell r="N1946">
            <v>8</v>
          </cell>
          <cell r="O1946" t="str">
            <v>สินเชื่อสวัสดิการ</v>
          </cell>
          <cell r="P1946" t="str">
            <v>1.บุคคลค้ำประกัน</v>
          </cell>
          <cell r="Q1946">
            <v>755695.51</v>
          </cell>
          <cell r="R1946">
            <v>224733.35</v>
          </cell>
          <cell r="S1946" t="str">
            <v>จังหวัดลำพูน</v>
          </cell>
          <cell r="T1946" t="str">
            <v>ผบE2188</v>
          </cell>
          <cell r="U1946">
            <v>2567</v>
          </cell>
          <cell r="V1946" t="str">
            <v>ผบE3106</v>
          </cell>
          <cell r="W1946">
            <v>2567</v>
          </cell>
          <cell r="AA1946">
            <v>5</v>
          </cell>
          <cell r="AB1946">
            <v>8</v>
          </cell>
          <cell r="AC1946">
            <v>2567</v>
          </cell>
          <cell r="BB1946" t="str">
            <v>สืบทรัพย์</v>
          </cell>
          <cell r="BL1946" t="str">
            <v>ดาบตำรวจนพพร จิติธรรม</v>
          </cell>
        </row>
        <row r="1947">
          <cell r="B1947">
            <v>2790</v>
          </cell>
          <cell r="C1947">
            <v>1937</v>
          </cell>
          <cell r="D1947">
            <v>29</v>
          </cell>
          <cell r="E1947">
            <v>11</v>
          </cell>
          <cell r="F1947">
            <v>2567</v>
          </cell>
          <cell r="G1947">
            <v>800090825764</v>
          </cell>
          <cell r="H1947" t="str">
            <v>นาย</v>
          </cell>
          <cell r="I1947" t="str">
            <v xml:space="preserve">สุรศักดิ์ </v>
          </cell>
          <cell r="J1947" t="str">
            <v>ยิ่งละออ</v>
          </cell>
          <cell r="K1947">
            <v>1500700152991</v>
          </cell>
          <cell r="L1947" t="str">
            <v>บิ๊กซีหางดง</v>
          </cell>
          <cell r="M1947" t="str">
            <v>เชียงใหม่ 3</v>
          </cell>
          <cell r="N1947">
            <v>8</v>
          </cell>
          <cell r="O1947" t="str">
            <v>สินเชื่อธนาคารประชาชน</v>
          </cell>
          <cell r="P1947" t="str">
            <v>1.บุคคลค้ำประกัน</v>
          </cell>
          <cell r="Q1947">
            <v>34618.400000000001</v>
          </cell>
          <cell r="R1947">
            <v>18059.45</v>
          </cell>
          <cell r="S1947" t="str">
            <v>จังหวัดฮอด</v>
          </cell>
          <cell r="T1947" t="str">
            <v>ผบE600</v>
          </cell>
          <cell r="U1947">
            <v>2567</v>
          </cell>
          <cell r="V1947" t="str">
            <v>ผบE842</v>
          </cell>
          <cell r="W1947">
            <v>2567</v>
          </cell>
          <cell r="AA1947">
            <v>13</v>
          </cell>
          <cell r="AB1947">
            <v>8</v>
          </cell>
          <cell r="AC1947">
            <v>2567</v>
          </cell>
          <cell r="BB1947" t="str">
            <v>สืบทรัพย์</v>
          </cell>
          <cell r="BL1947" t="str">
            <v>นายสุรศักดิ์  ยิ่งละออ</v>
          </cell>
        </row>
        <row r="1948">
          <cell r="B1948">
            <v>2791</v>
          </cell>
          <cell r="C1948">
            <v>1938</v>
          </cell>
          <cell r="D1948">
            <v>29</v>
          </cell>
          <cell r="E1948">
            <v>11</v>
          </cell>
          <cell r="F1948">
            <v>2567</v>
          </cell>
          <cell r="G1948">
            <v>800095883255</v>
          </cell>
          <cell r="H1948" t="str">
            <v>นางสาว</v>
          </cell>
          <cell r="I1948" t="str">
            <v>จารุณี</v>
          </cell>
          <cell r="J1948" t="str">
            <v>ตระกูลพิทักษ์กิจ</v>
          </cell>
          <cell r="K1948">
            <v>1570500003886</v>
          </cell>
          <cell r="L1948" t="str">
            <v>บิ๊กซี หางดง</v>
          </cell>
          <cell r="M1948" t="str">
            <v>เชียงใหม่ 3</v>
          </cell>
          <cell r="N1948">
            <v>8</v>
          </cell>
          <cell r="O1948" t="str">
            <v>สินเชื่อธนาคารประชาชน</v>
          </cell>
          <cell r="P1948" t="str">
            <v>1.บุคคลค้ำประกัน</v>
          </cell>
          <cell r="Q1948">
            <v>29152</v>
          </cell>
          <cell r="R1948">
            <v>7550.13</v>
          </cell>
          <cell r="S1948" t="str">
            <v>แขวงเชียงใหม่</v>
          </cell>
          <cell r="T1948" t="str">
            <v>ผบE1431</v>
          </cell>
          <cell r="U1948">
            <v>2566</v>
          </cell>
          <cell r="V1948" t="str">
            <v>ผบE3291</v>
          </cell>
          <cell r="W1948">
            <v>2566</v>
          </cell>
          <cell r="AA1948">
            <v>16</v>
          </cell>
          <cell r="AB1948">
            <v>5</v>
          </cell>
          <cell r="AC1948">
            <v>2566</v>
          </cell>
          <cell r="BB1948" t="str">
            <v>สืบทรัพย์</v>
          </cell>
          <cell r="BL1948" t="str">
            <v>นางสาวจารุณี ตระกูลพิทักษ์กิจ</v>
          </cell>
        </row>
        <row r="1949">
          <cell r="B1949">
            <v>2792</v>
          </cell>
          <cell r="C1949">
            <v>1939</v>
          </cell>
          <cell r="D1949">
            <v>29</v>
          </cell>
          <cell r="E1949">
            <v>11</v>
          </cell>
          <cell r="F1949">
            <v>2567</v>
          </cell>
          <cell r="G1949">
            <v>800086086066</v>
          </cell>
          <cell r="H1949" t="str">
            <v>นางสาว</v>
          </cell>
          <cell r="I1949" t="str">
            <v>กาญจนา</v>
          </cell>
          <cell r="J1949" t="str">
            <v>สุวี</v>
          </cell>
          <cell r="K1949">
            <v>3500200660942</v>
          </cell>
          <cell r="L1949" t="str">
            <v>บิ๊กซี หางดง</v>
          </cell>
          <cell r="M1949" t="str">
            <v>เชียงใหม่ 3</v>
          </cell>
          <cell r="N1949">
            <v>8</v>
          </cell>
          <cell r="O1949" t="str">
            <v>สินเชื่อธนาคารประชาชน</v>
          </cell>
          <cell r="P1949" t="str">
            <v>1.บุคคลค้ำประกัน</v>
          </cell>
          <cell r="Q1949">
            <v>156016.34</v>
          </cell>
          <cell r="R1949">
            <v>68485.039999999994</v>
          </cell>
          <cell r="S1949" t="str">
            <v>จังหวัดฮอด</v>
          </cell>
          <cell r="T1949" t="str">
            <v>ผบE849</v>
          </cell>
          <cell r="U1949">
            <v>2566</v>
          </cell>
          <cell r="V1949" t="str">
            <v>ผบE1095</v>
          </cell>
          <cell r="W1949">
            <v>2566</v>
          </cell>
          <cell r="X1949">
            <v>18</v>
          </cell>
          <cell r="Y1949">
            <v>9</v>
          </cell>
          <cell r="Z1949">
            <v>2566</v>
          </cell>
          <cell r="BB1949" t="str">
            <v>สืบทรัพย์</v>
          </cell>
          <cell r="BL1949" t="str">
            <v>นางสาวกาญจนา สุวี</v>
          </cell>
        </row>
        <row r="1950">
          <cell r="B1950">
            <v>2793</v>
          </cell>
          <cell r="C1950">
            <v>1940</v>
          </cell>
          <cell r="D1950">
            <v>29</v>
          </cell>
          <cell r="E1950">
            <v>11</v>
          </cell>
          <cell r="F1950">
            <v>2567</v>
          </cell>
          <cell r="G1950">
            <v>800086086033</v>
          </cell>
          <cell r="H1950" t="str">
            <v>นาง</v>
          </cell>
          <cell r="I1950" t="str">
            <v>กรรณิการ์</v>
          </cell>
          <cell r="J1950" t="str">
            <v>กองราช</v>
          </cell>
          <cell r="K1950">
            <v>1509900148961</v>
          </cell>
          <cell r="L1950" t="str">
            <v>บิ๊กซี หางดง</v>
          </cell>
          <cell r="M1950" t="str">
            <v>เชียงใหม่ 3</v>
          </cell>
          <cell r="N1950">
            <v>8</v>
          </cell>
          <cell r="O1950" t="str">
            <v>สินเชื่อธนาคารประชาชน</v>
          </cell>
          <cell r="P1950" t="str">
            <v>1.บุคคลค้ำประกัน</v>
          </cell>
          <cell r="Q1950">
            <v>155877.10999999999</v>
          </cell>
          <cell r="R1950">
            <v>52958.38</v>
          </cell>
          <cell r="S1950" t="str">
            <v>แขวงเชียงดาว</v>
          </cell>
          <cell r="T1950" t="str">
            <v>ผบE274</v>
          </cell>
          <cell r="U1950">
            <v>2566</v>
          </cell>
          <cell r="V1950" t="str">
            <v>ผบE2297</v>
          </cell>
          <cell r="W1950">
            <v>2566</v>
          </cell>
          <cell r="X1950">
            <v>3</v>
          </cell>
          <cell r="Y1950">
            <v>5</v>
          </cell>
          <cell r="Z1950">
            <v>2566</v>
          </cell>
          <cell r="BB1950" t="str">
            <v>สืบทรัพย์</v>
          </cell>
          <cell r="BL1950" t="str">
            <v>นางกรรณิการ์ กองราช</v>
          </cell>
        </row>
        <row r="1951">
          <cell r="B1951">
            <v>2794</v>
          </cell>
          <cell r="C1951">
            <v>1941</v>
          </cell>
          <cell r="D1951">
            <v>29</v>
          </cell>
          <cell r="E1951">
            <v>11</v>
          </cell>
          <cell r="F1951">
            <v>2567</v>
          </cell>
          <cell r="G1951" t="str">
            <v>800086999649,
800086999672,</v>
          </cell>
          <cell r="H1951" t="str">
            <v>นาย</v>
          </cell>
          <cell r="I1951" t="str">
            <v>กิตติเชษฐ์</v>
          </cell>
          <cell r="J1951" t="str">
            <v>เป็งคำมูล</v>
          </cell>
          <cell r="K1951" t="str">
            <v>3-5012-00496-48-5</v>
          </cell>
          <cell r="L1951" t="str">
            <v>สันป่าตอง</v>
          </cell>
          <cell r="M1951" t="str">
            <v>เชียงใหม่ 3</v>
          </cell>
          <cell r="N1951">
            <v>8</v>
          </cell>
          <cell r="O1951" t="str">
            <v>สินเชื่อธนาคารประชาชน</v>
          </cell>
          <cell r="P1951" t="str">
            <v>1.บุคคลค้ำประกัน</v>
          </cell>
          <cell r="Q1951">
            <v>84849.3</v>
          </cell>
          <cell r="R1951">
            <v>46749.89</v>
          </cell>
          <cell r="S1951" t="str">
            <v>แขวงเชียงใหม่</v>
          </cell>
          <cell r="T1951" t="str">
            <v>ผบE5196</v>
          </cell>
          <cell r="U1951">
            <v>2567</v>
          </cell>
          <cell r="V1951" t="str">
            <v>ผบE7041</v>
          </cell>
          <cell r="W1951">
            <v>2567</v>
          </cell>
          <cell r="X1951">
            <v>2</v>
          </cell>
          <cell r="Y1951">
            <v>8</v>
          </cell>
          <cell r="Z1951">
            <v>2567</v>
          </cell>
          <cell r="BB1951" t="str">
            <v>สืบทรัพย์</v>
          </cell>
          <cell r="BL1951" t="str">
            <v>นายกิตติเชษฐ์ เป็งคำมูล</v>
          </cell>
        </row>
        <row r="1952">
          <cell r="B1952">
            <v>2795</v>
          </cell>
          <cell r="C1952">
            <v>1942</v>
          </cell>
          <cell r="D1952">
            <v>29</v>
          </cell>
          <cell r="E1952">
            <v>11</v>
          </cell>
          <cell r="F1952">
            <v>2567</v>
          </cell>
          <cell r="G1952">
            <v>800101351008</v>
          </cell>
          <cell r="H1952" t="str">
            <v>นาย</v>
          </cell>
          <cell r="I1952" t="str">
            <v>ยศกร</v>
          </cell>
          <cell r="J1952" t="str">
            <v>ต้อนรับ</v>
          </cell>
          <cell r="K1952" t="str">
            <v>1-5213-00049-28-0</v>
          </cell>
          <cell r="L1952" t="str">
            <v>สารภี</v>
          </cell>
          <cell r="M1952" t="str">
            <v>เชียงใหม่ 3</v>
          </cell>
          <cell r="N1952">
            <v>8</v>
          </cell>
          <cell r="O1952" t="str">
            <v>สินเชื่อธนาคารประชาชน</v>
          </cell>
          <cell r="P1952" t="str">
            <v>1.บุคคลค้ำประกัน</v>
          </cell>
          <cell r="Q1952">
            <v>65765.009999999995</v>
          </cell>
          <cell r="R1952">
            <v>18068.62</v>
          </cell>
          <cell r="S1952" t="str">
            <v>แขวงเชียงดาว</v>
          </cell>
          <cell r="T1952" t="str">
            <v>ผบE375</v>
          </cell>
          <cell r="U1952">
            <v>2567</v>
          </cell>
          <cell r="V1952" t="str">
            <v>ผบE391</v>
          </cell>
          <cell r="W1952">
            <v>2567</v>
          </cell>
          <cell r="AA1952">
            <v>13</v>
          </cell>
          <cell r="AB1952">
            <v>5</v>
          </cell>
          <cell r="AC1952">
            <v>2567</v>
          </cell>
          <cell r="BB1952" t="str">
            <v>สืบทรัพย์</v>
          </cell>
          <cell r="BL1952" t="str">
            <v>นายยศกร ต้อนรับ</v>
          </cell>
        </row>
        <row r="1953">
          <cell r="B1953">
            <v>2796</v>
          </cell>
          <cell r="C1953">
            <v>1943</v>
          </cell>
          <cell r="D1953">
            <v>29</v>
          </cell>
          <cell r="E1953">
            <v>11</v>
          </cell>
          <cell r="F1953">
            <v>2567</v>
          </cell>
          <cell r="G1953">
            <v>800100811630</v>
          </cell>
          <cell r="H1953" t="str">
            <v>นาย</v>
          </cell>
          <cell r="I1953" t="str">
            <v>สุริยัน</v>
          </cell>
          <cell r="J1953" t="str">
            <v>รินไชยยา</v>
          </cell>
          <cell r="K1953" t="str">
            <v>3-5019-00618-24-9</v>
          </cell>
          <cell r="L1953" t="str">
            <v>สารภี</v>
          </cell>
          <cell r="M1953" t="str">
            <v>เชียงใหม่ 3</v>
          </cell>
          <cell r="N1953">
            <v>8</v>
          </cell>
          <cell r="O1953" t="str">
            <v>สินเชื่อธนาคารประชาชน</v>
          </cell>
          <cell r="P1953" t="str">
            <v>1.บุคคลค้ำประกัน</v>
          </cell>
          <cell r="Q1953">
            <v>71912</v>
          </cell>
          <cell r="R1953">
            <v>25529.9</v>
          </cell>
          <cell r="S1953" t="str">
            <v>แขวงเชียงใหม่</v>
          </cell>
          <cell r="T1953" t="str">
            <v>ผบE3203</v>
          </cell>
          <cell r="U1953">
            <v>2567</v>
          </cell>
          <cell r="V1953" t="str">
            <v>ผบE5134</v>
          </cell>
          <cell r="W1953">
            <v>2567</v>
          </cell>
          <cell r="AA1953">
            <v>10</v>
          </cell>
          <cell r="AB1953">
            <v>6</v>
          </cell>
          <cell r="AC1953">
            <v>2567</v>
          </cell>
          <cell r="BB1953" t="str">
            <v>สืบทรัพย์</v>
          </cell>
          <cell r="BL1953" t="str">
            <v>นายสุริยัน รินไชยยา</v>
          </cell>
        </row>
        <row r="1954">
          <cell r="B1954">
            <v>2797</v>
          </cell>
          <cell r="C1954">
            <v>1944</v>
          </cell>
          <cell r="D1954">
            <v>29</v>
          </cell>
          <cell r="E1954">
            <v>11</v>
          </cell>
          <cell r="F1954">
            <v>2567</v>
          </cell>
          <cell r="G1954">
            <v>800029617969</v>
          </cell>
          <cell r="H1954" t="str">
            <v>นางสาว</v>
          </cell>
          <cell r="I1954" t="str">
            <v>ภคพร</v>
          </cell>
          <cell r="J1954" t="str">
            <v>ปัชนี</v>
          </cell>
          <cell r="K1954" t="str">
            <v>1-5004-00054-13-6</v>
          </cell>
          <cell r="L1954" t="str">
            <v>สารภี</v>
          </cell>
          <cell r="M1954" t="str">
            <v>เชียงใหม่ 3</v>
          </cell>
          <cell r="N1954">
            <v>8</v>
          </cell>
          <cell r="O1954" t="str">
            <v>สินเชื่อสวัสดิการ</v>
          </cell>
          <cell r="P1954" t="str">
            <v>1.บุคคลค้ำประกัน</v>
          </cell>
          <cell r="Q1954">
            <v>73505.320000000007</v>
          </cell>
          <cell r="R1954">
            <v>11964.35</v>
          </cell>
          <cell r="S1954" t="str">
            <v>แขวงเชียงใหม่</v>
          </cell>
          <cell r="T1954" t="str">
            <v>ผบE10778</v>
          </cell>
          <cell r="U1954">
            <v>2566</v>
          </cell>
          <cell r="V1954" t="str">
            <v>ผบE388</v>
          </cell>
          <cell r="W1954">
            <v>2567</v>
          </cell>
          <cell r="AA1954">
            <v>22</v>
          </cell>
          <cell r="AB1954">
            <v>1</v>
          </cell>
          <cell r="AC1954">
            <v>2567</v>
          </cell>
          <cell r="BL1954" t="str">
            <v>นางสาวภคพร ปัชนี</v>
          </cell>
        </row>
        <row r="1955">
          <cell r="B1955">
            <v>2798</v>
          </cell>
          <cell r="C1955">
            <v>1945</v>
          </cell>
          <cell r="D1955">
            <v>29</v>
          </cell>
          <cell r="E1955">
            <v>11</v>
          </cell>
          <cell r="F1955">
            <v>2567</v>
          </cell>
          <cell r="G1955">
            <v>800086401166</v>
          </cell>
          <cell r="H1955" t="str">
            <v>นางสาว</v>
          </cell>
          <cell r="I1955" t="str">
            <v>สุธิดา</v>
          </cell>
          <cell r="J1955" t="str">
            <v>เมืองยม</v>
          </cell>
          <cell r="K1955" t="str">
            <v>1-5804-00165-13-2</v>
          </cell>
          <cell r="L1955" t="str">
            <v>บิ๊กซีหางดง</v>
          </cell>
          <cell r="M1955" t="str">
            <v>เชียงใหม่ 3</v>
          </cell>
          <cell r="N1955">
            <v>8</v>
          </cell>
          <cell r="O1955" t="str">
            <v>สินเชื่อธนาคารประชาชน</v>
          </cell>
          <cell r="P1955" t="str">
            <v>1.บุคคลค้ำประกัน</v>
          </cell>
          <cell r="Q1955">
            <v>97350.720000000001</v>
          </cell>
          <cell r="R1955">
            <v>44402.34</v>
          </cell>
          <cell r="S1955" t="str">
            <v>แขวงเชียงใหม่</v>
          </cell>
          <cell r="T1955" t="str">
            <v>ผบE3205</v>
          </cell>
          <cell r="U1955">
            <v>2567</v>
          </cell>
          <cell r="V1955" t="str">
            <v>ผบE5126</v>
          </cell>
          <cell r="W1955">
            <v>2567</v>
          </cell>
          <cell r="AA1955">
            <v>10</v>
          </cell>
          <cell r="AB1955">
            <v>6</v>
          </cell>
          <cell r="AC1955">
            <v>2567</v>
          </cell>
          <cell r="BL1955" t="str">
            <v>นางสาวสุธิดา เมืองยม</v>
          </cell>
        </row>
        <row r="1956">
          <cell r="B1956">
            <v>2799</v>
          </cell>
          <cell r="C1956">
            <v>1946</v>
          </cell>
          <cell r="D1956">
            <v>29</v>
          </cell>
          <cell r="E1956">
            <v>11</v>
          </cell>
          <cell r="F1956">
            <v>2567</v>
          </cell>
          <cell r="G1956">
            <v>800117523780</v>
          </cell>
          <cell r="H1956" t="str">
            <v>นาง</v>
          </cell>
          <cell r="I1956" t="str">
            <v>พับภา</v>
          </cell>
          <cell r="J1956" t="str">
            <v>โปธิสาร</v>
          </cell>
          <cell r="K1956" t="str">
            <v>3-5704-00967-24-3</v>
          </cell>
          <cell r="L1956" t="str">
            <v>บิ๊กซีหางดง</v>
          </cell>
          <cell r="M1956" t="str">
            <v>เชียงใหม่ 3</v>
          </cell>
          <cell r="N1956">
            <v>8</v>
          </cell>
          <cell r="O1956" t="str">
            <v>สินเชื่อธนาคารประชาชน</v>
          </cell>
          <cell r="P1956" t="str">
            <v>1.บุคคลค้ำประกัน</v>
          </cell>
          <cell r="Q1956">
            <v>186330</v>
          </cell>
          <cell r="R1956">
            <v>33259.07</v>
          </cell>
          <cell r="S1956" t="str">
            <v>แขวงเชียงใหม่</v>
          </cell>
          <cell r="T1956" t="str">
            <v>ผบE3207</v>
          </cell>
          <cell r="U1956">
            <v>2567</v>
          </cell>
          <cell r="V1956" t="str">
            <v>ผบE5125</v>
          </cell>
          <cell r="W1956">
            <v>2567</v>
          </cell>
          <cell r="AA1956">
            <v>10</v>
          </cell>
          <cell r="AB1956">
            <v>6</v>
          </cell>
          <cell r="AC1956">
            <v>2567</v>
          </cell>
          <cell r="BL1956" t="str">
            <v>นางพับภา โปธิสาร</v>
          </cell>
        </row>
        <row r="1957">
          <cell r="B1957">
            <v>2800</v>
          </cell>
          <cell r="C1957">
            <v>1947</v>
          </cell>
          <cell r="D1957">
            <v>29</v>
          </cell>
          <cell r="E1957">
            <v>11</v>
          </cell>
          <cell r="F1957">
            <v>2567</v>
          </cell>
          <cell r="G1957">
            <v>800086727289</v>
          </cell>
          <cell r="H1957" t="str">
            <v>นางสาว</v>
          </cell>
          <cell r="I1957" t="str">
            <v>สุราสินี</v>
          </cell>
          <cell r="J1957" t="str">
            <v>กันธา</v>
          </cell>
          <cell r="K1957" t="str">
            <v>3-5015-00537-65-9</v>
          </cell>
          <cell r="L1957" t="str">
            <v>บิ๊กซีหางดง</v>
          </cell>
          <cell r="M1957" t="str">
            <v>เชียงใหม่ 3</v>
          </cell>
          <cell r="N1957">
            <v>8</v>
          </cell>
          <cell r="O1957" t="str">
            <v>ธนาคารประชาชน</v>
          </cell>
          <cell r="P1957" t="str">
            <v>1.บุคคลค้ำประกัน</v>
          </cell>
          <cell r="Q1957">
            <v>54645.36</v>
          </cell>
          <cell r="R1957">
            <v>30978.98</v>
          </cell>
          <cell r="S1957" t="str">
            <v>แขวงเชียงใหม่</v>
          </cell>
          <cell r="T1957" t="str">
            <v>ผบE4484</v>
          </cell>
          <cell r="U1957">
            <v>2567</v>
          </cell>
          <cell r="V1957" t="str">
            <v>ผบE6396</v>
          </cell>
          <cell r="W1957">
            <v>2567</v>
          </cell>
          <cell r="AA1957">
            <v>12</v>
          </cell>
          <cell r="AB1957">
            <v>7</v>
          </cell>
          <cell r="AC1957">
            <v>2567</v>
          </cell>
          <cell r="BL1957" t="str">
            <v>นางสาวสุราสินี กันธา</v>
          </cell>
        </row>
        <row r="1958">
          <cell r="B1958">
            <v>2801</v>
          </cell>
          <cell r="C1958">
            <v>1948</v>
          </cell>
          <cell r="D1958">
            <v>29</v>
          </cell>
          <cell r="E1958">
            <v>11</v>
          </cell>
          <cell r="F1958">
            <v>2567</v>
          </cell>
          <cell r="G1958">
            <v>800042975659</v>
          </cell>
          <cell r="H1958" t="str">
            <v>นางสาว</v>
          </cell>
          <cell r="I1958" t="str">
            <v>สุรีย์</v>
          </cell>
          <cell r="J1958" t="str">
            <v>ปูเหล็ก</v>
          </cell>
          <cell r="K1958" t="str">
            <v>2-5807-00016-57-2</v>
          </cell>
          <cell r="L1958" t="str">
            <v>บิ๊กซีหางดง</v>
          </cell>
          <cell r="M1958" t="str">
            <v>เชียงใหม่ 3</v>
          </cell>
          <cell r="N1958">
            <v>8</v>
          </cell>
          <cell r="O1958" t="str">
            <v>สินเชื่อไทรทองวิชาชีพทางการแพทย์</v>
          </cell>
          <cell r="P1958" t="str">
            <v>1.บุคคลค้ำประกัน</v>
          </cell>
          <cell r="Q1958">
            <v>49998.97</v>
          </cell>
          <cell r="R1958">
            <v>11570.69</v>
          </cell>
          <cell r="S1958" t="str">
            <v>แขวงเชียงใหม่</v>
          </cell>
          <cell r="T1958" t="str">
            <v>ผบE4486</v>
          </cell>
          <cell r="U1958">
            <v>2567</v>
          </cell>
          <cell r="V1958" t="str">
            <v>ผบE6403</v>
          </cell>
          <cell r="W1958">
            <v>2567</v>
          </cell>
          <cell r="AA1958">
            <v>12</v>
          </cell>
          <cell r="AB1958">
            <v>7</v>
          </cell>
          <cell r="AC1958">
            <v>2567</v>
          </cell>
          <cell r="BL1958" t="str">
            <v>นางสาวสุรีย์ ปูเหล็ก</v>
          </cell>
        </row>
        <row r="1959">
          <cell r="B1959">
            <v>2802</v>
          </cell>
          <cell r="C1959">
            <v>1949</v>
          </cell>
          <cell r="D1959">
            <v>29</v>
          </cell>
          <cell r="E1959">
            <v>11</v>
          </cell>
          <cell r="F1959">
            <v>2567</v>
          </cell>
          <cell r="G1959">
            <v>800052916205</v>
          </cell>
          <cell r="H1959" t="str">
            <v>นาง</v>
          </cell>
          <cell r="I1959" t="str">
            <v>เปรมสิณีย์</v>
          </cell>
          <cell r="J1959" t="str">
            <v>ทิพย์ปะละ</v>
          </cell>
          <cell r="K1959">
            <v>3501500291927</v>
          </cell>
          <cell r="L1959" t="str">
            <v>บิ๊กซีหางดง</v>
          </cell>
          <cell r="M1959" t="str">
            <v>เชียงใหม่ 3</v>
          </cell>
          <cell r="N1959">
            <v>8</v>
          </cell>
          <cell r="O1959" t="str">
            <v>ธนาคารประชาชน</v>
          </cell>
          <cell r="P1959" t="str">
            <v>5.บสย.ค้ำประกัน</v>
          </cell>
          <cell r="Q1959">
            <v>40702.82</v>
          </cell>
          <cell r="R1959">
            <v>33074.379999999997</v>
          </cell>
          <cell r="S1959" t="str">
            <v>แขวงเชียงใหม่</v>
          </cell>
          <cell r="T1959" t="str">
            <v>ผบE3213</v>
          </cell>
          <cell r="U1959">
            <v>2567</v>
          </cell>
          <cell r="V1959" t="str">
            <v>ผบE5123</v>
          </cell>
          <cell r="W1959">
            <v>2567</v>
          </cell>
          <cell r="AA1959">
            <v>10</v>
          </cell>
          <cell r="AB1959">
            <v>6</v>
          </cell>
          <cell r="AC1959">
            <v>2567</v>
          </cell>
          <cell r="BL1959" t="str">
            <v>นางเปรมสิณีย์ ทิพย์ปะละ</v>
          </cell>
        </row>
        <row r="1960">
          <cell r="B1960">
            <v>2803</v>
          </cell>
          <cell r="C1960">
            <v>1950</v>
          </cell>
          <cell r="D1960">
            <v>29</v>
          </cell>
          <cell r="E1960">
            <v>11</v>
          </cell>
          <cell r="F1960">
            <v>2567</v>
          </cell>
          <cell r="G1960">
            <v>800090518237</v>
          </cell>
          <cell r="H1960" t="str">
            <v>นางสาว</v>
          </cell>
          <cell r="I1960" t="str">
            <v>วนาลีหรือธันยพร</v>
          </cell>
          <cell r="J1960" t="str">
            <v>ทิพย์วงค์หรือพยาเรือน</v>
          </cell>
          <cell r="K1960">
            <v>1501600087128</v>
          </cell>
          <cell r="L1960" t="str">
            <v>บิ๊กซีหางดง</v>
          </cell>
          <cell r="M1960" t="str">
            <v>เชียงใหม่ 3</v>
          </cell>
          <cell r="N1960">
            <v>8</v>
          </cell>
          <cell r="O1960" t="str">
            <v>ธนาคารประชาชน</v>
          </cell>
          <cell r="P1960" t="str">
            <v>1.บุคคลค้ำประกัน</v>
          </cell>
          <cell r="Q1960">
            <v>67967.960000000006</v>
          </cell>
          <cell r="R1960">
            <v>30673.05</v>
          </cell>
          <cell r="S1960" t="str">
            <v>จังหวัดฮอด</v>
          </cell>
          <cell r="T1960" t="str">
            <v>ผบE491</v>
          </cell>
          <cell r="U1960">
            <v>2567</v>
          </cell>
          <cell r="V1960" t="str">
            <v>ผบE728</v>
          </cell>
          <cell r="W1960">
            <v>2567</v>
          </cell>
          <cell r="X1960">
            <v>15</v>
          </cell>
          <cell r="Y1960">
            <v>7</v>
          </cell>
          <cell r="Z1960">
            <v>2567</v>
          </cell>
          <cell r="BL1960" t="str">
            <v>นางสาววนาลีหรือธันยพร ทิพย์วงค์หรือพยาเรือน</v>
          </cell>
        </row>
        <row r="1961">
          <cell r="B1961">
            <v>2804</v>
          </cell>
          <cell r="C1961">
            <v>1951</v>
          </cell>
          <cell r="D1961">
            <v>29</v>
          </cell>
          <cell r="E1961">
            <v>11</v>
          </cell>
          <cell r="F1961">
            <v>2567</v>
          </cell>
          <cell r="G1961">
            <v>800101902578</v>
          </cell>
          <cell r="H1961" t="str">
            <v>นางสาว</v>
          </cell>
          <cell r="I1961" t="str">
            <v>วราภรณ์</v>
          </cell>
          <cell r="J1961" t="str">
            <v>พนันกุ</v>
          </cell>
          <cell r="K1961">
            <v>1479900277419</v>
          </cell>
          <cell r="L1961" t="str">
            <v>บิ๊กซีหางดง</v>
          </cell>
          <cell r="M1961" t="str">
            <v>เชียงใหม่ 3</v>
          </cell>
          <cell r="N1961">
            <v>8</v>
          </cell>
          <cell r="O1961" t="str">
            <v>ธนาคารประชาชน</v>
          </cell>
          <cell r="P1961" t="str">
            <v>1.บุคคลค้ำประกัน</v>
          </cell>
          <cell r="Q1961">
            <v>32124</v>
          </cell>
          <cell r="R1961">
            <v>11161.53</v>
          </cell>
          <cell r="S1961" t="str">
            <v>แขวงเชียงใหม่</v>
          </cell>
          <cell r="T1961" t="str">
            <v>ผบE4485</v>
          </cell>
          <cell r="U1961">
            <v>2567</v>
          </cell>
          <cell r="V1961" t="str">
            <v>ผบE6401</v>
          </cell>
          <cell r="W1961">
            <v>2567</v>
          </cell>
          <cell r="AA1961">
            <v>12</v>
          </cell>
          <cell r="AB1961">
            <v>7</v>
          </cell>
          <cell r="AC1961">
            <v>2567</v>
          </cell>
          <cell r="BB1961" t="str">
            <v>ยกเลิกสืบทรัพย์ เนื่องจากชำระหนี้ปิดบัญชี 19/12/2567</v>
          </cell>
          <cell r="BL1961" t="str">
            <v>นางสาววราภรณ์ พนันกุ</v>
          </cell>
        </row>
        <row r="1962">
          <cell r="B1962">
            <v>2805</v>
          </cell>
          <cell r="C1962">
            <v>1952</v>
          </cell>
          <cell r="D1962">
            <v>29</v>
          </cell>
          <cell r="E1962">
            <v>11</v>
          </cell>
          <cell r="F1962">
            <v>2567</v>
          </cell>
          <cell r="G1962">
            <v>800081870068</v>
          </cell>
          <cell r="H1962" t="str">
            <v>นาย</v>
          </cell>
          <cell r="I1962" t="str">
            <v>พงษ์นรินทร์</v>
          </cell>
          <cell r="J1962" t="str">
            <v>คำหล้า</v>
          </cell>
          <cell r="K1962">
            <v>1501700008602</v>
          </cell>
          <cell r="L1962" t="str">
            <v>บิ๊กซีหางดง</v>
          </cell>
          <cell r="M1962" t="str">
            <v>เชียงใหม่ 3</v>
          </cell>
          <cell r="N1962">
            <v>8</v>
          </cell>
          <cell r="O1962" t="str">
            <v>ธนาคารประชาชน</v>
          </cell>
          <cell r="P1962" t="str">
            <v>1.บุคคลค้ำประกัน</v>
          </cell>
          <cell r="Q1962">
            <v>46175.23</v>
          </cell>
          <cell r="R1962">
            <v>29985.65</v>
          </cell>
          <cell r="S1962" t="str">
            <v>แขวงเชียงใหม่</v>
          </cell>
          <cell r="T1962" t="str">
            <v>ผบE4488</v>
          </cell>
          <cell r="U1962">
            <v>2567</v>
          </cell>
          <cell r="V1962" t="str">
            <v>ผบE7120</v>
          </cell>
          <cell r="W1962">
            <v>2567</v>
          </cell>
          <cell r="AA1962">
            <v>5</v>
          </cell>
          <cell r="AB1962">
            <v>8</v>
          </cell>
          <cell r="AC1962">
            <v>2567</v>
          </cell>
          <cell r="BL1962" t="str">
            <v>นายพงษ์นรินทร์ คำหล้า</v>
          </cell>
        </row>
        <row r="1963">
          <cell r="B1963">
            <v>2806</v>
          </cell>
          <cell r="C1963">
            <v>1953</v>
          </cell>
          <cell r="D1963">
            <v>29</v>
          </cell>
          <cell r="E1963">
            <v>11</v>
          </cell>
          <cell r="F1963">
            <v>2567</v>
          </cell>
          <cell r="G1963">
            <v>800083728959</v>
          </cell>
          <cell r="H1963" t="str">
            <v>นาง</v>
          </cell>
          <cell r="I1963" t="str">
            <v>สายเดือน</v>
          </cell>
          <cell r="J1963" t="str">
            <v>สุภา</v>
          </cell>
          <cell r="K1963">
            <v>3501200757025</v>
          </cell>
          <cell r="L1963" t="str">
            <v>บิ๊กซีหางดง</v>
          </cell>
          <cell r="M1963" t="str">
            <v>เชียงใหม่ 3</v>
          </cell>
          <cell r="N1963">
            <v>8</v>
          </cell>
          <cell r="O1963" t="str">
            <v>ธนาคารประชาชน</v>
          </cell>
          <cell r="P1963" t="str">
            <v>1.บุคคลค้ำประกัน</v>
          </cell>
          <cell r="Q1963">
            <v>44652</v>
          </cell>
          <cell r="R1963">
            <v>33163.64</v>
          </cell>
          <cell r="S1963" t="str">
            <v>แขวงเชียงใหม่</v>
          </cell>
          <cell r="T1963" t="str">
            <v>ผบE4489</v>
          </cell>
          <cell r="U1963">
            <v>2567</v>
          </cell>
          <cell r="V1963" t="str">
            <v>ผบE6404</v>
          </cell>
          <cell r="W1963">
            <v>2567</v>
          </cell>
          <cell r="AA1963">
            <v>12</v>
          </cell>
          <cell r="AB1963">
            <v>7</v>
          </cell>
          <cell r="AC1963">
            <v>2567</v>
          </cell>
          <cell r="BL1963" t="str">
            <v>นางสายเดือน สุภา</v>
          </cell>
        </row>
        <row r="1964">
          <cell r="B1964">
            <v>2807</v>
          </cell>
          <cell r="C1964">
            <v>1954</v>
          </cell>
          <cell r="D1964">
            <v>29</v>
          </cell>
          <cell r="E1964">
            <v>11</v>
          </cell>
          <cell r="F1964">
            <v>2567</v>
          </cell>
          <cell r="G1964">
            <v>800083728975</v>
          </cell>
          <cell r="H1964" t="str">
            <v>นางสาว</v>
          </cell>
          <cell r="I1964" t="str">
            <v>พรพรรณ</v>
          </cell>
          <cell r="J1964" t="str">
            <v>แก้ววงค์</v>
          </cell>
          <cell r="K1964">
            <v>1500300003858</v>
          </cell>
          <cell r="L1964" t="str">
            <v>บิ๊กซีหางดง</v>
          </cell>
          <cell r="M1964" t="str">
            <v>เชียงใหม่ 3</v>
          </cell>
          <cell r="N1964">
            <v>8</v>
          </cell>
          <cell r="O1964" t="str">
            <v>ธนาคารประชาชน</v>
          </cell>
          <cell r="P1964" t="str">
            <v>1.บุคคลค้ำประกัน</v>
          </cell>
          <cell r="Q1964">
            <v>48381.7</v>
          </cell>
          <cell r="R1964">
            <v>30486.79</v>
          </cell>
          <cell r="S1964" t="str">
            <v>จังหวัดฮอด</v>
          </cell>
          <cell r="T1964" t="str">
            <v>ผบE492</v>
          </cell>
          <cell r="U1964">
            <v>2567</v>
          </cell>
          <cell r="V1964" t="str">
            <v>ผบE729</v>
          </cell>
          <cell r="W1964">
            <v>2567</v>
          </cell>
          <cell r="X1964">
            <v>15</v>
          </cell>
          <cell r="Y1964">
            <v>7</v>
          </cell>
          <cell r="Z1964">
            <v>2567</v>
          </cell>
          <cell r="BL1964" t="str">
            <v>นางสาวพรพรรณ แก้ววงค์</v>
          </cell>
        </row>
        <row r="1965">
          <cell r="B1965">
            <v>2808</v>
          </cell>
          <cell r="C1965">
            <v>1955</v>
          </cell>
          <cell r="D1965">
            <v>29</v>
          </cell>
          <cell r="E1965">
            <v>11</v>
          </cell>
          <cell r="F1965">
            <v>2567</v>
          </cell>
          <cell r="G1965">
            <v>800086677443</v>
          </cell>
          <cell r="H1965" t="str">
            <v>นาย</v>
          </cell>
          <cell r="I1965" t="str">
            <v>ศิริศักดิ์</v>
          </cell>
          <cell r="J1965" t="str">
            <v>บัญญัติ</v>
          </cell>
          <cell r="K1965">
            <v>3640100428249</v>
          </cell>
          <cell r="L1965" t="str">
            <v>บิ๊กซีหางดง</v>
          </cell>
          <cell r="M1965" t="str">
            <v>เชียงใหม่ 3</v>
          </cell>
          <cell r="N1965">
            <v>8</v>
          </cell>
          <cell r="O1965" t="str">
            <v>ธนาคารประชาชน</v>
          </cell>
          <cell r="P1965" t="str">
            <v>1.บุคคลค้ำประกัน</v>
          </cell>
          <cell r="Q1965">
            <v>58766.12</v>
          </cell>
          <cell r="R1965">
            <v>28356.99</v>
          </cell>
          <cell r="S1965" t="str">
            <v>แขวงเชียงใหม่</v>
          </cell>
          <cell r="T1965" t="str">
            <v>ผบE4490</v>
          </cell>
          <cell r="U1965">
            <v>2567</v>
          </cell>
          <cell r="V1965" t="str">
            <v>ผบE7130</v>
          </cell>
          <cell r="W1965">
            <v>2567</v>
          </cell>
          <cell r="AA1965">
            <v>5</v>
          </cell>
          <cell r="AB1965">
            <v>8</v>
          </cell>
          <cell r="AC1965">
            <v>2567</v>
          </cell>
          <cell r="BL1965" t="str">
            <v>นายศิริศักดิ์ บัญญัติ</v>
          </cell>
        </row>
        <row r="1966">
          <cell r="B1966">
            <v>2809</v>
          </cell>
          <cell r="C1966">
            <v>1956</v>
          </cell>
          <cell r="D1966">
            <v>29</v>
          </cell>
          <cell r="E1966">
            <v>11</v>
          </cell>
          <cell r="F1966">
            <v>2567</v>
          </cell>
          <cell r="G1966">
            <v>800089569126</v>
          </cell>
          <cell r="H1966" t="str">
            <v>นาย</v>
          </cell>
          <cell r="I1966" t="str">
            <v>ธนิศร์</v>
          </cell>
          <cell r="J1966" t="str">
            <v>แดงสกุล</v>
          </cell>
          <cell r="K1966">
            <v>1509901395465</v>
          </cell>
          <cell r="L1966" t="str">
            <v>บิ๊กซีหางดง</v>
          </cell>
          <cell r="M1966" t="str">
            <v>เชียงใหม่ 3</v>
          </cell>
          <cell r="N1966">
            <v>8</v>
          </cell>
          <cell r="O1966" t="str">
            <v>ธนาคารประชาชน</v>
          </cell>
          <cell r="P1966" t="str">
            <v>1.บุคคลค้ำประกัน</v>
          </cell>
          <cell r="Q1966">
            <v>39313.199999999997</v>
          </cell>
          <cell r="R1966">
            <v>16575.25</v>
          </cell>
          <cell r="S1966" t="str">
            <v>แขวงเชียงใหม่</v>
          </cell>
          <cell r="T1966" t="str">
            <v>ผบE4492</v>
          </cell>
          <cell r="U1966">
            <v>2567</v>
          </cell>
          <cell r="V1966" t="str">
            <v>ผบE6402</v>
          </cell>
          <cell r="W1966">
            <v>2567</v>
          </cell>
          <cell r="AA1966">
            <v>12</v>
          </cell>
          <cell r="AB1966">
            <v>7</v>
          </cell>
          <cell r="AC1966">
            <v>2567</v>
          </cell>
          <cell r="BL1966" t="str">
            <v>นายธนิศร์ แดงสกุล</v>
          </cell>
        </row>
        <row r="1967">
          <cell r="B1967">
            <v>2810</v>
          </cell>
          <cell r="C1967">
            <v>1957</v>
          </cell>
          <cell r="D1967">
            <v>29</v>
          </cell>
          <cell r="E1967">
            <v>11</v>
          </cell>
          <cell r="F1967">
            <v>2567</v>
          </cell>
          <cell r="G1967">
            <v>800088398501</v>
          </cell>
          <cell r="H1967" t="str">
            <v>นางสาว</v>
          </cell>
          <cell r="I1967" t="str">
            <v>อัจฉรา</v>
          </cell>
          <cell r="J1967" t="str">
            <v>ตาแก้ว</v>
          </cell>
          <cell r="K1967">
            <v>1509901445811</v>
          </cell>
          <cell r="L1967" t="str">
            <v>บิ๊กซีหางดง</v>
          </cell>
          <cell r="M1967" t="str">
            <v>เชียงใหม่ 3</v>
          </cell>
          <cell r="N1967">
            <v>8</v>
          </cell>
          <cell r="O1967" t="str">
            <v>ธนาคารประชาชน</v>
          </cell>
          <cell r="P1967" t="str">
            <v>1.บุคคลค้ำประกัน</v>
          </cell>
          <cell r="Q1967">
            <v>108212.34</v>
          </cell>
          <cell r="R1967">
            <v>41625.65</v>
          </cell>
          <cell r="S1967" t="str">
            <v>แขวงเชียงใหม่</v>
          </cell>
          <cell r="T1967" t="str">
            <v>ผบE4493</v>
          </cell>
          <cell r="U1967">
            <v>2567</v>
          </cell>
          <cell r="V1967" t="str">
            <v>ผบE6397</v>
          </cell>
          <cell r="W1967">
            <v>2567</v>
          </cell>
          <cell r="AA1967">
            <v>12</v>
          </cell>
          <cell r="AB1967">
            <v>7</v>
          </cell>
          <cell r="AC1967">
            <v>2567</v>
          </cell>
          <cell r="BL1967" t="str">
            <v>นางสาวอัจฉรา ตาแก้ว</v>
          </cell>
        </row>
        <row r="1968">
          <cell r="B1968">
            <v>2811</v>
          </cell>
          <cell r="C1968">
            <v>1958</v>
          </cell>
          <cell r="D1968">
            <v>29</v>
          </cell>
          <cell r="E1968">
            <v>11</v>
          </cell>
          <cell r="F1968">
            <v>2567</v>
          </cell>
          <cell r="G1968">
            <v>800093579483</v>
          </cell>
          <cell r="H1968" t="str">
            <v>นาย</v>
          </cell>
          <cell r="I1968" t="str">
            <v>ธานินทร์</v>
          </cell>
          <cell r="J1968" t="str">
            <v>โอฬารกิจเรืองชัย</v>
          </cell>
          <cell r="K1968" t="str">
            <v>1 5099 00110 58 1</v>
          </cell>
          <cell r="L1968" t="str">
            <v>บิ๊กซีหางดง</v>
          </cell>
          <cell r="M1968" t="str">
            <v>เชียงใหม่ 3</v>
          </cell>
          <cell r="N1968">
            <v>8</v>
          </cell>
          <cell r="O1968" t="str">
            <v>สินเชื่อธนาคารประชาชน</v>
          </cell>
          <cell r="P1968" t="str">
            <v>1.บุคคลค้ำประกัน</v>
          </cell>
          <cell r="Q1968">
            <v>54991</v>
          </cell>
          <cell r="R1968">
            <v>22821.69</v>
          </cell>
          <cell r="S1968" t="str">
            <v>แขวงเชียงใหม่</v>
          </cell>
          <cell r="T1968" t="str">
            <v>ผบE5198</v>
          </cell>
          <cell r="U1968">
            <v>2567</v>
          </cell>
          <cell r="V1968" t="str">
            <v>ผบE7030</v>
          </cell>
          <cell r="W1968">
            <v>2567</v>
          </cell>
          <cell r="AA1968">
            <v>2</v>
          </cell>
          <cell r="AB1968">
            <v>8</v>
          </cell>
          <cell r="AC1968">
            <v>2567</v>
          </cell>
          <cell r="BL1968" t="str">
            <v>นายธานินทร์ โอฬารกิจเรืองชัย</v>
          </cell>
        </row>
        <row r="1969">
          <cell r="B1969">
            <v>2812</v>
          </cell>
          <cell r="C1969">
            <v>1959</v>
          </cell>
          <cell r="D1969">
            <v>29</v>
          </cell>
          <cell r="E1969">
            <v>11</v>
          </cell>
          <cell r="F1969">
            <v>2567</v>
          </cell>
          <cell r="G1969">
            <v>800057266457</v>
          </cell>
          <cell r="H1969" t="str">
            <v>นาย</v>
          </cell>
          <cell r="I1969" t="str">
            <v>สุริยนต์</v>
          </cell>
          <cell r="J1969" t="str">
            <v>ดีพร้อม</v>
          </cell>
          <cell r="K1969" t="str">
            <v>3 6407 00353 19 3</v>
          </cell>
          <cell r="L1969" t="str">
            <v>บิ๊กซีหางดง</v>
          </cell>
          <cell r="M1969" t="str">
            <v>เชียงใหม่ 3</v>
          </cell>
          <cell r="N1969">
            <v>8</v>
          </cell>
          <cell r="O1969" t="str">
            <v>สินเชื่อธนาคารประชาชน</v>
          </cell>
          <cell r="P1969" t="str">
            <v>1.บุคคลค้ำประกัน</v>
          </cell>
          <cell r="Q1969">
            <v>31196</v>
          </cell>
          <cell r="R1969">
            <v>22493.279999999999</v>
          </cell>
          <cell r="S1969" t="str">
            <v>จังหวัดลำพูน</v>
          </cell>
          <cell r="T1969" t="str">
            <v>ผบE2186</v>
          </cell>
          <cell r="U1969">
            <v>2567</v>
          </cell>
          <cell r="V1969" t="str">
            <v>ผบE3105</v>
          </cell>
          <cell r="W1969">
            <v>2567</v>
          </cell>
          <cell r="AA1969">
            <v>5</v>
          </cell>
          <cell r="AB1969">
            <v>8</v>
          </cell>
          <cell r="AC1969">
            <v>2567</v>
          </cell>
          <cell r="BL1969" t="str">
            <v>นายสุริยนต์ ดีพร้อม</v>
          </cell>
        </row>
        <row r="1970">
          <cell r="B1970">
            <v>2813</v>
          </cell>
          <cell r="C1970">
            <v>1960</v>
          </cell>
          <cell r="D1970">
            <v>16</v>
          </cell>
          <cell r="E1970">
            <v>12</v>
          </cell>
          <cell r="F1970">
            <v>2567</v>
          </cell>
          <cell r="G1970">
            <v>800027671158</v>
          </cell>
          <cell r="H1970" t="str">
            <v>นาง</v>
          </cell>
          <cell r="I1970" t="str">
            <v>ขวัญจิตร</v>
          </cell>
          <cell r="J1970" t="str">
            <v>รินวงศ์</v>
          </cell>
          <cell r="K1970" t="str">
            <v>3-5010-00328-69-4</v>
          </cell>
          <cell r="L1970" t="str">
            <v>แม่อาย</v>
          </cell>
          <cell r="M1970" t="str">
            <v>เชียงใหม่ 1</v>
          </cell>
          <cell r="N1970">
            <v>8</v>
          </cell>
          <cell r="O1970" t="str">
            <v>สินเชื่อธนาคารประชาชน</v>
          </cell>
          <cell r="P1970" t="str">
            <v>1.บุคคลค้ำประกัน</v>
          </cell>
          <cell r="S1970" t="str">
            <v>จังหวัดฝาง</v>
          </cell>
          <cell r="T1970" t="str">
            <v>ผบE501</v>
          </cell>
          <cell r="U1970">
            <v>2563</v>
          </cell>
          <cell r="V1970" t="str">
            <v>ผบE118</v>
          </cell>
          <cell r="W1970">
            <v>2564</v>
          </cell>
          <cell r="AA1970">
            <v>10</v>
          </cell>
          <cell r="AB1970">
            <v>3</v>
          </cell>
          <cell r="AC1970">
            <v>2564</v>
          </cell>
          <cell r="BL1970" t="str">
            <v>นางขวัญจิตร รินวงศ์</v>
          </cell>
        </row>
        <row r="1971">
          <cell r="B1971">
            <v>2814</v>
          </cell>
          <cell r="C1971">
            <v>1961</v>
          </cell>
          <cell r="D1971">
            <v>16</v>
          </cell>
          <cell r="E1971">
            <v>12</v>
          </cell>
          <cell r="F1971">
            <v>2567</v>
          </cell>
          <cell r="G1971">
            <v>800074848378</v>
          </cell>
          <cell r="H1971" t="str">
            <v>นางสาว</v>
          </cell>
          <cell r="I1971" t="str">
            <v xml:space="preserve">พรภัครัส  </v>
          </cell>
          <cell r="J1971" t="str">
            <v>นาระทะ</v>
          </cell>
          <cell r="L1971" t="str">
            <v>สันทราย</v>
          </cell>
          <cell r="M1971" t="str">
            <v>เชียงใหม่ 2</v>
          </cell>
          <cell r="N1971">
            <v>8</v>
          </cell>
          <cell r="S1971" t="str">
            <v>แขวงเชียงใหม่</v>
          </cell>
          <cell r="T1971" t="str">
            <v>ผบE6240</v>
          </cell>
          <cell r="U1971">
            <v>2565</v>
          </cell>
          <cell r="X1971">
            <v>7</v>
          </cell>
          <cell r="Y1971">
            <v>3</v>
          </cell>
          <cell r="Z1971">
            <v>2566</v>
          </cell>
          <cell r="BL1971" t="str">
            <v>นางสาวพรภัครัส   นาระทะ</v>
          </cell>
        </row>
        <row r="1972">
          <cell r="B1972">
            <v>2815</v>
          </cell>
          <cell r="C1972">
            <v>1962</v>
          </cell>
          <cell r="D1972">
            <v>16</v>
          </cell>
          <cell r="E1972">
            <v>12</v>
          </cell>
          <cell r="F1972">
            <v>2567</v>
          </cell>
          <cell r="G1972">
            <v>800066590954</v>
          </cell>
          <cell r="H1972" t="str">
            <v>นางสาว</v>
          </cell>
          <cell r="I1972" t="str">
            <v>เพ็ญพรรณ</v>
          </cell>
          <cell r="J1972" t="str">
            <v>ฤทธิ์ฤาชัย</v>
          </cell>
          <cell r="L1972" t="str">
            <v>มีโชค พลาซ่า</v>
          </cell>
          <cell r="M1972" t="str">
            <v>เชียงใหม่ 2</v>
          </cell>
          <cell r="N1972">
            <v>8</v>
          </cell>
          <cell r="S1972" t="str">
            <v>แขวงเชียงใหม่</v>
          </cell>
          <cell r="T1972" t="str">
            <v>ผบE1444</v>
          </cell>
          <cell r="U1972">
            <v>2566</v>
          </cell>
          <cell r="X1972">
            <v>16</v>
          </cell>
          <cell r="Y1972">
            <v>5</v>
          </cell>
          <cell r="Z1972">
            <v>2566</v>
          </cell>
          <cell r="BL1972" t="str">
            <v>นางสาวเพ็ญพรรณ ฤทธิ์ฤาชัย</v>
          </cell>
        </row>
        <row r="1973">
          <cell r="B1973">
            <v>2816</v>
          </cell>
          <cell r="C1973">
            <v>1963</v>
          </cell>
          <cell r="D1973">
            <v>16</v>
          </cell>
          <cell r="E1973">
            <v>12</v>
          </cell>
          <cell r="F1973">
            <v>2567</v>
          </cell>
          <cell r="G1973">
            <v>800049170833</v>
          </cell>
          <cell r="H1973" t="str">
            <v>นาย</v>
          </cell>
          <cell r="I1973" t="str">
            <v xml:space="preserve">จีระพันธ์ </v>
          </cell>
          <cell r="J1973" t="str">
            <v>คันธวรรณ</v>
          </cell>
          <cell r="L1973" t="str">
            <v xml:space="preserve">แม่แตง </v>
          </cell>
          <cell r="M1973" t="str">
            <v>เชียงใหม่ 2</v>
          </cell>
          <cell r="N1973">
            <v>8</v>
          </cell>
          <cell r="S1973" t="str">
            <v>แขวงเชียงดาว</v>
          </cell>
          <cell r="T1973" t="str">
            <v>ผบE141</v>
          </cell>
          <cell r="U1973">
            <v>2566</v>
          </cell>
          <cell r="X1973">
            <v>3</v>
          </cell>
          <cell r="Y1973">
            <v>5</v>
          </cell>
          <cell r="Z1973">
            <v>2566</v>
          </cell>
          <cell r="BL1973" t="str">
            <v>นายจีระพันธ์  คันธวรรณ</v>
          </cell>
        </row>
        <row r="1974">
          <cell r="B1974">
            <v>2817</v>
          </cell>
          <cell r="C1974">
            <v>1964</v>
          </cell>
          <cell r="D1974">
            <v>16</v>
          </cell>
          <cell r="E1974">
            <v>12</v>
          </cell>
          <cell r="F1974">
            <v>2567</v>
          </cell>
          <cell r="G1974">
            <v>800098011144</v>
          </cell>
          <cell r="H1974" t="str">
            <v>นาย</v>
          </cell>
          <cell r="I1974" t="str">
            <v xml:space="preserve">นิรุต </v>
          </cell>
          <cell r="J1974" t="str">
            <v>สันคำ</v>
          </cell>
          <cell r="L1974" t="str">
            <v>แม่แตง</v>
          </cell>
          <cell r="M1974" t="str">
            <v>เชียงใหม่ 2</v>
          </cell>
          <cell r="N1974">
            <v>8</v>
          </cell>
          <cell r="S1974" t="str">
            <v>แขวงเชียงดาว</v>
          </cell>
          <cell r="T1974" t="str">
            <v>ผบE142</v>
          </cell>
          <cell r="U1974">
            <v>2566</v>
          </cell>
          <cell r="AA1974">
            <v>20</v>
          </cell>
          <cell r="AB1974">
            <v>4</v>
          </cell>
          <cell r="AC1974">
            <v>2566</v>
          </cell>
          <cell r="BL1974" t="str">
            <v>นายนิรุต  สันคำ</v>
          </cell>
        </row>
        <row r="1975">
          <cell r="B1975">
            <v>2818</v>
          </cell>
          <cell r="C1975">
            <v>1965</v>
          </cell>
          <cell r="D1975">
            <v>16</v>
          </cell>
          <cell r="E1975">
            <v>12</v>
          </cell>
          <cell r="F1975">
            <v>2567</v>
          </cell>
          <cell r="G1975">
            <v>800095595230</v>
          </cell>
          <cell r="H1975" t="str">
            <v>นาย</v>
          </cell>
          <cell r="I1975" t="str">
            <v>สิทธิโชค</v>
          </cell>
          <cell r="J1975" t="str">
            <v>ดาราวงษ์</v>
          </cell>
          <cell r="L1975" t="str">
            <v>มีโชค พลาซ่า</v>
          </cell>
          <cell r="M1975" t="str">
            <v>เชียงใหม่ 2</v>
          </cell>
          <cell r="N1975">
            <v>8</v>
          </cell>
          <cell r="S1975" t="str">
            <v>แขวงเชียงดาว</v>
          </cell>
          <cell r="T1975" t="str">
            <v>ผบE465</v>
          </cell>
          <cell r="U1975">
            <v>2566</v>
          </cell>
          <cell r="X1975">
            <v>4</v>
          </cell>
          <cell r="Y1975">
            <v>7</v>
          </cell>
          <cell r="Z1975">
            <v>2566</v>
          </cell>
          <cell r="BL1975" t="str">
            <v>นายสิทธิโชค ดาราวงษ์</v>
          </cell>
        </row>
        <row r="1976">
          <cell r="B1976">
            <v>2819</v>
          </cell>
          <cell r="C1976">
            <v>1966</v>
          </cell>
          <cell r="D1976">
            <v>23</v>
          </cell>
          <cell r="E1976">
            <v>12</v>
          </cell>
          <cell r="F1976">
            <v>2567</v>
          </cell>
          <cell r="G1976">
            <v>800094061648</v>
          </cell>
          <cell r="H1976" t="str">
            <v>นาย</v>
          </cell>
          <cell r="I1976" t="str">
            <v>ธนพล</v>
          </cell>
          <cell r="J1976" t="str">
            <v>มีบุญ</v>
          </cell>
          <cell r="K1976" t="str">
            <v>1-6499-00031-45-1</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41652.85</v>
          </cell>
          <cell r="R1976">
            <v>10978.98</v>
          </cell>
          <cell r="S1976" t="str">
            <v>แขวงเชียงใหม่</v>
          </cell>
          <cell r="T1976" t="str">
            <v>ผบE1983</v>
          </cell>
          <cell r="U1976">
            <v>2565</v>
          </cell>
          <cell r="V1976" t="str">
            <v>ผบE5466</v>
          </cell>
          <cell r="W1976">
            <v>2565</v>
          </cell>
          <cell r="AA1976">
            <v>1</v>
          </cell>
          <cell r="AB1976">
            <v>8</v>
          </cell>
          <cell r="AC1976">
            <v>2565</v>
          </cell>
          <cell r="BL1976" t="str">
            <v>นายธนพล มีบุญ</v>
          </cell>
        </row>
        <row r="1977">
          <cell r="B1977">
            <v>2820</v>
          </cell>
          <cell r="C1977">
            <v>1967</v>
          </cell>
          <cell r="D1977">
            <v>23</v>
          </cell>
          <cell r="E1977">
            <v>12</v>
          </cell>
          <cell r="F1977">
            <v>2567</v>
          </cell>
          <cell r="G1977">
            <v>800095644145</v>
          </cell>
          <cell r="H1977" t="str">
            <v>นาย</v>
          </cell>
          <cell r="I1977" t="str">
            <v>อนุวัฒน์</v>
          </cell>
          <cell r="J1977" t="str">
            <v>เดชคุณมาก</v>
          </cell>
          <cell r="K1977" t="str">
            <v>1-5099-00633-35-4</v>
          </cell>
          <cell r="L1977" t="str">
            <v>ดอยเต่า</v>
          </cell>
          <cell r="M1977" t="str">
            <v>เชียงใหม่ 3</v>
          </cell>
          <cell r="N1977">
            <v>8</v>
          </cell>
          <cell r="O1977" t="str">
            <v>สินเชื่อแก้ไขปัญหาหนี้นอกระบบPSAระยะที่2</v>
          </cell>
          <cell r="P1977" t="str">
            <v>1.บุคคลค้ำประกัน</v>
          </cell>
          <cell r="Q1977">
            <v>44131.9</v>
          </cell>
          <cell r="R1977">
            <v>11785.03</v>
          </cell>
          <cell r="S1977" t="str">
            <v>แขวงเชียงใหม่</v>
          </cell>
          <cell r="T1977" t="str">
            <v>ผบE5221</v>
          </cell>
          <cell r="U1977">
            <v>2565</v>
          </cell>
          <cell r="V1977" t="str">
            <v>ผบE7514</v>
          </cell>
          <cell r="W1977">
            <v>2565</v>
          </cell>
          <cell r="AA1977">
            <v>25</v>
          </cell>
          <cell r="AB1977">
            <v>10</v>
          </cell>
          <cell r="AC1977">
            <v>2565</v>
          </cell>
          <cell r="BL1977" t="str">
            <v>นายอนุวัฒน์ เดชคุณมาก</v>
          </cell>
        </row>
        <row r="1978">
          <cell r="B1978">
            <v>2821</v>
          </cell>
          <cell r="C1978">
            <v>1968</v>
          </cell>
          <cell r="D1978">
            <v>23</v>
          </cell>
          <cell r="E1978">
            <v>12</v>
          </cell>
          <cell r="F1978">
            <v>2567</v>
          </cell>
          <cell r="G1978">
            <v>800032597208</v>
          </cell>
          <cell r="H1978" t="str">
            <v>พันจ่าอากาศเอก</v>
          </cell>
          <cell r="I1978" t="str">
            <v>สันติชัย</v>
          </cell>
          <cell r="J1978" t="str">
            <v>ปัญญาทอง</v>
          </cell>
          <cell r="K1978" t="str">
            <v>5-5099-0097-17-0</v>
          </cell>
          <cell r="L1978" t="str">
            <v>ท่าแพ</v>
          </cell>
          <cell r="M1978" t="str">
            <v>เชียงใหม่ 1</v>
          </cell>
          <cell r="N1978">
            <v>8</v>
          </cell>
          <cell r="O1978" t="str">
            <v>สินเชื่อพัฒนาชีวิตทหาร(พัฒนากลุ่มอาชีพ)</v>
          </cell>
          <cell r="P1978" t="str">
            <v>1.บุคคลค้ำประกัน</v>
          </cell>
          <cell r="S1978" t="str">
            <v>จังหวัดเชียงใหม่</v>
          </cell>
          <cell r="T1978" t="str">
            <v>ผบE671</v>
          </cell>
          <cell r="U1978">
            <v>2567</v>
          </cell>
          <cell r="V1978" t="str">
            <v>ผบE1392</v>
          </cell>
          <cell r="W1978">
            <v>2567</v>
          </cell>
          <cell r="X1978">
            <v>24</v>
          </cell>
          <cell r="Y1978">
            <v>6</v>
          </cell>
          <cell r="Z1978">
            <v>2567</v>
          </cell>
          <cell r="BL1978" t="str">
            <v>พันจ่าอากาศเอกสันติชัย ปัญญาทอง</v>
          </cell>
        </row>
        <row r="1979">
          <cell r="B1979">
            <v>2822</v>
          </cell>
          <cell r="C1979">
            <v>1969</v>
          </cell>
          <cell r="D1979">
            <v>23</v>
          </cell>
          <cell r="E1979">
            <v>12</v>
          </cell>
          <cell r="F1979">
            <v>2567</v>
          </cell>
          <cell r="G1979">
            <v>800009741102</v>
          </cell>
          <cell r="H1979" t="str">
            <v>นาง</v>
          </cell>
          <cell r="I1979" t="str">
            <v>ศรีมร</v>
          </cell>
          <cell r="J1979" t="str">
            <v>มหาวัน</v>
          </cell>
          <cell r="K1979" t="str">
            <v>3-5011-0042966-2</v>
          </cell>
          <cell r="L1979" t="str">
            <v>ท่าแพ</v>
          </cell>
          <cell r="M1979" t="str">
            <v>เชียงใหม่ 1</v>
          </cell>
          <cell r="N1979">
            <v>8</v>
          </cell>
          <cell r="O1979" t="str">
            <v>สินเชื่อพัฒนากลุ่มอาชีพ ช.พ.ค.</v>
          </cell>
          <cell r="P1979" t="str">
            <v>1.บุคคลค้ำประกัน</v>
          </cell>
          <cell r="S1979" t="str">
            <v>จังหวัดลำพูน</v>
          </cell>
          <cell r="T1979" t="str">
            <v>ผบE1803</v>
          </cell>
          <cell r="U1979">
            <v>2567</v>
          </cell>
          <cell r="V1979" t="str">
            <v>ผบE3465</v>
          </cell>
          <cell r="W1979">
            <v>2567</v>
          </cell>
          <cell r="X1979">
            <v>2</v>
          </cell>
          <cell r="Y1979">
            <v>9</v>
          </cell>
          <cell r="Z1979">
            <v>2567</v>
          </cell>
          <cell r="BL1979" t="str">
            <v>นางศรีมร มหาวัน</v>
          </cell>
        </row>
        <row r="1980">
          <cell r="B1980">
            <v>2823</v>
          </cell>
          <cell r="C1980">
            <v>1970</v>
          </cell>
          <cell r="D1980">
            <v>23</v>
          </cell>
          <cell r="E1980">
            <v>12</v>
          </cell>
          <cell r="F1980">
            <v>2567</v>
          </cell>
          <cell r="G1980">
            <v>800081915194</v>
          </cell>
          <cell r="H1980" t="str">
            <v>นางสาว</v>
          </cell>
          <cell r="I1980" t="str">
            <v>ขวัญฤทัย</v>
          </cell>
          <cell r="J1980" t="str">
            <v>จันตาคำ</v>
          </cell>
          <cell r="K1980" t="str">
            <v>1-5007-01235-06-7</v>
          </cell>
          <cell r="L1980" t="str">
            <v>ประตูช้างเผือก</v>
          </cell>
          <cell r="M1980" t="str">
            <v>เชียงใหม่ 1</v>
          </cell>
          <cell r="N1980">
            <v>8</v>
          </cell>
          <cell r="O1980" t="str">
            <v>สินเชื่อธนาคารประชาชน</v>
          </cell>
          <cell r="P1980" t="str">
            <v>1.บุคคลค้ำประกัน</v>
          </cell>
          <cell r="S1980" t="str">
            <v>แขวงเชียงดาว</v>
          </cell>
          <cell r="T1980" t="str">
            <v>ผบE324</v>
          </cell>
          <cell r="U1980">
            <v>2567</v>
          </cell>
          <cell r="V1980" t="str">
            <v>ผบE567</v>
          </cell>
          <cell r="W1980">
            <v>2567</v>
          </cell>
          <cell r="X1980">
            <v>18</v>
          </cell>
          <cell r="Y1980">
            <v>6</v>
          </cell>
          <cell r="Z1980">
            <v>2567</v>
          </cell>
          <cell r="BL1980" t="str">
            <v>นางสาวขวัญฤทัย จันตาคำ</v>
          </cell>
        </row>
        <row r="1981">
          <cell r="B1981">
            <v>2824</v>
          </cell>
          <cell r="C1981">
            <v>1971</v>
          </cell>
          <cell r="D1981">
            <v>23</v>
          </cell>
          <cell r="E1981">
            <v>12</v>
          </cell>
          <cell r="F1981">
            <v>2567</v>
          </cell>
          <cell r="G1981">
            <v>800015062683</v>
          </cell>
          <cell r="H1981" t="str">
            <v>นาย</v>
          </cell>
          <cell r="I1981" t="str">
            <v>ยงยุทธ</v>
          </cell>
          <cell r="J1981" t="str">
            <v>อินตา</v>
          </cell>
          <cell r="K1981" t="str">
            <v>3-5013-00118-61-0</v>
          </cell>
          <cell r="L1981" t="str">
            <v>เซ็นทรัล แอร์พอร์ต พลาซ่า เชียงใหม่</v>
          </cell>
          <cell r="M1981" t="str">
            <v>เชียงใหม่ 1</v>
          </cell>
          <cell r="N1981">
            <v>8</v>
          </cell>
          <cell r="O1981" t="str">
            <v>สินเชื่อสวัสดิการ</v>
          </cell>
          <cell r="P1981" t="str">
            <v>1.บุคคลค้ำประกัน</v>
          </cell>
          <cell r="S1981" t="str">
            <v>จังหวัดเชียงใหม่</v>
          </cell>
          <cell r="T1981" t="str">
            <v>ผบE1506</v>
          </cell>
          <cell r="U1981">
            <v>2567</v>
          </cell>
          <cell r="BL1981" t="str">
            <v>นายยงยุทธ อินตา</v>
          </cell>
        </row>
        <row r="1982">
          <cell r="B1982">
            <v>2825</v>
          </cell>
          <cell r="C1982">
            <v>1972</v>
          </cell>
          <cell r="D1982">
            <v>7</v>
          </cell>
          <cell r="E1982">
            <v>1</v>
          </cell>
          <cell r="F1982">
            <v>2568</v>
          </cell>
          <cell r="G1982">
            <v>800104378271</v>
          </cell>
          <cell r="H1982" t="str">
            <v>นาย</v>
          </cell>
          <cell r="I1982" t="str">
            <v>ภัทรพงศ์</v>
          </cell>
          <cell r="J1982" t="str">
            <v>จิตราทร</v>
          </cell>
          <cell r="K1982" t="str">
            <v>3 5299 00311 38 8</v>
          </cell>
          <cell r="L1982" t="str">
            <v>เซ็นทรัล แอร์พอร์ต พลาซ่า เชียงใหม่</v>
          </cell>
          <cell r="M1982" t="str">
            <v>เชยงใหม่ 1</v>
          </cell>
          <cell r="N1982">
            <v>8</v>
          </cell>
          <cell r="O1982" t="str">
            <v>สินเชื่อผู้ได้รับผลกระทบจากเศรษฐิจ ฯ (คืนความสุข)</v>
          </cell>
          <cell r="P1982" t="str">
            <v>1.บุคคลค้ำประกัน</v>
          </cell>
          <cell r="S1982" t="str">
            <v>แขวงลำปาง</v>
          </cell>
          <cell r="T1982" t="str">
            <v>ผบE3081</v>
          </cell>
          <cell r="U1982">
            <v>2565</v>
          </cell>
          <cell r="V1982" t="str">
            <v>ผบE3550</v>
          </cell>
          <cell r="W1982">
            <v>2565</v>
          </cell>
          <cell r="X1982">
            <v>11</v>
          </cell>
          <cell r="Y1982">
            <v>10</v>
          </cell>
          <cell r="Z1982">
            <v>2565</v>
          </cell>
          <cell r="BL1982" t="str">
            <v>นายภัทรพงศ์ จิตราทร</v>
          </cell>
        </row>
        <row r="1983">
          <cell r="B1983">
            <v>2826</v>
          </cell>
          <cell r="C1983">
            <v>1973</v>
          </cell>
          <cell r="G1983">
            <v>800118705956</v>
          </cell>
          <cell r="H1983" t="str">
            <v>นาย</v>
          </cell>
          <cell r="I1983" t="str">
            <v>ธวุฒิ</v>
          </cell>
          <cell r="J1983" t="str">
            <v>จอมแปง</v>
          </cell>
          <cell r="K1983">
            <v>1509901468926</v>
          </cell>
          <cell r="L1983" t="str">
            <v>บิ๊กซี หางดง</v>
          </cell>
          <cell r="M1983" t="str">
            <v>เชียงใหม่ 3</v>
          </cell>
          <cell r="N1983">
            <v>8</v>
          </cell>
          <cell r="O1983" t="str">
            <v>สินเชื่อธนาคารประชาชน</v>
          </cell>
          <cell r="P1983" t="str">
            <v>1.บุคคลค้ำประกัน</v>
          </cell>
          <cell r="Q1983">
            <v>36110</v>
          </cell>
          <cell r="R1983">
            <v>8713.4599999999991</v>
          </cell>
          <cell r="S1983" t="str">
            <v>แขวงเชียงใหม่</v>
          </cell>
          <cell r="T1983" t="str">
            <v>ผบE1465</v>
          </cell>
          <cell r="U1983">
            <v>2566</v>
          </cell>
          <cell r="V1983" t="str">
            <v>ผบE3502</v>
          </cell>
          <cell r="W1983">
            <v>2566</v>
          </cell>
          <cell r="AA1983">
            <v>22</v>
          </cell>
          <cell r="AB1983">
            <v>5</v>
          </cell>
          <cell r="AC1983">
            <v>2566</v>
          </cell>
          <cell r="BL1983" t="str">
            <v>นายธวุฒิ จอมแปง</v>
          </cell>
        </row>
        <row r="1984">
          <cell r="B1984">
            <v>2827</v>
          </cell>
          <cell r="C1984">
            <v>1974</v>
          </cell>
          <cell r="G1984">
            <v>800086253310</v>
          </cell>
          <cell r="H1984" t="str">
            <v>นาย</v>
          </cell>
          <cell r="I1984" t="str">
            <v>ชัยณรงค์</v>
          </cell>
          <cell r="J1984" t="str">
            <v>เมืองมา</v>
          </cell>
          <cell r="K1984">
            <v>3501500517887</v>
          </cell>
          <cell r="L1984" t="str">
            <v>บิ๊กซี หางดง</v>
          </cell>
          <cell r="M1984" t="str">
            <v>เชียงใหม่ 3</v>
          </cell>
          <cell r="N1984">
            <v>8</v>
          </cell>
          <cell r="O1984" t="str">
            <v>สินเชื่อธนาคารประชาชน</v>
          </cell>
          <cell r="P1984" t="str">
            <v>1.บุคคลค้ำประกัน</v>
          </cell>
          <cell r="Q1984">
            <v>159784.04</v>
          </cell>
          <cell r="R1984">
            <v>59489.59</v>
          </cell>
          <cell r="S1984" t="str">
            <v>แขวงเชียงใหม่</v>
          </cell>
          <cell r="T1984" t="str">
            <v>ผบE1466</v>
          </cell>
          <cell r="U1984">
            <v>2566</v>
          </cell>
          <cell r="V1984" t="str">
            <v>ผบE4442</v>
          </cell>
          <cell r="W1984">
            <v>2566</v>
          </cell>
          <cell r="AA1984">
            <v>12</v>
          </cell>
          <cell r="AB1984">
            <v>6</v>
          </cell>
          <cell r="AC1984">
            <v>2566</v>
          </cell>
          <cell r="BL1984" t="str">
            <v>นายชัยณรงค์ เมืองมา</v>
          </cell>
        </row>
        <row r="1985">
          <cell r="B1985">
            <v>2828</v>
          </cell>
          <cell r="C1985">
            <v>1975</v>
          </cell>
          <cell r="G1985">
            <v>800096079291</v>
          </cell>
          <cell r="H1985" t="str">
            <v>นางสาว</v>
          </cell>
          <cell r="I1985" t="str">
            <v>สมจิตร</v>
          </cell>
          <cell r="J1985" t="str">
            <v>อาจแก้ว</v>
          </cell>
          <cell r="K1985">
            <v>3420100196536</v>
          </cell>
          <cell r="L1985" t="str">
            <v>บิ๊กซี หางดง</v>
          </cell>
          <cell r="M1985" t="str">
            <v>เชียงใหม่ 3</v>
          </cell>
          <cell r="N1985">
            <v>8</v>
          </cell>
          <cell r="O1985" t="str">
            <v>สินเชื่อธนาคารประชาชน</v>
          </cell>
          <cell r="P1985" t="str">
            <v>1.บุคคลค้ำประกัน</v>
          </cell>
          <cell r="Q1985">
            <v>30484.86</v>
          </cell>
          <cell r="R1985">
            <v>7541.73</v>
          </cell>
          <cell r="S1985" t="str">
            <v>แขวงเชียงราย</v>
          </cell>
          <cell r="T1985" t="str">
            <v>ผบE109</v>
          </cell>
          <cell r="U1985">
            <v>2566</v>
          </cell>
          <cell r="V1985" t="str">
            <v>ผบE822</v>
          </cell>
          <cell r="W1985">
            <v>2566</v>
          </cell>
          <cell r="AA1985">
            <v>27</v>
          </cell>
          <cell r="AB1985">
            <v>2</v>
          </cell>
          <cell r="AC1985">
            <v>2566</v>
          </cell>
          <cell r="BL1985" t="str">
            <v>นางสาวสมจิตร อาจแก้ว</v>
          </cell>
        </row>
        <row r="1986">
          <cell r="B1986">
            <v>2829</v>
          </cell>
          <cell r="C1986">
            <v>1976</v>
          </cell>
          <cell r="G1986">
            <v>800088794329</v>
          </cell>
          <cell r="H1986" t="str">
            <v>นางสาว</v>
          </cell>
          <cell r="I1986" t="str">
            <v xml:space="preserve">ลินดา </v>
          </cell>
          <cell r="J1986" t="str">
            <v>ดวงไฟ</v>
          </cell>
          <cell r="K1986">
            <v>1509900274923</v>
          </cell>
          <cell r="L1986" t="str">
            <v>บิ๊กซี หางดง</v>
          </cell>
          <cell r="M1986" t="str">
            <v>เชียงใหม่ 3</v>
          </cell>
          <cell r="N1986">
            <v>8</v>
          </cell>
          <cell r="O1986" t="str">
            <v>สินเชื่อธนาคารประชาชน</v>
          </cell>
          <cell r="P1986" t="str">
            <v>1.บุคคลค้ำประกัน</v>
          </cell>
          <cell r="Q1986">
            <v>46135.81</v>
          </cell>
          <cell r="R1986">
            <v>19004.82</v>
          </cell>
          <cell r="S1986" t="str">
            <v>แขวงเชียงใหม่</v>
          </cell>
          <cell r="T1986" t="str">
            <v>ผบE1894</v>
          </cell>
          <cell r="U1986">
            <v>2566</v>
          </cell>
          <cell r="V1986" t="str">
            <v>ผบE4534</v>
          </cell>
          <cell r="W1986">
            <v>2566</v>
          </cell>
          <cell r="AA1986">
            <v>13</v>
          </cell>
          <cell r="AB1986">
            <v>6</v>
          </cell>
          <cell r="AC1986">
            <v>2566</v>
          </cell>
          <cell r="BL1986" t="str">
            <v>นางสาวลินดา  ดวงไฟ</v>
          </cell>
        </row>
        <row r="1987">
          <cell r="B1987">
            <v>2830</v>
          </cell>
          <cell r="C1987">
            <v>1975</v>
          </cell>
          <cell r="D1987">
            <v>7</v>
          </cell>
          <cell r="E1987">
            <v>1</v>
          </cell>
          <cell r="F1987">
            <v>2568</v>
          </cell>
          <cell r="G1987">
            <v>800035598807</v>
          </cell>
          <cell r="H1987" t="str">
            <v>นาย</v>
          </cell>
          <cell r="I1987" t="str">
            <v xml:space="preserve">สวาท </v>
          </cell>
          <cell r="J1987" t="str">
            <v>หลักมั่น</v>
          </cell>
          <cell r="K1987" t="str">
            <v>3 5207 00368 63 9</v>
          </cell>
          <cell r="L1987" t="str">
            <v>เชียงใหม่</v>
          </cell>
          <cell r="M1987" t="str">
            <v>เชียงใหม่ 1</v>
          </cell>
          <cell r="N1987">
            <v>8</v>
          </cell>
          <cell r="O1987" t="str">
            <v>สินเชื่อสวัสดีการ</v>
          </cell>
          <cell r="P1987" t="str">
            <v>1.บุคคลค้ำประกัน</v>
          </cell>
          <cell r="S1987" t="str">
            <v>แขวงเชียงใหม่</v>
          </cell>
          <cell r="T1987" t="str">
            <v>ผบE8157</v>
          </cell>
          <cell r="U1987">
            <v>2567</v>
          </cell>
          <cell r="V1987" t="str">
            <v>ผบE10265</v>
          </cell>
          <cell r="W1987">
            <v>2567</v>
          </cell>
          <cell r="X1987">
            <v>5</v>
          </cell>
          <cell r="Y1987">
            <v>11</v>
          </cell>
          <cell r="Z1987">
            <v>2567</v>
          </cell>
          <cell r="BL1987" t="str">
            <v>นายสวาท  หลักมั่น</v>
          </cell>
        </row>
        <row r="1988">
          <cell r="B1988">
            <v>2831</v>
          </cell>
          <cell r="C1988">
            <v>1976</v>
          </cell>
          <cell r="D1988">
            <v>7</v>
          </cell>
          <cell r="E1988">
            <v>1</v>
          </cell>
          <cell r="F1988">
            <v>2568</v>
          </cell>
          <cell r="G1988">
            <v>800038153741</v>
          </cell>
          <cell r="H1988" t="str">
            <v>นาง</v>
          </cell>
          <cell r="I1988" t="str">
            <v>แสงจันทร์</v>
          </cell>
          <cell r="J1988" t="str">
            <v>สิงห์ทอน</v>
          </cell>
          <cell r="K1988" t="str">
            <v>3 5010 00371 49 2</v>
          </cell>
          <cell r="L1988" t="str">
            <v>ท่าแพ</v>
          </cell>
          <cell r="M1988" t="str">
            <v>เชียงใหม่ 1</v>
          </cell>
          <cell r="N1988">
            <v>8</v>
          </cell>
          <cell r="O1988" t="str">
            <v>สินเชื่อธนาคารประชาชน</v>
          </cell>
          <cell r="P1988" t="str">
            <v>1.บุคคลค้ำประกัน</v>
          </cell>
          <cell r="S1988" t="str">
            <v>แขวงเชียงใหม่</v>
          </cell>
          <cell r="T1988" t="str">
            <v>ผบ.2556</v>
          </cell>
          <cell r="U1988">
            <v>2563</v>
          </cell>
          <cell r="V1988" t="str">
            <v>ผบ.5019</v>
          </cell>
          <cell r="W1988">
            <v>2563</v>
          </cell>
          <cell r="AA1988">
            <v>14</v>
          </cell>
          <cell r="AB1988">
            <v>7</v>
          </cell>
          <cell r="AC1988">
            <v>2563</v>
          </cell>
          <cell r="BL1988" t="str">
            <v>นางแสงจันทร์ สิงห์ทอน</v>
          </cell>
        </row>
        <row r="1989">
          <cell r="B1989">
            <v>2832</v>
          </cell>
          <cell r="C1989">
            <v>1977</v>
          </cell>
          <cell r="D1989">
            <v>13</v>
          </cell>
          <cell r="E1989">
            <v>1</v>
          </cell>
          <cell r="F1989">
            <v>2568</v>
          </cell>
          <cell r="G1989" t="str">
            <v>800063491693,
800063491701</v>
          </cell>
          <cell r="H1989" t="str">
            <v>นาย</v>
          </cell>
          <cell r="I1989" t="str">
            <v>ยุทธการ</v>
          </cell>
          <cell r="J1989" t="str">
            <v>แซ่ลิ้ว</v>
          </cell>
          <cell r="K1989" t="str">
            <v>1-5009-00089-99-1</v>
          </cell>
          <cell r="L1989" t="str">
            <v>ท่าแพ</v>
          </cell>
          <cell r="M1989" t="str">
            <v>เชียงใหม่ 1</v>
          </cell>
          <cell r="N1989">
            <v>8</v>
          </cell>
          <cell r="O1989" t="str">
            <v>สินเชื่อเคหะ, สินเชื่อไทรทอง</v>
          </cell>
          <cell r="P1989" t="str">
            <v>2.หลักทรัพย์ค้ำประกัน</v>
          </cell>
          <cell r="Q1989">
            <v>1609829.51</v>
          </cell>
          <cell r="R1989">
            <v>526072.18000000005</v>
          </cell>
          <cell r="S1989" t="str">
            <v>จังหวัดฝาง</v>
          </cell>
          <cell r="T1989" t="str">
            <v>ผบE590</v>
          </cell>
          <cell r="U1989">
            <v>2567</v>
          </cell>
          <cell r="V1989" t="str">
            <v>ผบE723</v>
          </cell>
          <cell r="W1989">
            <v>2567</v>
          </cell>
          <cell r="X1989">
            <v>25</v>
          </cell>
          <cell r="Y1989">
            <v>6</v>
          </cell>
          <cell r="Z1989">
            <v>2567</v>
          </cell>
          <cell r="BB1989" t="str">
            <v>ยึดทรัพย์</v>
          </cell>
          <cell r="BL1989" t="str">
            <v>นายยุทธการ แซ่ลิ้ว</v>
          </cell>
        </row>
        <row r="1990">
          <cell r="B1990">
            <v>2833</v>
          </cell>
          <cell r="C1990">
            <v>1978</v>
          </cell>
          <cell r="D1990">
            <v>23</v>
          </cell>
          <cell r="E1990">
            <v>1</v>
          </cell>
          <cell r="F1990">
            <v>2568</v>
          </cell>
          <cell r="G1990">
            <v>863087504222</v>
          </cell>
          <cell r="H1990" t="str">
            <v>นาย</v>
          </cell>
          <cell r="I1990" t="str">
            <v>ธณวรรธณ์</v>
          </cell>
          <cell r="J1990" t="str">
            <v>อุดมเกษตรคีรี</v>
          </cell>
          <cell r="K1990" t="str">
            <v>1 5009 01248 98 7</v>
          </cell>
          <cell r="L1990" t="str">
            <v>ฝาง</v>
          </cell>
          <cell r="M1990" t="str">
            <v xml:space="preserve">เชียงใหม่ 2 </v>
          </cell>
          <cell r="N1990">
            <v>8</v>
          </cell>
          <cell r="O1990" t="str">
            <v>สินเชื่อธนาคารประชาชน</v>
          </cell>
          <cell r="P1990" t="str">
            <v>1.บุคคลค้ำประกัน</v>
          </cell>
          <cell r="Q1990">
            <v>89998</v>
          </cell>
          <cell r="R1990">
            <v>5955.57</v>
          </cell>
          <cell r="S1990" t="str">
            <v>จังหวัดน่าน</v>
          </cell>
          <cell r="T1990" t="str">
            <v>ผบE1855</v>
          </cell>
          <cell r="U1990">
            <v>2567</v>
          </cell>
          <cell r="V1990" t="str">
            <v>ผบE2031</v>
          </cell>
          <cell r="W1990">
            <v>2567</v>
          </cell>
          <cell r="X1990">
            <v>15</v>
          </cell>
          <cell r="Y1990">
            <v>10</v>
          </cell>
          <cell r="Z1990">
            <v>2567</v>
          </cell>
          <cell r="BL1990" t="str">
            <v>นายธณวรรธณ์ อุดมเกษตรคีรี</v>
          </cell>
        </row>
        <row r="1991">
          <cell r="B1991">
            <v>2834</v>
          </cell>
          <cell r="C1991">
            <v>1979</v>
          </cell>
          <cell r="D1991">
            <v>23</v>
          </cell>
          <cell r="E1991">
            <v>1</v>
          </cell>
          <cell r="F1991">
            <v>2568</v>
          </cell>
          <cell r="G1991">
            <v>800053515535</v>
          </cell>
          <cell r="H1991" t="str">
            <v>นาง</v>
          </cell>
          <cell r="I1991" t="str">
            <v>ญาณิศา</v>
          </cell>
          <cell r="J1991" t="str">
            <v>อินทะจักร์หรือเชษฐ์สุธี</v>
          </cell>
          <cell r="K1991">
            <v>3571100070761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51194.09</v>
          </cell>
          <cell r="R1991">
            <v>30194.19</v>
          </cell>
          <cell r="S1991" t="str">
            <v>แขวงเวียงป่าเป้า</v>
          </cell>
          <cell r="T1991" t="str">
            <v>ผบE464</v>
          </cell>
          <cell r="U1991">
            <v>2565</v>
          </cell>
          <cell r="V1991" t="str">
            <v>ผบE504</v>
          </cell>
          <cell r="W1991">
            <v>2565</v>
          </cell>
          <cell r="X1991">
            <v>22</v>
          </cell>
          <cell r="Y1991">
            <v>11</v>
          </cell>
          <cell r="Z1991">
            <v>2565</v>
          </cell>
          <cell r="BL1991" t="str">
            <v>นางญาณิศา อินทะจักร์หรือเชษฐ์สุธี</v>
          </cell>
        </row>
        <row r="1992">
          <cell r="B1992">
            <v>2835</v>
          </cell>
          <cell r="C1992">
            <v>1980</v>
          </cell>
          <cell r="D1992">
            <v>23</v>
          </cell>
          <cell r="E1992">
            <v>1</v>
          </cell>
          <cell r="F1992">
            <v>2568</v>
          </cell>
          <cell r="G1992">
            <v>800102390898</v>
          </cell>
          <cell r="H1992" t="str">
            <v>นาย</v>
          </cell>
          <cell r="I1992" t="str">
            <v>สิระพงษ์</v>
          </cell>
          <cell r="J1992" t="str">
            <v>ชัยชนะโรจน์</v>
          </cell>
          <cell r="K1992" t="str">
            <v>1 5805 00061 77 1</v>
          </cell>
          <cell r="L1992" t="str">
            <v>เซ็นทรัล แอร์พอร์ต พลาซ่า เชียงใหม่</v>
          </cell>
          <cell r="M1992" t="str">
            <v>เชียงใหม่ 1</v>
          </cell>
          <cell r="N1992">
            <v>8</v>
          </cell>
          <cell r="O1992" t="str">
            <v>สินเชื่อธนาคารประชาชน</v>
          </cell>
          <cell r="P1992" t="str">
            <v>1.บุคคลค้ำประกัน</v>
          </cell>
          <cell r="Q1992">
            <v>48369.14</v>
          </cell>
          <cell r="R1992">
            <v>14903.23</v>
          </cell>
          <cell r="S1992" t="str">
            <v>แขวงเชียงใหม่</v>
          </cell>
          <cell r="T1992" t="str">
            <v>ผบE2732</v>
          </cell>
          <cell r="U1992">
            <v>2566</v>
          </cell>
          <cell r="V1992" t="str">
            <v>ผบE5934</v>
          </cell>
          <cell r="W1992">
            <v>2566</v>
          </cell>
          <cell r="AA1992">
            <v>17</v>
          </cell>
          <cell r="AB1992">
            <v>7</v>
          </cell>
          <cell r="AC1992">
            <v>2566</v>
          </cell>
          <cell r="BL1992" t="str">
            <v>นายสิระพงษ์ ชัยชนะโรจน์</v>
          </cell>
        </row>
        <row r="1993">
          <cell r="B1993">
            <v>2836</v>
          </cell>
          <cell r="C1993">
            <v>1981</v>
          </cell>
          <cell r="D1993">
            <v>23</v>
          </cell>
          <cell r="E1993">
            <v>1</v>
          </cell>
          <cell r="F1993">
            <v>2568</v>
          </cell>
          <cell r="G1993">
            <v>800119960550</v>
          </cell>
          <cell r="H1993" t="str">
            <v>นางสาว</v>
          </cell>
          <cell r="I1993" t="str">
            <v>ภาณุมาศ</v>
          </cell>
          <cell r="J1993" t="str">
            <v>ทิศดอนตอง</v>
          </cell>
          <cell r="K1993">
            <v>1510100005580</v>
          </cell>
          <cell r="L1993" t="str">
            <v>เซ็นทรัล แอร์พอร์ต พลาซ่า เชียงใหม่</v>
          </cell>
          <cell r="M1993" t="str">
            <v>เชียงใหม่ 1</v>
          </cell>
          <cell r="N1993">
            <v>8</v>
          </cell>
          <cell r="O1993" t="str">
            <v>สินเชื่อรายได้ประจำโควิด-19</v>
          </cell>
          <cell r="P1993" t="str">
            <v>1.บุคคลค้ำประกัน</v>
          </cell>
          <cell r="Q1993">
            <v>37499</v>
          </cell>
          <cell r="R1993">
            <v>8602.42</v>
          </cell>
          <cell r="S1993" t="str">
            <v>จังหวัดลำพูน</v>
          </cell>
          <cell r="T1993" t="str">
            <v>ผบE3363</v>
          </cell>
          <cell r="U1993">
            <v>2567</v>
          </cell>
          <cell r="V1993" t="str">
            <v>ผบE4574</v>
          </cell>
          <cell r="W1993">
            <v>2567</v>
          </cell>
          <cell r="X1993">
            <v>2</v>
          </cell>
          <cell r="Y1993">
            <v>12</v>
          </cell>
          <cell r="Z1993">
            <v>2567</v>
          </cell>
          <cell r="BL1993" t="str">
            <v>นางสาวภาณุมาศ ทิศดอนตอง</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v>243088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E261" t="str">
            <v>จำเลยที่ 3</v>
          </cell>
          <cell r="CF261" t="str">
            <v>1-5712-00074-02-9</v>
          </cell>
          <cell r="CG261" t="str">
            <v>'-ไม่พบว่ามีกรรมสิทธิ์ในที่ดิน อ.สารภี  จ.เชียงใหม่</v>
          </cell>
          <cell r="CL261">
            <v>242947</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G263" t="str">
            <v>'-ไม่พบว่ามีกรรมสิทธิ์ในที่ดิน อ.สันทราย จ.เชียงใหม่</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G561" t="str">
            <v/>
          </cell>
          <cell r="BH561" t="str">
            <v/>
          </cell>
          <cell r="BI561" t="str">
            <v/>
          </cell>
          <cell r="BJ561" t="str">
            <v/>
          </cell>
          <cell r="BK561" t="str">
            <v/>
          </cell>
          <cell r="BL561">
            <v>1075</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 สืบแล้วรายงานผลวันที่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D966" t="str">
            <v>นางสาวพรพิมล ดีนะ</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นายวิทยา เจริญอายุวัฒ</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นางสาวอรพินธิ์ จี่มะลิ</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D969" t="str">
            <v>นายบุญชม ขอนพืช</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D970" t="str">
            <v>นายสุชาติ เทียนทอง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D971" t="str">
            <v>นายนครินทร์  ญาติมาก</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นางสาวพิมฤทัย ไชยวงษ์</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T973" t="str">
            <v>นางสาวมัณฑนา ดาวเลิศ</v>
          </cell>
          <cell r="BU973">
            <v>888166010068</v>
          </cell>
          <cell r="CD973" t="str">
            <v>นางสาวมัณฑนา ดาวเลิศ</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D974" t="str">
            <v>นางสาวสมศรี วีรยุทธกำจร</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D976" t="str">
            <v>นายเจริญพร สินสะโน</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T978" t="str">
            <v>นายชัชวาล ไร่ดี</v>
          </cell>
          <cell r="BU978">
            <v>883263011100</v>
          </cell>
          <cell r="CD978" t="str">
            <v>นายชัชวาล ไร่ดี</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นายประดิษฐ์ สรตา</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S1168" t="str">
            <v>แขวงเชียงใหม่</v>
          </cell>
          <cell r="T1168" t="str">
            <v>ผบE1469</v>
          </cell>
          <cell r="U1168">
            <v>2566</v>
          </cell>
          <cell r="V1168" t="str">
            <v>ผบE5007</v>
          </cell>
          <cell r="W1168">
            <v>2566</v>
          </cell>
          <cell r="X1168">
            <v>26</v>
          </cell>
          <cell r="Y1168">
            <v>6</v>
          </cell>
          <cell r="Z1168">
            <v>2566</v>
          </cell>
          <cell r="BB1168" t="str">
            <v>สืบแล้ว รายงานผล25/6/2567 สืบครั้งที่ 2 รายงานสืบวันที่ 15/8/2567</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L1185" t="str">
            <v>นายดิศนัย ยาคำ</v>
          </cell>
          <cell r="BM1185">
            <v>0</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L1186" t="str">
            <v>นายสาคร  เปงติ๊บ</v>
          </cell>
          <cell r="BM1186">
            <v>0</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L1187" t="str">
            <v>นายสังเวียร ด้วงยศ</v>
          </cell>
          <cell r="BM1187">
            <v>0</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L1188" t="str">
            <v xml:space="preserve">นายนรินทร์ ปัญญามี </v>
          </cell>
          <cell r="BM1188">
            <v>0</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L1189" t="str">
            <v>นายพิเชษฐ ตาติ๊บ</v>
          </cell>
          <cell r="BM1189">
            <v>0</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L1190" t="str">
            <v>นางกัลยา สุนะ</v>
          </cell>
          <cell r="BM1190">
            <v>0</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L1191" t="str">
            <v>นายอติพัทธ์ สวนอินทร์</v>
          </cell>
          <cell r="BM1191">
            <v>0</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L1192" t="str">
            <v>นางสม กันทะวัง</v>
          </cell>
          <cell r="BM1192">
            <v>0</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L1194" t="str">
            <v>นางจารุณีย์ บัวชุ่ม</v>
          </cell>
          <cell r="BM1194">
            <v>0</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2742</v>
          </cell>
          <cell r="C1240">
            <v>1882</v>
          </cell>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AA1240">
            <v>28</v>
          </cell>
          <cell r="AB1240">
            <v>6</v>
          </cell>
          <cell r="AC1240">
            <v>2566</v>
          </cell>
          <cell r="BB1240" t="str">
            <v>สืบทรัพย์//รายงานผลการสืบทรัพย์ 11/10/2567</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C1240" t="str">
            <v>วชิราภรณ์</v>
          </cell>
          <cell r="CL1240">
            <v>243910</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L1242">
            <v>243902</v>
          </cell>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ผบ.2576</v>
          </cell>
          <cell r="U1243">
            <v>2560</v>
          </cell>
          <cell r="V1243" t="str">
            <v>ผบ.4114</v>
          </cell>
          <cell r="W1243">
            <v>2560</v>
          </cell>
          <cell r="X1243">
            <v>4</v>
          </cell>
          <cell r="Y1243">
            <v>7</v>
          </cell>
          <cell r="Z1243">
            <v>2560</v>
          </cell>
          <cell r="BB1243" t="str">
            <v>สืบทรัพย์  //รายงานผลการสืบทรัพย์ 26/9/2567</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C1243" t="str">
            <v>วชิราภรณ์</v>
          </cell>
          <cell r="CL1243">
            <v>243902</v>
          </cell>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ผบ.14769</v>
          </cell>
          <cell r="U1244">
            <v>2562</v>
          </cell>
          <cell r="V1244" t="str">
            <v>ผบ.2889</v>
          </cell>
          <cell r="W1244">
            <v>2563</v>
          </cell>
          <cell r="AA1244">
            <v>25</v>
          </cell>
          <cell r="AB1244">
            <v>2</v>
          </cell>
          <cell r="AC1244">
            <v>2563</v>
          </cell>
          <cell r="BB1244" t="str">
            <v>สืบทรัพย์  //รายงานผลการสืบทรัพย์ 26/9/2567</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C1244" t="str">
            <v>วชิราภรณ์</v>
          </cell>
          <cell r="CL1244">
            <v>243902</v>
          </cell>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S1245" t="str">
            <v>จังหวัดลำพูน</v>
          </cell>
          <cell r="T1245" t="str">
            <v>ผบ.1248</v>
          </cell>
          <cell r="U1245">
            <v>2563</v>
          </cell>
          <cell r="V1245" t="str">
            <v>ผบ.1915</v>
          </cell>
          <cell r="W1245">
            <v>2563</v>
          </cell>
          <cell r="X1245">
            <v>17</v>
          </cell>
          <cell r="Y1245">
            <v>8</v>
          </cell>
          <cell r="Z1245">
            <v>2563</v>
          </cell>
          <cell r="BB1245" t="str">
            <v>สืบทรัพย์  //รายงานผลการสืบทรัพย์ 26/9/2567</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C1245" t="str">
            <v>วชิราภรณ์</v>
          </cell>
          <cell r="CL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L1246">
            <v>243902</v>
          </cell>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ผบ.183</v>
          </cell>
          <cell r="U1247">
            <v>2559</v>
          </cell>
          <cell r="V1247" t="str">
            <v>ผบ.2291</v>
          </cell>
          <cell r="W1247">
            <v>2559</v>
          </cell>
          <cell r="X1247">
            <v>19</v>
          </cell>
          <cell r="Y1247">
            <v>4</v>
          </cell>
          <cell r="Z1247">
            <v>2559</v>
          </cell>
          <cell r="BB1247" t="str">
            <v>สืบทรัพย์ //รายงานผลการสืบทรัพย์ 26/9/2567</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C1247" t="str">
            <v>วชิราภรณ์</v>
          </cell>
          <cell r="CL1247">
            <v>243902</v>
          </cell>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ผบ.6795</v>
          </cell>
          <cell r="U1248">
            <v>2563</v>
          </cell>
          <cell r="V1248" t="str">
            <v>ผบ.2551</v>
          </cell>
          <cell r="W1248">
            <v>2564</v>
          </cell>
          <cell r="X1248">
            <v>15</v>
          </cell>
          <cell r="Y1248">
            <v>11</v>
          </cell>
          <cell r="Z1248">
            <v>2564</v>
          </cell>
          <cell r="BB1248" t="str">
            <v>สืบทรัพย์  //รายงานผลการสืบทรัพย์ 26/9/2567</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T1249" t="str">
            <v>นายรชานนท์ ทรายปัน</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T1250" t="str">
            <v>นางมัลลิกา วรรณ์สว่าง</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B1251" t="str">
            <v>สืบแล้ว รายงานผลสืบ 16/1/2568</v>
          </cell>
          <cell r="BT1251" t="str">
            <v>นางสาวชวพรรณ วงศ์ศาลา</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B1251">
            <v>2</v>
          </cell>
          <cell r="CC1251" t="str">
            <v>นุสบา</v>
          </cell>
        </row>
        <row r="1252">
          <cell r="K1252" t="str">
            <v>1-5099-01024-02-5</v>
          </cell>
          <cell r="O1252" t="str">
            <v>สินเชื่อธนาคารประชาชน</v>
          </cell>
          <cell r="P1252" t="str">
            <v>1.บุคคลค้ำประกัน</v>
          </cell>
          <cell r="Q1252">
            <v>170060</v>
          </cell>
          <cell r="R1252">
            <v>52862.97</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T1253" t="str">
            <v>นางสาวพชรมณฑ์  วงศ์ศิริฉัตร</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T1254" t="str">
            <v>นายปยุต สสิทธินันท์</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T1255" t="str">
            <v>นายสนธยา ไชยมาลา</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T1256" t="str">
            <v>นางสาวพัชรี ศรีวิชัย</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B1257" t="str">
            <v>สืบแล้ว รายงานผลสืบ 16/1/2568</v>
          </cell>
          <cell r="BT1257" t="str">
            <v>นายธวัชชัย   มาศยะ</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B1257">
            <v>3</v>
          </cell>
          <cell r="CC1257" t="str">
            <v>นุสบา</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T1258" t="str">
            <v>นายธวัชชัย   พรมดวงดี</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T1259" t="str">
            <v>จ่าสิบเอกดำรง ศรีปุริ</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T1261" t="str">
            <v>นายจันทร์ ศรีวิชัย</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T1262" t="str">
            <v>นางสาวสมใจ เนมีแสน</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T1263" t="str">
            <v>นายธณภัทร สุรินทร์</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T1264" t="str">
            <v>นางศรีวรรณ รู้สาท</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T1265" t="str">
            <v>นางสาวรุ่งนภา ปัญญา</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รายงานสืบทรัพย์ 14/11/2567</v>
          </cell>
          <cell r="BT1266" t="str">
            <v>นางปวีณา อาวรัตนกุล</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T1267" t="str">
            <v>นายสุรินทร์   ทองสว่าง</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T1270" t="str">
            <v>นายธนากร อุดก๋อง</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T1271" t="str">
            <v>นางสุภารัตน์  โยจินา</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T1272" t="str">
            <v>นางสุภารัตน์  โยจินา</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T1273" t="str">
            <v>นายธนาธิป ทอองคำ</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T1274" t="str">
            <v>นางพัฒนรัตน์ อยู่สุขศรี</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T1275" t="str">
            <v>นางพัฒนรัตน์ อยู่สุขศรี</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T1276" t="str">
            <v>นายจำรูญ บัวลาแก้ว</v>
          </cell>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T1277" t="str">
            <v>นายสายนิตย์ คำปัญญา</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T1278" t="str">
            <v>นางสาวสุจิตรา  สุจารี</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T1279" t="str">
            <v>นางสาวสุพรรณี ดวงศรี</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T1280" t="str">
            <v>นายกฤษณ์ เติมศรี</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T1281" t="str">
            <v>นางสาวสุพิศ มณีจอม</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T1282" t="str">
            <v>นายจำนงค์ บุญรัตน์</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T1283" t="str">
            <v>นายสรายุทธ จันต๊ะดุก</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T1284" t="str">
            <v>นางสาวสุกัญญา เดชารักษา</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T1285" t="str">
            <v>นางศิริกาญจน์ ลิ้มประเสริฐ</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T1286" t="str">
            <v>นางจินดา  ไชยกเซน</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B1287" t="str">
            <v>รายงานผลสืบวันที่ 7/1/2568</v>
          </cell>
          <cell r="BT1287" t="str">
            <v>นายภูวดล เรืองรัตน์</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T1288" t="str">
            <v>นายอิทธิพงษ์  ไชยมงคล</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S1289" t="str">
            <v>แขวงเชียงดาว</v>
          </cell>
          <cell r="T1289" t="str">
            <v>ผบE23</v>
          </cell>
          <cell r="U1289">
            <v>2563</v>
          </cell>
          <cell r="V1289" t="str">
            <v>ผบE49</v>
          </cell>
          <cell r="W1289">
            <v>2563</v>
          </cell>
          <cell r="AA1289">
            <v>27</v>
          </cell>
          <cell r="AB1289">
            <v>7</v>
          </cell>
          <cell r="AC1289">
            <v>2563</v>
          </cell>
          <cell r="BB1289" t="str">
            <v>รายงานผลสืบวันที่ 7/1/2568</v>
          </cell>
          <cell r="BT1289" t="str">
            <v>นายสมพงษ์  สุธรรม</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T1290" t="str">
            <v>นางอมรรัตน์ อุทธยา</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T1292" t="str">
            <v>นายนิรุจน์  รากคำ</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z[6045</v>
          </cell>
          <cell r="W1293">
            <v>2561</v>
          </cell>
          <cell r="AA1293">
            <v>10</v>
          </cell>
          <cell r="AB1293">
            <v>7</v>
          </cell>
          <cell r="AC1293">
            <v>2561</v>
          </cell>
          <cell r="BT1293" t="str">
            <v>นายธนพงษ์ เชื้อผู้ดี</v>
          </cell>
          <cell r="BV1293" t="str">
            <v>.</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v>
          </cell>
          <cell r="BT1294" t="str">
            <v>ดาบตำรวจนพพร จิติธรรม</v>
          </cell>
          <cell r="BU1294">
            <v>883262012099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v>
          </cell>
          <cell r="BT1295" t="str">
            <v>นายสุรศักดิ์  ยิ่งละออ</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v>
          </cell>
          <cell r="BT1296" t="str">
            <v>นางสาวจารุณี ตระกูลพิทักษ์กิจ</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v>
          </cell>
          <cell r="BT1297" t="str">
            <v>นางสาวกาญจนา สุวี</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v>
          </cell>
          <cell r="BT1298" t="str">
            <v>นางกรรณิการ์ กองราช</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v>
          </cell>
          <cell r="BT1299" t="str">
            <v>นายกิตติเชษฐ์ เป็งคำมูล</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v>
          </cell>
          <cell r="BT1300" t="str">
            <v>นายยศกร ต้อนรับ</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v>
          </cell>
          <cell r="BT1301" t="str">
            <v>นายสุริยัน รินไชยยา</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T1302" t="str">
            <v>นางสาวภคพร ปัชนี</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T1303" t="str">
            <v>นางสาวสุธิดา เมืองยม</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T1304" t="str">
            <v>นางพับภา โปธิสาร</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T1305" t="str">
            <v>นางสาวสุราสินี กันธา</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T1306" t="str">
            <v>นางสาวสุรีย์ ปูเหล็ก</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T1307" t="str">
            <v>นางเปรมสิณีย์ ทิพย์ปะละ</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T1308" t="str">
            <v>นางสาววนาลีหรือธันยพร ทิพย์วงค์หรือพยาเรือน</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T1309" t="str">
            <v>นางสาววราภรณ์ พนันกุ</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T1310" t="str">
            <v>นายพงษ์นรินทร์ คำหล้า</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T1311" t="str">
            <v>นางสายเดือน สุภา</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T1312" t="str">
            <v>นางสาวพรพรรณ แก้ววงค์</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T1313" t="str">
            <v>นายศิริศักดิ์ บัญญัติ</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T1314" t="str">
            <v>นายธนิศร์ แดงสกุล</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T1315" t="str">
            <v>นางสาวอัจฉรา ตาแก้ว</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T1316" t="str">
            <v>นายธานินทร์ โอฬารกิจเรืองชัย</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T1317" t="str">
            <v>นายสุริยนต์ ดีพร้อม</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T1318" t="str">
            <v>นางขวัญจิตร รินวงศ์</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C1318" t="str">
            <v>ปฏิยุทธ์</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T1319" t="str">
            <v>นางสาวพรภัครัส   นาระทะ</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C1319" t="str">
            <v>ปฏิยุทธ์</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X1320">
            <v>16</v>
          </cell>
          <cell r="Y1320">
            <v>5</v>
          </cell>
          <cell r="Z1320">
            <v>2566</v>
          </cell>
          <cell r="BT1320" t="str">
            <v>นางสาวเพ็ญพรรณ ฤทธิ์ฤาชัย</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C1320" t="str">
            <v>ปฏิยุทธ์</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T1321" t="str">
            <v>นายจีระพันธ์  คันธวรรณ</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C1321" t="str">
            <v>ปฏิยุทธ์</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ผบE142</v>
          </cell>
          <cell r="U1322">
            <v>2566</v>
          </cell>
          <cell r="V1322" t="str">
            <v>ผบE263</v>
          </cell>
          <cell r="W1322">
            <v>2566</v>
          </cell>
          <cell r="AA1322">
            <v>20</v>
          </cell>
          <cell r="AB1322">
            <v>4</v>
          </cell>
          <cell r="AC1322">
            <v>2566</v>
          </cell>
          <cell r="BT1322" t="str">
            <v>นายนิรุต  สันคำ</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C1322" t="str">
            <v>ปฏิยุทธ์</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T1323" t="str">
            <v>นายสิทธิโชค ดาราวงษ์</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C1323" t="str">
            <v>ปฏิยุทธ์</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T1324" t="str">
            <v>นายธนพล มีบุญ</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T1325" t="str">
            <v>นายอนุวัฒน์ เดชคุณมาก</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B1326" t="str">
            <v>สืบแล้ว รายงานผล 24/1/2568</v>
          </cell>
          <cell r="BT1326" t="str">
            <v>พันจ่าอากาศเอกสันติชัย ปัญญาทอง</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B1326">
            <v>7</v>
          </cell>
          <cell r="CC1326" t="str">
            <v>นุสบา</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B1327" t="str">
            <v>สืบแล้ว รายงานผล 24/1/2568</v>
          </cell>
          <cell r="BT1327" t="str">
            <v>นางศรีมร มหาวัน</v>
          </cell>
          <cell r="BV1327" t="str">
            <v xml:space="preserve">1.นางศรีมร  มหาวัน 
</v>
          </cell>
          <cell r="BW1327" t="str">
            <v xml:space="preserve">จำเลยที่ 1
</v>
          </cell>
          <cell r="BX1327" t="str">
            <v>3-5011-00429-66-2</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B1327">
            <v>4</v>
          </cell>
          <cell r="CC1327" t="str">
            <v>นุสบา</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S1328" t="str">
            <v>แขวงเชียงดาว</v>
          </cell>
          <cell r="T1328" t="str">
            <v>ผบE324</v>
          </cell>
          <cell r="U1328">
            <v>2567</v>
          </cell>
          <cell r="V1328" t="str">
            <v>ผบE567</v>
          </cell>
          <cell r="W1328">
            <v>2567</v>
          </cell>
          <cell r="X1328">
            <v>18</v>
          </cell>
          <cell r="Y1328">
            <v>6</v>
          </cell>
          <cell r="Z1328">
            <v>2567</v>
          </cell>
          <cell r="BT1328" t="str">
            <v>นางสาวขวัญฤทัย จันตาคำ</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V1329" t="str">
            <v>ผบE1848</v>
          </cell>
          <cell r="W1329">
            <v>2567</v>
          </cell>
          <cell r="X1329">
            <v>26</v>
          </cell>
          <cell r="Y1329">
            <v>8</v>
          </cell>
          <cell r="Z1329">
            <v>2567</v>
          </cell>
          <cell r="BB1329" t="str">
            <v>สืบแล้ว รายงานผลสืบ 24/1/2568</v>
          </cell>
          <cell r="BT1329" t="str">
            <v>นายยงยุทธ อินตา</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B1329">
            <v>4</v>
          </cell>
          <cell r="CC1329" t="str">
            <v>นุสบา</v>
          </cell>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S1330" t="str">
            <v>แขวงลำปาง</v>
          </cell>
          <cell r="T1330" t="str">
            <v>ผบE3081</v>
          </cell>
          <cell r="U1330">
            <v>2565</v>
          </cell>
          <cell r="V1330" t="str">
            <v>ผบE3550</v>
          </cell>
          <cell r="W1330">
            <v>2565</v>
          </cell>
          <cell r="X1330">
            <v>11</v>
          </cell>
          <cell r="Y1330">
            <v>10</v>
          </cell>
          <cell r="Z1330">
            <v>2565</v>
          </cell>
          <cell r="BT1330" t="str">
            <v>นายภัทรพงศ์ จิตราทร</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C1330" t="str">
            <v>ปฏิยุทธ์</v>
          </cell>
        </row>
        <row r="1331">
          <cell r="B1331">
            <v>2826</v>
          </cell>
          <cell r="C1331">
            <v>1973</v>
          </cell>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AA1331">
            <v>22</v>
          </cell>
          <cell r="AB1331">
            <v>5</v>
          </cell>
          <cell r="AC1331">
            <v>2566</v>
          </cell>
          <cell r="BT1331" t="str">
            <v>นายธวุฒิ จอมแปง</v>
          </cell>
        </row>
        <row r="1332">
          <cell r="B1332">
            <v>2827</v>
          </cell>
          <cell r="C1332">
            <v>1974</v>
          </cell>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AA1332">
            <v>12</v>
          </cell>
          <cell r="AB1332">
            <v>6</v>
          </cell>
          <cell r="AC1332">
            <v>2566</v>
          </cell>
          <cell r="BT1332" t="str">
            <v>นายชัยณรงค์ เมืองมา</v>
          </cell>
        </row>
        <row r="1333">
          <cell r="B1333">
            <v>2828</v>
          </cell>
          <cell r="C1333">
            <v>1975</v>
          </cell>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AA1333">
            <v>27</v>
          </cell>
          <cell r="AB1333">
            <v>2</v>
          </cell>
          <cell r="AC1333">
            <v>2566</v>
          </cell>
          <cell r="BT1333" t="str">
            <v>นางสาวสมจิตร อาจแก้ว</v>
          </cell>
        </row>
        <row r="1334">
          <cell r="B1334">
            <v>2829</v>
          </cell>
          <cell r="C1334">
            <v>1976</v>
          </cell>
          <cell r="G1334">
            <v>800088794329</v>
          </cell>
          <cell r="H1334" t="str">
            <v>นางสาว</v>
          </cell>
          <cell r="I1334" t="str">
            <v xml:space="preserve">ลินดา </v>
          </cell>
          <cell r="J1334" t="str">
            <v>ดวงไฟ</v>
          </cell>
          <cell r="K1334">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AA1334">
            <v>13</v>
          </cell>
          <cell r="AB1334">
            <v>6</v>
          </cell>
          <cell r="AC1334">
            <v>2566</v>
          </cell>
          <cell r="BT1334" t="str">
            <v>นางสาวลินดา  ดวงไฟ</v>
          </cell>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S1335" t="str">
            <v>แขวงเชียงใหม่</v>
          </cell>
          <cell r="T1335" t="str">
            <v>ผบE8157</v>
          </cell>
          <cell r="U1335">
            <v>2567</v>
          </cell>
          <cell r="V1335" t="str">
            <v>ผบE10265</v>
          </cell>
          <cell r="W1335">
            <v>2567</v>
          </cell>
          <cell r="X1335">
            <v>5</v>
          </cell>
          <cell r="Y1335">
            <v>11</v>
          </cell>
          <cell r="Z1335">
            <v>2567</v>
          </cell>
          <cell r="BT1335" t="str">
            <v>นายสวาท  หลักมั่น</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C1335" t="str">
            <v>ปฏิยุทธ์</v>
          </cell>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S1336" t="str">
            <v>แขวงเชียงใหม่</v>
          </cell>
          <cell r="T1336" t="str">
            <v>ผบ.2556</v>
          </cell>
          <cell r="U1336">
            <v>2563</v>
          </cell>
          <cell r="V1336" t="str">
            <v>ผบ.5019</v>
          </cell>
          <cell r="W1336">
            <v>2563</v>
          </cell>
          <cell r="AA1336">
            <v>14</v>
          </cell>
          <cell r="AB1336">
            <v>7</v>
          </cell>
          <cell r="AC1336">
            <v>2563</v>
          </cell>
          <cell r="BT1336" t="str">
            <v>นางแสงจันทร์ สิงห์ทอน</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C1336" t="str">
            <v>ปฏิยุทธ์</v>
          </cell>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BT1337" t="str">
            <v>นายธณวรรธณ์ อุดมเกษตรคีรี</v>
          </cell>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BT1338" t="str">
            <v>นางญาณิศา อินทะจักร์หรือเชษฐ์สุธี</v>
          </cell>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AA1339">
            <v>17</v>
          </cell>
          <cell r="AB1339">
            <v>7</v>
          </cell>
          <cell r="AC1339">
            <v>2566</v>
          </cell>
          <cell r="BT1339" t="str">
            <v>นายสิระพงษ์ ชัยชนะโรจน์</v>
          </cell>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BT1340" t="str">
            <v>นางสาวภาณุมาศ ทิศดอนตอง</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32" t="s">
        <v>199</v>
      </c>
      <c r="D8" s="232"/>
      <c r="E8" s="232"/>
      <c r="F8" s="232"/>
      <c r="G8" s="232"/>
      <c r="H8" s="232"/>
      <c r="I8" s="232"/>
      <c r="J8" s="232"/>
      <c r="K8" s="232"/>
      <c r="L8" s="232"/>
      <c r="M8" s="232"/>
      <c r="N8" s="232"/>
      <c r="O8" s="232"/>
      <c r="P8" s="232"/>
      <c r="Q8" s="75" t="s">
        <v>118</v>
      </c>
      <c r="S8" s="79"/>
      <c r="V8" s="76"/>
      <c r="Y8" s="238"/>
    </row>
    <row r="9" spans="1:26">
      <c r="A9" s="231" t="s">
        <v>116</v>
      </c>
      <c r="B9" s="231"/>
      <c r="S9" s="79" t="s">
        <v>196</v>
      </c>
      <c r="V9" s="76"/>
      <c r="X9" s="95"/>
      <c r="Y9" s="239"/>
    </row>
    <row r="10" spans="1:26">
      <c r="A10" s="231"/>
      <c r="B10" s="231"/>
      <c r="C10" s="232" t="s">
        <v>201</v>
      </c>
      <c r="D10" s="232"/>
      <c r="E10" s="232"/>
      <c r="F10" s="232"/>
      <c r="G10" s="232"/>
      <c r="H10" s="232"/>
      <c r="I10" s="232"/>
      <c r="J10" s="232"/>
      <c r="K10" s="232"/>
      <c r="L10" s="232"/>
      <c r="M10" s="232"/>
      <c r="N10" s="232"/>
      <c r="O10" s="232"/>
      <c r="P10" s="232"/>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32" t="s">
        <v>159</v>
      </c>
      <c r="G13" s="232"/>
      <c r="H13" s="232"/>
      <c r="I13" s="232"/>
      <c r="J13" s="232"/>
      <c r="K13" s="232"/>
      <c r="L13" s="232"/>
      <c r="M13" s="232"/>
      <c r="N13" s="232"/>
      <c r="O13" s="232"/>
      <c r="P13" s="232"/>
      <c r="S13" s="130"/>
      <c r="T13" s="130"/>
      <c r="U13" s="128"/>
      <c r="V13" s="128"/>
      <c r="W13" s="128"/>
      <c r="X13" s="244" t="e">
        <f>#REF!</f>
        <v>#REF!</v>
      </c>
      <c r="Y13" s="244"/>
    </row>
    <row r="14" spans="1:26">
      <c r="A14" s="107"/>
      <c r="S14" s="129"/>
      <c r="T14" s="129"/>
      <c r="U14" s="242" t="e">
        <f>#REF!</f>
        <v>#REF!</v>
      </c>
      <c r="V14" s="242"/>
      <c r="W14" s="242"/>
      <c r="X14" s="243"/>
      <c r="Y14" s="76" t="s">
        <v>132</v>
      </c>
    </row>
    <row r="15" spans="1:26" ht="23.25">
      <c r="A15" s="120" t="s">
        <v>160</v>
      </c>
    </row>
    <row r="16" spans="1:26">
      <c r="B16" s="75" t="s">
        <v>161</v>
      </c>
      <c r="C16" s="118" t="s">
        <v>186</v>
      </c>
      <c r="D16" s="118"/>
      <c r="E16" s="118"/>
      <c r="F16" s="118"/>
      <c r="G16" s="118"/>
      <c r="H16" s="118"/>
      <c r="I16" s="75" t="s">
        <v>62</v>
      </c>
      <c r="J16" s="234" t="e">
        <f>#REF!</f>
        <v>#REF!</v>
      </c>
      <c r="K16" s="234"/>
      <c r="L16" s="234"/>
      <c r="M16" s="234"/>
      <c r="N16" s="234"/>
      <c r="O16" s="75" t="s">
        <v>99</v>
      </c>
      <c r="P16" s="233" t="e">
        <f>#REF!</f>
        <v>#REF!</v>
      </c>
      <c r="Q16" s="233"/>
      <c r="R16" s="236" t="s">
        <v>187</v>
      </c>
      <c r="S16" s="236"/>
      <c r="T16" s="117"/>
      <c r="U16" s="117"/>
      <c r="V16" s="117"/>
      <c r="W16" s="117"/>
      <c r="X16" s="117"/>
      <c r="Y16" s="117"/>
      <c r="Z16" s="118"/>
    </row>
    <row r="17" spans="1:26">
      <c r="B17" s="75" t="s">
        <v>162</v>
      </c>
      <c r="C17" s="118"/>
      <c r="D17" s="118"/>
      <c r="E17" s="118"/>
      <c r="F17" s="118"/>
      <c r="G17" s="118"/>
      <c r="H17" s="118"/>
      <c r="I17" s="75" t="s">
        <v>62</v>
      </c>
      <c r="J17" s="234"/>
      <c r="K17" s="234"/>
      <c r="L17" s="234"/>
      <c r="M17" s="234"/>
      <c r="N17" s="234"/>
      <c r="O17" s="75" t="s">
        <v>99</v>
      </c>
      <c r="P17" s="233"/>
      <c r="Q17" s="233"/>
      <c r="R17" s="236" t="s">
        <v>187</v>
      </c>
      <c r="S17" s="236"/>
      <c r="T17" s="117"/>
      <c r="U17" s="117"/>
      <c r="V17" s="117"/>
      <c r="W17" s="117"/>
      <c r="X17" s="117"/>
      <c r="Y17" s="117"/>
      <c r="Z17" s="118"/>
    </row>
    <row r="18" spans="1:26">
      <c r="B18" s="75" t="s">
        <v>163</v>
      </c>
      <c r="C18" s="118"/>
      <c r="D18" s="118"/>
      <c r="E18" s="118"/>
      <c r="F18" s="118"/>
      <c r="G18" s="118"/>
      <c r="H18" s="118"/>
      <c r="I18" s="75" t="s">
        <v>62</v>
      </c>
      <c r="J18" s="234"/>
      <c r="K18" s="234"/>
      <c r="L18" s="234"/>
      <c r="M18" s="234"/>
      <c r="N18" s="234"/>
      <c r="O18" s="75" t="s">
        <v>99</v>
      </c>
      <c r="P18" s="233"/>
      <c r="Q18" s="233"/>
      <c r="R18" s="236" t="s">
        <v>187</v>
      </c>
      <c r="S18" s="236"/>
      <c r="T18" s="117"/>
      <c r="U18" s="117"/>
      <c r="V18" s="117"/>
      <c r="W18" s="117"/>
      <c r="X18" s="117"/>
      <c r="Y18" s="117"/>
      <c r="Z18" s="118"/>
    </row>
    <row r="19" spans="1:26">
      <c r="A19" s="79"/>
      <c r="B19" s="75" t="s">
        <v>164</v>
      </c>
      <c r="C19" s="118"/>
      <c r="D19" s="118"/>
      <c r="E19" s="118"/>
      <c r="F19" s="118"/>
      <c r="G19" s="118"/>
      <c r="H19" s="118"/>
      <c r="I19" s="75" t="s">
        <v>62</v>
      </c>
      <c r="J19" s="234"/>
      <c r="K19" s="234"/>
      <c r="L19" s="234"/>
      <c r="M19" s="234"/>
      <c r="N19" s="234"/>
      <c r="O19" s="75" t="s">
        <v>99</v>
      </c>
      <c r="P19" s="233"/>
      <c r="Q19" s="233"/>
      <c r="R19" s="236" t="s">
        <v>187</v>
      </c>
      <c r="S19" s="236"/>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5"/>
      <c r="G32" s="235"/>
      <c r="H32" s="235"/>
      <c r="I32" s="235"/>
      <c r="J32" s="75" t="s">
        <v>180</v>
      </c>
      <c r="O32" s="75" t="s">
        <v>182</v>
      </c>
      <c r="Q32" s="123"/>
      <c r="R32" s="123"/>
      <c r="S32" s="123"/>
      <c r="T32" s="124" t="s">
        <v>184</v>
      </c>
      <c r="U32" s="87" t="s">
        <v>183</v>
      </c>
      <c r="V32" s="87"/>
      <c r="W32" s="125"/>
      <c r="X32" s="125"/>
      <c r="Y32" s="125"/>
    </row>
    <row r="33" spans="1:25">
      <c r="A33" s="124" t="s">
        <v>184</v>
      </c>
      <c r="B33" s="75" t="s">
        <v>185</v>
      </c>
      <c r="F33" s="235"/>
      <c r="G33" s="235"/>
      <c r="H33" s="235"/>
      <c r="I33" s="23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7" sqref="B7"/>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244</v>
      </c>
      <c r="I1" s="246">
        <v>2831</v>
      </c>
    </row>
    <row r="2" spans="1:11">
      <c r="A2" s="143" t="s">
        <v>252</v>
      </c>
      <c r="B2" s="145" t="str" cm="1">
        <f t="array" ref="B2">_xlfn.IFS(I1&lt;850,VLOOKUP(I1,[1]บังคับคดี!$B:$ZZ,60,0),AND(I1&gt;=850,I1&lt;1435),VLOOKUP(I1,'[1]บังคับคดีใหม่ ปี2563-2564'!$B:$ZZ,63,0),I1&gt;=1435,VLOOKUP(I1,'[1]สืบทรัพย์ ปี 2564-25666'!$B:$ZZ,71,0))</f>
        <v>นางแสงจันทร์ สิงห์ทอน</v>
      </c>
      <c r="C2" s="175" t="s">
        <v>73</v>
      </c>
      <c r="D2" s="145" t="str" cm="1">
        <f t="array" ref="D2">_xlfn.IFS(I1&lt;850,VLOOKUP(I1,[1]บังคับคดี!$B:$ZZ,10,0),AND(I1&gt;=850,I1&lt;1435),VLOOKUP(I1,'[1]บังคับคดีใหม่ ปี2563-2564'!$B:$ZZ,11,0),I1&gt;=1435,VLOOKUP(I1,'[1]สืบทรัพย์ ปี 2564-25666'!$B:$ZZ,11,0))</f>
        <v>ท่าแพ</v>
      </c>
      <c r="E2" s="153" t="s">
        <v>257</v>
      </c>
      <c r="F2" s="145">
        <v>1</v>
      </c>
      <c r="I2" s="246"/>
    </row>
    <row r="3" spans="1:11">
      <c r="A3" s="143" t="s">
        <v>253</v>
      </c>
      <c r="B3" s="144" t="str" cm="1">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cm="1">
        <f t="array" ref="D3">_xlfn.IFS(I1&lt;850,VLOOKUP(I1,[1]บังคับคดี!$B:$ZZ,59,0),AND(I1&gt;=850,I1&lt;1435),VLOOKUP(I1,'[1]บังคับคดีใหม่ ปี2563-2564'!$B:$ZZ,64,0),I1&gt;=1435,VLOOKUP(I1,'[1]สืบทรัพย์ ปี 2564-25666'!$B:$ZZ,72,0))</f>
        <v>0</v>
      </c>
      <c r="E3" s="153" t="s">
        <v>256</v>
      </c>
      <c r="F3" s="149"/>
      <c r="I3" s="246"/>
    </row>
    <row r="4" spans="1:11">
      <c r="A4" s="143" t="s">
        <v>254</v>
      </c>
      <c r="B4" s="146" cm="1">
        <f t="array" ref="B4">_xlfn.IFS(I1&lt;850,VLOOKUP(I1,[1]บังคับคดี!$B:$ZZ,5,0),AND(I1&gt;=850,I1&lt;1435),VLOOKUP(I1,'[1]บังคับคดีใหม่ ปี2563-2564'!$B:$ZZ,6,0),I1&gt;=1435,VLOOKUP(I1,'[1]สืบทรัพย์ ปี 2564-25666'!$B:$ZZ,6,0))</f>
        <v>800038153741</v>
      </c>
      <c r="C4" s="176" t="s">
        <v>265</v>
      </c>
      <c r="D4" s="219">
        <v>242352</v>
      </c>
      <c r="E4" s="222" t="s">
        <v>337</v>
      </c>
      <c r="F4" s="219"/>
      <c r="I4" s="157" t="s">
        <v>246</v>
      </c>
    </row>
    <row r="5" spans="1:11">
      <c r="A5" s="143" t="s">
        <v>255</v>
      </c>
      <c r="B5" s="144" t="str" cm="1">
        <f t="array" ref="B5">_xlfn.IFS(I1&lt;850,VLOOKUP(I1,[1]บังคับคดี!$B:$ZZ,17,0),AND(I1&gt;=850,I1&lt;1435),VLOOKUP(I1,'[1]บังคับคดีใหม่ ปี2563-2564'!$B:$ZZ,18,0),I1&gt;=1435,VLOOKUP(I1,'[1]สืบทรัพย์ ปี 2564-25666'!$B:$ZZ,18,0))</f>
        <v>แขวงเชียงใหม่</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ผบ.2556/2563</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ผบ.5019/2563</v>
      </c>
      <c r="I5" s="157" t="s">
        <v>258</v>
      </c>
    </row>
    <row r="6" spans="1:11">
      <c r="A6" s="153" t="s">
        <v>338</v>
      </c>
      <c r="B6" s="171">
        <v>79838.37</v>
      </c>
      <c r="C6" s="225" t="s">
        <v>346</v>
      </c>
      <c r="D6" s="148">
        <v>244007</v>
      </c>
    </row>
    <row r="7" spans="1:11">
      <c r="A7" s="153"/>
      <c r="B7" s="190"/>
      <c r="D7" s="191"/>
    </row>
    <row r="8" spans="1:11">
      <c r="A8" s="153" t="s">
        <v>278</v>
      </c>
      <c r="B8" s="145" t="s">
        <v>348</v>
      </c>
      <c r="C8" s="175" t="s">
        <v>316</v>
      </c>
      <c r="D8" s="145">
        <v>27</v>
      </c>
      <c r="E8" s="175" t="s">
        <v>279</v>
      </c>
      <c r="F8" s="192">
        <v>1560100415109</v>
      </c>
      <c r="G8"/>
    </row>
    <row r="9" spans="1:11">
      <c r="A9" s="153" t="s">
        <v>326</v>
      </c>
      <c r="B9" s="220">
        <v>243912</v>
      </c>
      <c r="D9"/>
    </row>
    <row r="10" spans="1:11">
      <c r="A10" s="153"/>
      <c r="B10"/>
      <c r="C10"/>
      <c r="D10"/>
    </row>
    <row r="11" spans="1:11">
      <c r="A11" s="155" t="s">
        <v>245</v>
      </c>
      <c r="B11" s="160" t="s">
        <v>347</v>
      </c>
      <c r="C11" s="177" t="s">
        <v>232</v>
      </c>
      <c r="D11" s="150" t="s">
        <v>248</v>
      </c>
      <c r="E11" s="150" t="s">
        <v>239</v>
      </c>
      <c r="F11" s="150" t="s">
        <v>260</v>
      </c>
      <c r="G11" s="150" t="s">
        <v>247</v>
      </c>
      <c r="H11" s="140"/>
      <c r="I11" s="156" t="s">
        <v>236</v>
      </c>
      <c r="J11" s="156"/>
      <c r="K11" s="156"/>
    </row>
    <row r="12" spans="1:11" s="151" customFormat="1" ht="21.75" customHeight="1">
      <c r="A12" s="165" t="str">
        <f>IF(B14="","จำเลย","จำเลยที่ 1")</f>
        <v>จำเลยที่ 1</v>
      </c>
      <c r="B12" s="158" t="s">
        <v>350</v>
      </c>
      <c r="C12" s="203" t="s">
        <v>351</v>
      </c>
      <c r="D12" s="152" t="s">
        <v>240</v>
      </c>
      <c r="E12" s="158"/>
      <c r="F12" s="169"/>
      <c r="G12" s="152"/>
      <c r="I12" s="247" t="s">
        <v>243</v>
      </c>
      <c r="J12" s="247"/>
      <c r="K12" s="247"/>
    </row>
    <row r="13" spans="1:11" s="151" customFormat="1">
      <c r="A13" s="165" t="str">
        <f>IF(B14="","คู่สมรส","คู่สมรสจำเลยที่ 1")</f>
        <v>คู่สมรสจำเลยที่ 1</v>
      </c>
      <c r="B13" s="158" t="s">
        <v>352</v>
      </c>
      <c r="C13" s="203" t="s">
        <v>353</v>
      </c>
      <c r="D13" s="152" t="s">
        <v>240</v>
      </c>
      <c r="E13" s="158"/>
      <c r="F13" s="169"/>
      <c r="G13" s="152"/>
      <c r="I13" s="247"/>
      <c r="J13" s="247"/>
      <c r="K13" s="247"/>
    </row>
    <row r="14" spans="1:11" s="151" customFormat="1">
      <c r="A14" s="165" t="s">
        <v>212</v>
      </c>
      <c r="B14" s="158" t="s">
        <v>354</v>
      </c>
      <c r="C14" s="203" t="s">
        <v>355</v>
      </c>
      <c r="D14" s="152" t="s">
        <v>240</v>
      </c>
      <c r="E14" s="158"/>
      <c r="F14" s="169"/>
      <c r="G14" s="152"/>
      <c r="I14" s="166" t="s">
        <v>249</v>
      </c>
      <c r="J14" s="166"/>
      <c r="K14" s="166"/>
    </row>
    <row r="15" spans="1:11" s="151" customFormat="1">
      <c r="A15" s="165" t="s">
        <v>215</v>
      </c>
      <c r="B15" s="158" t="s">
        <v>152</v>
      </c>
      <c r="C15" s="203" t="s">
        <v>152</v>
      </c>
      <c r="D15" s="152" t="s">
        <v>152</v>
      </c>
      <c r="E15" s="158"/>
      <c r="F15" s="169"/>
      <c r="G15" s="152"/>
      <c r="I15" s="166" t="s">
        <v>250</v>
      </c>
      <c r="J15" s="166"/>
      <c r="K15" s="166"/>
    </row>
    <row r="16" spans="1:11" s="151" customFormat="1">
      <c r="A16" s="165" t="s">
        <v>213</v>
      </c>
      <c r="B16" s="158" t="s">
        <v>356</v>
      </c>
      <c r="C16" s="203" t="s">
        <v>357</v>
      </c>
      <c r="D16" s="152" t="s">
        <v>240</v>
      </c>
      <c r="E16" s="158"/>
      <c r="F16" s="169"/>
      <c r="G16" s="152"/>
      <c r="I16" s="166" t="s">
        <v>339</v>
      </c>
      <c r="J16" s="166"/>
      <c r="K16" s="166"/>
    </row>
    <row r="17" spans="1:12" s="151" customFormat="1">
      <c r="A17" s="165" t="s">
        <v>216</v>
      </c>
      <c r="B17" s="158" t="s">
        <v>358</v>
      </c>
      <c r="C17" s="203" t="s">
        <v>359</v>
      </c>
      <c r="D17" s="152" t="s">
        <v>240</v>
      </c>
      <c r="E17" s="158"/>
      <c r="F17" s="169"/>
      <c r="G17" s="152"/>
      <c r="I17" s="166" t="s">
        <v>340</v>
      </c>
      <c r="J17" s="166"/>
      <c r="K17" s="166"/>
    </row>
    <row r="18" spans="1:12" s="151" customFormat="1" ht="21.75" customHeight="1">
      <c r="A18" s="165" t="s">
        <v>217</v>
      </c>
      <c r="B18" s="158"/>
      <c r="C18" s="203"/>
      <c r="D18" s="152"/>
      <c r="E18" s="158"/>
      <c r="F18" s="169"/>
      <c r="G18" s="152"/>
      <c r="I18" s="166" t="s">
        <v>341</v>
      </c>
      <c r="J18" s="159"/>
      <c r="K18" s="159"/>
    </row>
    <row r="19" spans="1:12" s="151" customFormat="1" ht="21.75" customHeight="1">
      <c r="A19" s="165" t="s">
        <v>220</v>
      </c>
      <c r="B19" s="158"/>
      <c r="C19" s="203"/>
      <c r="D19" s="152"/>
      <c r="E19" s="158"/>
      <c r="F19" s="169"/>
      <c r="G19" s="152"/>
      <c r="I19" s="224" t="s">
        <v>342</v>
      </c>
      <c r="J19" s="221"/>
      <c r="K19" s="221"/>
    </row>
    <row r="20" spans="1:12" s="151" customFormat="1">
      <c r="A20" s="165" t="s">
        <v>218</v>
      </c>
      <c r="B20" s="158"/>
      <c r="C20" s="203"/>
      <c r="D20" s="152"/>
      <c r="E20" s="158"/>
      <c r="F20" s="169"/>
      <c r="G20" s="152"/>
      <c r="I20" s="221"/>
      <c r="J20" s="221"/>
      <c r="K20" s="221"/>
    </row>
    <row r="21" spans="1:12" s="151" customFormat="1">
      <c r="A21" s="165" t="s">
        <v>221</v>
      </c>
      <c r="B21" s="158"/>
      <c r="C21" s="203"/>
      <c r="D21" s="152"/>
      <c r="E21" s="167"/>
      <c r="F21" s="170"/>
      <c r="G21" s="152"/>
    </row>
    <row r="22" spans="1:12" s="151" customFormat="1">
      <c r="A22" s="165" t="s">
        <v>219</v>
      </c>
      <c r="B22" s="158"/>
      <c r="C22" s="203"/>
      <c r="D22" s="152"/>
      <c r="E22" s="158"/>
      <c r="F22" s="169"/>
      <c r="G22" s="152"/>
      <c r="I22" s="151" t="s">
        <v>262</v>
      </c>
    </row>
    <row r="23" spans="1:12" s="151" customFormat="1">
      <c r="A23" s="165" t="s">
        <v>222</v>
      </c>
      <c r="B23" s="158"/>
      <c r="C23" s="203"/>
      <c r="D23" s="152"/>
      <c r="E23" s="158"/>
      <c r="F23" s="169"/>
      <c r="G23" s="152"/>
      <c r="I23" s="151" t="str">
        <f>CONCATENATE(I1," - รายงานผลสืบทรัพย์ ราย ",B2," ",C2,D2," (สืบรอบที่ ",F2,")")</f>
        <v>2831 - รายงานผลสืบทรัพย์ ราย นางแสงจันทร์ สิงห์ทอน สาขาท่าแพ (สืบรอบที่ 1)</v>
      </c>
    </row>
    <row r="24" spans="1:12" s="151" customFormat="1">
      <c r="A24" s="165" t="s">
        <v>225</v>
      </c>
      <c r="B24" s="158"/>
      <c r="C24" s="203"/>
      <c r="D24" s="152"/>
      <c r="E24" s="158"/>
      <c r="F24" s="169"/>
      <c r="G24" s="152"/>
      <c r="I24" s="158"/>
      <c r="J24" s="223"/>
      <c r="K24" s="223"/>
      <c r="L24" s="223"/>
    </row>
    <row r="25" spans="1:12" s="151" customFormat="1">
      <c r="A25" s="165" t="s">
        <v>229</v>
      </c>
      <c r="B25" s="158"/>
      <c r="C25" s="203"/>
      <c r="D25" s="152"/>
      <c r="E25" s="158"/>
      <c r="F25" s="169"/>
      <c r="G25" s="152"/>
      <c r="J25" s="223"/>
      <c r="K25" s="223"/>
      <c r="L25" s="223"/>
    </row>
    <row r="26" spans="1:12" s="151" customFormat="1">
      <c r="A26" s="165" t="s">
        <v>226</v>
      </c>
      <c r="B26" s="158"/>
      <c r="C26" s="203"/>
      <c r="D26" s="152"/>
      <c r="E26" s="158"/>
      <c r="F26" s="169"/>
      <c r="G26" s="152"/>
      <c r="J26" s="223"/>
      <c r="K26" s="223"/>
      <c r="L26" s="223"/>
    </row>
    <row r="27" spans="1:12" s="151" customFormat="1">
      <c r="A27" s="165" t="s">
        <v>230</v>
      </c>
      <c r="B27" s="158"/>
      <c r="C27" s="203"/>
      <c r="D27" s="152"/>
      <c r="E27" s="167"/>
      <c r="F27" s="170"/>
      <c r="G27" s="152"/>
    </row>
    <row r="28" spans="1:12" s="151" customFormat="1">
      <c r="A28" s="165" t="s">
        <v>227</v>
      </c>
      <c r="B28" s="158"/>
      <c r="C28" s="203"/>
      <c r="D28" s="152"/>
      <c r="E28" s="158"/>
      <c r="F28" s="169"/>
      <c r="G28" s="152"/>
    </row>
    <row r="29" spans="1:12" s="151" customFormat="1">
      <c r="A29" s="165" t="s">
        <v>231</v>
      </c>
      <c r="B29" s="158"/>
      <c r="C29" s="203"/>
      <c r="D29" s="152"/>
      <c r="E29" s="158"/>
      <c r="F29" s="169"/>
      <c r="G29" s="152"/>
    </row>
    <row r="30" spans="1:12" s="151" customFormat="1">
      <c r="A30" s="165" t="s">
        <v>228</v>
      </c>
      <c r="B30" s="158"/>
      <c r="C30" s="203"/>
      <c r="D30" s="152"/>
      <c r="E30" s="158"/>
      <c r="F30" s="169"/>
      <c r="G30" s="152"/>
    </row>
    <row r="31" spans="1:12" s="151" customFormat="1">
      <c r="A31" s="168" t="s">
        <v>224</v>
      </c>
      <c r="B31" s="158"/>
      <c r="C31" s="204"/>
      <c r="D31" s="152"/>
      <c r="E31" s="158"/>
      <c r="F31" s="169"/>
      <c r="G31" s="152"/>
    </row>
    <row r="33" spans="1:6">
      <c r="A33" s="172" t="s">
        <v>261</v>
      </c>
      <c r="D33" s="173" t="s">
        <v>260</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75" t="str">
        <f>CONCATENATE("รายงานการสืบทรัพย์ (ข้อมูล ณ วันที่ ",TEXT(Sheet1!D6,"d ดดดด yyyy"),")")</f>
        <v>รายงานการสืบทรัพย์ (ข้อมูล ณ วันที่ 24 มกราคม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344</v>
      </c>
      <c r="B4" s="137"/>
      <c r="E4" s="270" t="str">
        <f>Sheet1!B2</f>
        <v>นางแสงจันทร์ สิงห์ทอน</v>
      </c>
      <c r="F4" s="270"/>
      <c r="G4" s="270"/>
      <c r="H4" s="270"/>
      <c r="I4" s="270"/>
      <c r="J4" s="270"/>
      <c r="K4" s="270"/>
      <c r="L4" s="270"/>
      <c r="M4" s="270"/>
      <c r="N4" s="270"/>
      <c r="O4" s="270"/>
      <c r="P4" s="270"/>
      <c r="Q4" s="270"/>
      <c r="R4" s="270"/>
      <c r="S4" s="270"/>
      <c r="T4" s="270"/>
      <c r="U4" s="250" t="s">
        <v>73</v>
      </c>
      <c r="V4" s="250"/>
      <c r="W4" s="270" t="str">
        <f>Sheet1!D2</f>
        <v>ท่าแพ</v>
      </c>
      <c r="X4" s="270"/>
      <c r="Y4" s="270"/>
      <c r="Z4" s="270"/>
      <c r="AA4" s="270"/>
      <c r="AB4" s="270"/>
      <c r="AC4" s="270"/>
      <c r="AD4" s="270"/>
      <c r="AE4" s="270"/>
      <c r="AF4" s="270"/>
      <c r="AG4" s="270"/>
      <c r="AH4" s="270"/>
      <c r="AI4" s="270"/>
      <c r="AJ4" s="270"/>
      <c r="AK4" s="138"/>
      <c r="AL4" s="186" t="s">
        <v>262</v>
      </c>
      <c r="AM4" s="185" t="s">
        <v>361</v>
      </c>
      <c r="AO4" s="161" t="s">
        <v>242</v>
      </c>
      <c r="AP4" s="138"/>
      <c r="AQ4" s="138"/>
    </row>
    <row r="5" spans="1:43">
      <c r="A5" s="19" t="s">
        <v>206</v>
      </c>
      <c r="B5" s="137"/>
      <c r="D5" s="270" t="str">
        <f>Sheet1!B3</f>
        <v>สินเชื่อธนาคารประชาชน</v>
      </c>
      <c r="E5" s="270"/>
      <c r="F5" s="270"/>
      <c r="G5" s="270"/>
      <c r="H5" s="270"/>
      <c r="I5" s="270"/>
      <c r="J5" s="270"/>
      <c r="K5" s="270"/>
      <c r="L5" s="270"/>
      <c r="M5" s="270"/>
      <c r="N5" s="270"/>
      <c r="O5" s="270"/>
      <c r="P5" s="270"/>
      <c r="Q5" s="270"/>
      <c r="R5" s="270"/>
      <c r="S5" s="250" t="s">
        <v>208</v>
      </c>
      <c r="T5" s="250"/>
      <c r="U5" s="250"/>
      <c r="V5" s="250"/>
      <c r="W5" s="276" t="str">
        <f>IF(OR(Sheet1!D3=0,Sheet1!D3="-"),"-",Sheet1!D3)</f>
        <v>-</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2831(68) - รายงานผลสืบทรัพย์ ราย นางแสงจันทร์ สิงห์ทอน สาขาท่าแพ (สืบรอบที่ 1) - ไม่พบทรัพย์</v>
      </c>
      <c r="AM5" s="138"/>
      <c r="AO5" s="162" t="s">
        <v>259</v>
      </c>
      <c r="AP5" s="138"/>
      <c r="AQ5" s="138"/>
    </row>
    <row r="6" spans="1:43">
      <c r="A6" s="19" t="s">
        <v>207</v>
      </c>
      <c r="B6" s="137"/>
      <c r="F6" s="271">
        <f>Sheet1!B4</f>
        <v>800038153741</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138"/>
      <c r="AL6" s="2" t="s">
        <v>343</v>
      </c>
      <c r="AO6" s="162" t="s">
        <v>251</v>
      </c>
      <c r="AP6" s="138"/>
      <c r="AQ6" s="138"/>
    </row>
    <row r="7" spans="1:43">
      <c r="A7" s="19" t="s">
        <v>63</v>
      </c>
      <c r="B7" s="137"/>
      <c r="C7" s="270" t="str">
        <f>Sheet1!B5</f>
        <v>แขวงเชียงใหม่</v>
      </c>
      <c r="D7" s="270"/>
      <c r="E7" s="270"/>
      <c r="F7" s="270"/>
      <c r="G7" s="270"/>
      <c r="H7" s="270"/>
      <c r="I7" s="270"/>
      <c r="J7" s="270"/>
      <c r="K7" s="249" t="s">
        <v>209</v>
      </c>
      <c r="L7" s="249"/>
      <c r="M7" s="249"/>
      <c r="N7" s="249"/>
      <c r="O7" s="249"/>
      <c r="P7" s="249"/>
      <c r="Q7" s="277" t="str">
        <f>Sheet1!D5</f>
        <v>ผบ.2556/2563</v>
      </c>
      <c r="R7" s="277"/>
      <c r="S7" s="277"/>
      <c r="T7" s="277"/>
      <c r="U7" s="277"/>
      <c r="V7" s="277"/>
      <c r="W7" s="277"/>
      <c r="X7" s="248" t="s">
        <v>210</v>
      </c>
      <c r="Y7" s="248"/>
      <c r="Z7" s="248"/>
      <c r="AA7" s="248"/>
      <c r="AB7" s="248"/>
      <c r="AC7" s="248"/>
      <c r="AD7" s="277" t="str">
        <f>Sheet1!F5</f>
        <v>ผบ.5019/2563</v>
      </c>
      <c r="AE7" s="277"/>
      <c r="AF7" s="277"/>
      <c r="AG7" s="277"/>
      <c r="AH7" s="277"/>
      <c r="AI7" s="277"/>
      <c r="AJ7" s="27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นางแสงจันทร์ ทองงาม</v>
      </c>
      <c r="G9" s="256"/>
      <c r="H9" s="256"/>
      <c r="I9" s="256"/>
      <c r="J9" s="256"/>
      <c r="K9" s="256"/>
      <c r="L9" s="256"/>
      <c r="M9" s="256"/>
      <c r="N9" s="256"/>
      <c r="O9" s="256"/>
      <c r="P9" s="256"/>
      <c r="Q9" s="256"/>
      <c r="R9" s="256"/>
      <c r="S9" s="2" t="str">
        <f>Sheet1!A13</f>
        <v>คู่สมรสจำเลยที่ 1</v>
      </c>
      <c r="Y9" s="263" t="str">
        <f>Sheet1!B13</f>
        <v>นายสนั่น สิงห์ทอน</v>
      </c>
      <c r="Z9" s="263"/>
      <c r="AA9" s="263"/>
      <c r="AB9" s="263"/>
      <c r="AC9" s="263"/>
      <c r="AD9" s="263"/>
      <c r="AE9" s="263"/>
      <c r="AF9" s="263"/>
      <c r="AG9" s="263"/>
      <c r="AH9" s="263"/>
      <c r="AI9" s="263"/>
      <c r="AJ9" s="263"/>
      <c r="AK9" s="138"/>
      <c r="AN9" s="138"/>
      <c r="AO9" s="163" t="s">
        <v>236</v>
      </c>
      <c r="AP9" s="138"/>
      <c r="AQ9" s="138"/>
    </row>
    <row r="10" spans="1:43">
      <c r="A10" s="19"/>
      <c r="B10" s="2" t="s">
        <v>212</v>
      </c>
      <c r="F10" s="256" t="str">
        <f>Sheet1!B14</f>
        <v>นางสาวนภณัฐ เสนาประยูร</v>
      </c>
      <c r="G10" s="256"/>
      <c r="H10" s="256"/>
      <c r="I10" s="256"/>
      <c r="J10" s="256"/>
      <c r="K10" s="256"/>
      <c r="L10" s="256"/>
      <c r="M10" s="256"/>
      <c r="N10" s="256"/>
      <c r="O10" s="256"/>
      <c r="P10" s="256"/>
      <c r="Q10" s="256"/>
      <c r="R10" s="256"/>
      <c r="S10" s="2" t="s">
        <v>215</v>
      </c>
      <c r="Y10" s="263" t="str">
        <f>Sheet1!B15</f>
        <v>-</v>
      </c>
      <c r="Z10" s="263"/>
      <c r="AA10" s="263"/>
      <c r="AB10" s="263"/>
      <c r="AC10" s="263"/>
      <c r="AD10" s="263"/>
      <c r="AE10" s="263"/>
      <c r="AF10" s="263"/>
      <c r="AG10" s="263"/>
      <c r="AH10" s="263"/>
      <c r="AI10" s="263"/>
      <c r="AJ10" s="263"/>
      <c r="AK10" s="138"/>
      <c r="AN10" s="138"/>
      <c r="AO10" s="164" t="s">
        <v>237</v>
      </c>
      <c r="AP10" s="138"/>
      <c r="AQ10" s="138"/>
    </row>
    <row r="11" spans="1:43">
      <c r="A11" s="19"/>
      <c r="B11" s="2" t="s">
        <v>213</v>
      </c>
      <c r="F11" s="256" t="str">
        <f>Sheet1!B16</f>
        <v>นางสาวพิมพ์กฤตกา ปันมูล</v>
      </c>
      <c r="G11" s="256"/>
      <c r="H11" s="256"/>
      <c r="I11" s="256"/>
      <c r="J11" s="256"/>
      <c r="K11" s="256"/>
      <c r="L11" s="256"/>
      <c r="M11" s="256"/>
      <c r="N11" s="256"/>
      <c r="O11" s="256"/>
      <c r="P11" s="256"/>
      <c r="Q11" s="256"/>
      <c r="R11" s="256"/>
      <c r="S11" s="2" t="s">
        <v>216</v>
      </c>
      <c r="Y11" s="263" t="str">
        <f>Sheet1!B17</f>
        <v>นายวันรพ แสนศักดิ์</v>
      </c>
      <c r="Z11" s="263"/>
      <c r="AA11" s="263"/>
      <c r="AB11" s="263"/>
      <c r="AC11" s="263"/>
      <c r="AD11" s="263"/>
      <c r="AE11" s="263"/>
      <c r="AF11" s="263"/>
      <c r="AG11" s="263"/>
      <c r="AH11" s="263"/>
      <c r="AI11" s="263"/>
      <c r="AJ11" s="263"/>
      <c r="AK11" s="138"/>
      <c r="AL11" s="138"/>
      <c r="AM11" s="138"/>
      <c r="AN11" s="138"/>
      <c r="AO11" s="164" t="s">
        <v>238</v>
      </c>
      <c r="AP11" s="138"/>
      <c r="AQ11" s="138"/>
    </row>
    <row r="12" spans="1:43" hidden="1">
      <c r="A12" s="19"/>
      <c r="B12" s="2" t="s">
        <v>217</v>
      </c>
      <c r="F12" s="256">
        <f>Sheet1!B18</f>
        <v>0</v>
      </c>
      <c r="G12" s="256"/>
      <c r="H12" s="256"/>
      <c r="I12" s="256"/>
      <c r="J12" s="256"/>
      <c r="K12" s="256"/>
      <c r="L12" s="256"/>
      <c r="M12" s="256"/>
      <c r="N12" s="256"/>
      <c r="O12" s="256"/>
      <c r="P12" s="256"/>
      <c r="Q12" s="256"/>
      <c r="R12" s="256"/>
      <c r="S12" s="2" t="s">
        <v>220</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218</v>
      </c>
      <c r="F13" s="256">
        <f>Sheet1!B20</f>
        <v>0</v>
      </c>
      <c r="G13" s="256"/>
      <c r="H13" s="256"/>
      <c r="I13" s="256"/>
      <c r="J13" s="256"/>
      <c r="K13" s="256"/>
      <c r="L13" s="256"/>
      <c r="M13" s="256"/>
      <c r="N13" s="256"/>
      <c r="O13" s="256"/>
      <c r="P13" s="256"/>
      <c r="Q13" s="256"/>
      <c r="R13" s="256"/>
      <c r="S13" s="2" t="s">
        <v>221</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219</v>
      </c>
      <c r="F14" s="256">
        <f>Sheet1!B22</f>
        <v>0</v>
      </c>
      <c r="G14" s="256"/>
      <c r="H14" s="256"/>
      <c r="I14" s="256"/>
      <c r="J14" s="256"/>
      <c r="K14" s="256"/>
      <c r="L14" s="256"/>
      <c r="M14" s="256"/>
      <c r="N14" s="256"/>
      <c r="O14" s="256"/>
      <c r="P14" s="256"/>
      <c r="Q14" s="256"/>
      <c r="R14" s="256"/>
      <c r="S14" s="2" t="s">
        <v>222</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225</v>
      </c>
      <c r="F15" s="256">
        <f>Sheet1!B24</f>
        <v>0</v>
      </c>
      <c r="G15" s="256"/>
      <c r="H15" s="256"/>
      <c r="I15" s="256"/>
      <c r="J15" s="256"/>
      <c r="K15" s="256"/>
      <c r="L15" s="256"/>
      <c r="M15" s="256"/>
      <c r="N15" s="256"/>
      <c r="O15" s="256"/>
      <c r="P15" s="256"/>
      <c r="Q15" s="256"/>
      <c r="R15" s="256"/>
      <c r="S15" s="2" t="s">
        <v>229</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226</v>
      </c>
      <c r="F16" s="256">
        <f>Sheet1!B26</f>
        <v>0</v>
      </c>
      <c r="G16" s="256"/>
      <c r="H16" s="256"/>
      <c r="I16" s="256"/>
      <c r="J16" s="256"/>
      <c r="K16" s="256"/>
      <c r="L16" s="256"/>
      <c r="M16" s="256"/>
      <c r="N16" s="256"/>
      <c r="O16" s="256"/>
      <c r="P16" s="256"/>
      <c r="Q16" s="256"/>
      <c r="R16" s="256"/>
      <c r="S16" s="2" t="s">
        <v>230</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227</v>
      </c>
      <c r="F17" s="256">
        <f>Sheet1!B28</f>
        <v>0</v>
      </c>
      <c r="G17" s="256"/>
      <c r="H17" s="256"/>
      <c r="I17" s="256"/>
      <c r="J17" s="256"/>
      <c r="K17" s="256"/>
      <c r="L17" s="256"/>
      <c r="M17" s="256"/>
      <c r="N17" s="256"/>
      <c r="O17" s="256"/>
      <c r="P17" s="256"/>
      <c r="Q17" s="256"/>
      <c r="R17" s="256"/>
      <c r="S17" s="2" t="s">
        <v>231</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228</v>
      </c>
      <c r="F18" s="256">
        <f>Sheet1!B30</f>
        <v>0</v>
      </c>
      <c r="G18" s="256"/>
      <c r="H18" s="256"/>
      <c r="I18" s="256"/>
      <c r="J18" s="256"/>
      <c r="K18" s="256"/>
      <c r="L18" s="256"/>
      <c r="M18" s="256"/>
      <c r="N18" s="256"/>
      <c r="O18" s="256"/>
      <c r="P18" s="256"/>
      <c r="Q18" s="256"/>
      <c r="R18" s="256"/>
      <c r="S18" s="2" t="s">
        <v>224</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223</v>
      </c>
      <c r="H20" s="274"/>
      <c r="I20" s="274"/>
      <c r="J20" s="274"/>
      <c r="K20" s="274"/>
      <c r="L20" s="274"/>
      <c r="M20" s="274"/>
      <c r="N20" s="274"/>
      <c r="O20" s="274"/>
      <c r="P20" s="274"/>
      <c r="Q20" s="274"/>
      <c r="R20" s="274"/>
      <c r="S20" s="274"/>
      <c r="T20" s="274" t="s">
        <v>264</v>
      </c>
      <c r="U20" s="274"/>
      <c r="V20" s="274"/>
      <c r="W20" s="274"/>
      <c r="X20" s="273" t="s">
        <v>234</v>
      </c>
      <c r="Y20" s="273"/>
      <c r="Z20" s="273"/>
      <c r="AA20" s="273"/>
      <c r="AB20" s="273"/>
      <c r="AC20" s="273"/>
      <c r="AD20" s="273"/>
      <c r="AE20" s="273"/>
      <c r="AF20" s="273"/>
      <c r="AG20" s="273"/>
      <c r="AH20" s="273"/>
      <c r="AI20" s="273"/>
      <c r="AJ20" s="273"/>
      <c r="AK20" s="138"/>
      <c r="AL20" s="138"/>
      <c r="AM20" s="138"/>
      <c r="AN20" s="138"/>
      <c r="AO20" s="138"/>
      <c r="AP20" s="138"/>
      <c r="AQ20" s="138"/>
    </row>
    <row r="21" spans="1:43" ht="64.5" customHeight="1">
      <c r="A21" s="252" t="str">
        <f>IF(F9=0,"ซ่อนช่อง",B9)</f>
        <v>จำเลยที่ 1</v>
      </c>
      <c r="B21" s="252"/>
      <c r="C21" s="252"/>
      <c r="D21" s="252"/>
      <c r="E21" s="252"/>
      <c r="F21" s="252"/>
      <c r="G21" s="251" t="s">
        <v>235</v>
      </c>
      <c r="H21" s="251"/>
      <c r="I21" s="251"/>
      <c r="J21" s="251"/>
      <c r="K21" s="251"/>
      <c r="L21" s="251"/>
      <c r="M21" s="251"/>
      <c r="N21" s="251"/>
      <c r="O21" s="251"/>
      <c r="P21" s="251"/>
      <c r="Q21" s="251"/>
      <c r="R21" s="251"/>
      <c r="S21" s="251"/>
      <c r="T21" s="254" t="str">
        <f>VLOOKUP(A21,Sheet1!A11:G31,4,0)</f>
        <v>ไม่พบ</v>
      </c>
      <c r="U21" s="254"/>
      <c r="V21" s="254"/>
      <c r="W21" s="254"/>
      <c r="X21" s="255" t="str">
        <f>IF(OR(T21="ไม่พบ",T21="-"),"-",VLOOKUP(A21,Sheet1!A11:G31,5,0))</f>
        <v>-</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52"/>
      <c r="B22" s="252"/>
      <c r="C22" s="252"/>
      <c r="D22" s="252"/>
      <c r="E22" s="252"/>
      <c r="F22" s="252"/>
      <c r="G22" s="251" t="s">
        <v>263</v>
      </c>
      <c r="H22" s="251"/>
      <c r="I22" s="251"/>
      <c r="J22" s="251"/>
      <c r="K22" s="251"/>
      <c r="L22" s="251"/>
      <c r="M22" s="251"/>
      <c r="N22" s="251"/>
      <c r="O22" s="251"/>
      <c r="P22" s="251"/>
      <c r="Q22" s="251"/>
      <c r="R22" s="251"/>
      <c r="S22" s="251"/>
      <c r="T22" s="179"/>
      <c r="U22" s="184" t="str">
        <f>IF(Sheet1!G12="พบ","R","£")</f>
        <v>£</v>
      </c>
      <c r="V22" s="181"/>
      <c r="W22" s="182" t="s">
        <v>241</v>
      </c>
      <c r="X22" s="181"/>
      <c r="Y22" s="181"/>
      <c r="Z22" s="180"/>
      <c r="AA22" s="181"/>
      <c r="AB22" s="184" t="str">
        <f>IF(Sheet1!G12="ไม่พบ","R","£")</f>
        <v>£</v>
      </c>
      <c r="AC22" s="181"/>
      <c r="AD22" s="182" t="s">
        <v>240</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51" t="s">
        <v>235</v>
      </c>
      <c r="H23" s="251"/>
      <c r="I23" s="251"/>
      <c r="J23" s="251"/>
      <c r="K23" s="251"/>
      <c r="L23" s="251"/>
      <c r="M23" s="251"/>
      <c r="N23" s="251"/>
      <c r="O23" s="251"/>
      <c r="P23" s="251"/>
      <c r="Q23" s="251"/>
      <c r="R23" s="251"/>
      <c r="S23" s="251"/>
      <c r="T23" s="254" t="str">
        <f>VLOOKUP(A23,Sheet1!A11:G31,4,0)</f>
        <v>ไม่พบ</v>
      </c>
      <c r="U23" s="254"/>
      <c r="V23" s="254"/>
      <c r="W23" s="254"/>
      <c r="X23" s="255" t="str">
        <f>IF(OR(T23="ไม่พบ",T23="-"),"-",VLOOKUP(A23,Sheet1!A11:G31,5,0))</f>
        <v>-</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52"/>
      <c r="B24" s="252"/>
      <c r="C24" s="252"/>
      <c r="D24" s="252"/>
      <c r="E24" s="252"/>
      <c r="F24" s="252"/>
      <c r="G24" s="251" t="s">
        <v>263</v>
      </c>
      <c r="H24" s="251"/>
      <c r="I24" s="251"/>
      <c r="J24" s="251"/>
      <c r="K24" s="251"/>
      <c r="L24" s="251"/>
      <c r="M24" s="251"/>
      <c r="N24" s="251"/>
      <c r="O24" s="251"/>
      <c r="P24" s="251"/>
      <c r="Q24" s="251"/>
      <c r="R24" s="251"/>
      <c r="S24" s="251"/>
      <c r="T24" s="179"/>
      <c r="U24" s="184" t="str">
        <f>IF(Sheet1!G13="พบ","R","£")</f>
        <v>£</v>
      </c>
      <c r="V24" s="181"/>
      <c r="W24" s="182" t="s">
        <v>241</v>
      </c>
      <c r="X24" s="181"/>
      <c r="Y24" s="181"/>
      <c r="Z24" s="180"/>
      <c r="AA24" s="181"/>
      <c r="AB24" s="184" t="str">
        <f>IF(Sheet1!G13="ไม่พบ","R","£")</f>
        <v>£</v>
      </c>
      <c r="AC24" s="181"/>
      <c r="AD24" s="182" t="s">
        <v>240</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51" t="s">
        <v>235</v>
      </c>
      <c r="H25" s="251"/>
      <c r="I25" s="251"/>
      <c r="J25" s="251"/>
      <c r="K25" s="251"/>
      <c r="L25" s="251"/>
      <c r="M25" s="251"/>
      <c r="N25" s="251"/>
      <c r="O25" s="251"/>
      <c r="P25" s="251"/>
      <c r="Q25" s="251"/>
      <c r="R25" s="251"/>
      <c r="S25" s="251"/>
      <c r="T25" s="264" t="str">
        <f>VLOOKUP(A25,Sheet1!A11:G31,4,0)</f>
        <v>ไม่พบ</v>
      </c>
      <c r="U25" s="265"/>
      <c r="V25" s="265"/>
      <c r="W25" s="266"/>
      <c r="X25" s="267" t="str">
        <f>IF(OR(T25="ไม่พบ",T25="-"),"-",VLOOKUP(A25,Sheet1!A11:G31,5,0))</f>
        <v>-</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2"/>
      <c r="B26" s="252"/>
      <c r="C26" s="252"/>
      <c r="D26" s="252"/>
      <c r="E26" s="252"/>
      <c r="F26" s="252"/>
      <c r="G26" s="251" t="s">
        <v>263</v>
      </c>
      <c r="H26" s="251"/>
      <c r="I26" s="251"/>
      <c r="J26" s="251"/>
      <c r="K26" s="251"/>
      <c r="L26" s="251"/>
      <c r="M26" s="251"/>
      <c r="N26" s="251"/>
      <c r="O26" s="251"/>
      <c r="P26" s="251"/>
      <c r="Q26" s="251"/>
      <c r="R26" s="251"/>
      <c r="S26" s="251"/>
      <c r="T26" s="179"/>
      <c r="U26" s="184" t="str">
        <f>IF(Sheet1!G14="พบ","R","£")</f>
        <v>£</v>
      </c>
      <c r="V26" s="181"/>
      <c r="W26" s="182" t="s">
        <v>241</v>
      </c>
      <c r="X26" s="181"/>
      <c r="Y26" s="181"/>
      <c r="Z26" s="180"/>
      <c r="AA26" s="181"/>
      <c r="AB26" s="184" t="str">
        <f>IF(Sheet1!G14="ไม่พบ","R","£")</f>
        <v>£</v>
      </c>
      <c r="AC26" s="181"/>
      <c r="AD26" s="182" t="s">
        <v>240</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51" t="s">
        <v>235</v>
      </c>
      <c r="H27" s="251"/>
      <c r="I27" s="251"/>
      <c r="J27" s="251"/>
      <c r="K27" s="251"/>
      <c r="L27" s="251"/>
      <c r="M27" s="251"/>
      <c r="N27" s="251"/>
      <c r="O27" s="251"/>
      <c r="P27" s="251"/>
      <c r="Q27" s="251"/>
      <c r="R27" s="251"/>
      <c r="S27" s="251"/>
      <c r="T27" s="254" t="str">
        <f>VLOOKUP(A27,Sheet1!A11:G31,4,0)</f>
        <v>-</v>
      </c>
      <c r="U27" s="254"/>
      <c r="V27" s="254"/>
      <c r="W27" s="254"/>
      <c r="X27" s="255" t="str">
        <f>IF(OR(T27="ไม่พบ",T27="-"),"-",VLOOKUP(A27,Sheet1!A11:G31,5,0))</f>
        <v>-</v>
      </c>
      <c r="Y27" s="255"/>
      <c r="Z27" s="255"/>
      <c r="AA27" s="255"/>
      <c r="AB27" s="255"/>
      <c r="AC27" s="255"/>
      <c r="AD27" s="255"/>
      <c r="AE27" s="255"/>
      <c r="AF27" s="255"/>
      <c r="AG27" s="255"/>
      <c r="AH27" s="255"/>
      <c r="AI27" s="255"/>
      <c r="AJ27" s="255"/>
      <c r="AK27" s="138"/>
      <c r="AL27" s="138"/>
      <c r="AM27" s="138"/>
      <c r="AN27" s="138"/>
      <c r="AO27" s="138"/>
      <c r="AP27" s="138"/>
      <c r="AQ27" s="138"/>
    </row>
    <row r="28" spans="1:43" ht="21.75" customHeight="1">
      <c r="A28" s="252"/>
      <c r="B28" s="252"/>
      <c r="C28" s="252"/>
      <c r="D28" s="252"/>
      <c r="E28" s="252"/>
      <c r="F28" s="252"/>
      <c r="G28" s="251" t="s">
        <v>263</v>
      </c>
      <c r="H28" s="251"/>
      <c r="I28" s="251"/>
      <c r="J28" s="251"/>
      <c r="K28" s="251"/>
      <c r="L28" s="251"/>
      <c r="M28" s="251"/>
      <c r="N28" s="251"/>
      <c r="O28" s="251"/>
      <c r="P28" s="251"/>
      <c r="Q28" s="251"/>
      <c r="R28" s="251"/>
      <c r="S28" s="251"/>
      <c r="T28" s="179"/>
      <c r="U28" s="184" t="str">
        <f>IF(Sheet1!G15="พบ","R","£")</f>
        <v>£</v>
      </c>
      <c r="V28" s="181"/>
      <c r="W28" s="182" t="s">
        <v>241</v>
      </c>
      <c r="X28" s="181"/>
      <c r="Y28" s="181"/>
      <c r="Z28" s="180"/>
      <c r="AA28" s="181"/>
      <c r="AB28" s="184" t="str">
        <f>IF(Sheet1!G15="ไม่พบ","R","£")</f>
        <v>£</v>
      </c>
      <c r="AC28" s="181"/>
      <c r="AD28" s="182" t="s">
        <v>240</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จำเลยที่ 3</v>
      </c>
      <c r="B29" s="252"/>
      <c r="C29" s="252"/>
      <c r="D29" s="252"/>
      <c r="E29" s="252"/>
      <c r="F29" s="252"/>
      <c r="G29" s="251" t="s">
        <v>235</v>
      </c>
      <c r="H29" s="251"/>
      <c r="I29" s="251"/>
      <c r="J29" s="251"/>
      <c r="K29" s="251"/>
      <c r="L29" s="251"/>
      <c r="M29" s="251"/>
      <c r="N29" s="251"/>
      <c r="O29" s="251"/>
      <c r="P29" s="251"/>
      <c r="Q29" s="251"/>
      <c r="R29" s="251"/>
      <c r="S29" s="251"/>
      <c r="T29" s="254" t="str">
        <f>VLOOKUP(A29,Sheet1!A11:G31,4,0)</f>
        <v>ไม่พบ</v>
      </c>
      <c r="U29" s="254"/>
      <c r="V29" s="254"/>
      <c r="W29" s="254"/>
      <c r="X29" s="255" t="str">
        <f>IF(OR(T29="ไม่พบ",T29="-"),"-",VLOOKUP(A29,Sheet1!A11:G31,5,0))</f>
        <v>-</v>
      </c>
      <c r="Y29" s="255"/>
      <c r="Z29" s="255"/>
      <c r="AA29" s="255"/>
      <c r="AB29" s="255"/>
      <c r="AC29" s="255"/>
      <c r="AD29" s="255"/>
      <c r="AE29" s="255"/>
      <c r="AF29" s="255"/>
      <c r="AG29" s="255"/>
      <c r="AH29" s="255"/>
      <c r="AI29" s="255"/>
      <c r="AJ29" s="255"/>
      <c r="AK29" s="138"/>
      <c r="AL29" s="138"/>
      <c r="AM29" s="138"/>
      <c r="AN29" s="138"/>
      <c r="AO29" s="138"/>
      <c r="AP29" s="138"/>
      <c r="AQ29" s="138"/>
    </row>
    <row r="30" spans="1:43" ht="21.75" customHeight="1">
      <c r="A30" s="252"/>
      <c r="B30" s="252"/>
      <c r="C30" s="252"/>
      <c r="D30" s="252"/>
      <c r="E30" s="252"/>
      <c r="F30" s="252"/>
      <c r="G30" s="251" t="s">
        <v>263</v>
      </c>
      <c r="H30" s="251"/>
      <c r="I30" s="251"/>
      <c r="J30" s="251"/>
      <c r="K30" s="251"/>
      <c r="L30" s="251"/>
      <c r="M30" s="251"/>
      <c r="N30" s="251"/>
      <c r="O30" s="251"/>
      <c r="P30" s="251"/>
      <c r="Q30" s="251"/>
      <c r="R30" s="251"/>
      <c r="S30" s="251"/>
      <c r="T30" s="179"/>
      <c r="U30" s="184" t="str">
        <f>IF(Sheet1!G16="พบ","R","£")</f>
        <v>£</v>
      </c>
      <c r="V30" s="181"/>
      <c r="W30" s="182" t="s">
        <v>241</v>
      </c>
      <c r="X30" s="181"/>
      <c r="Y30" s="181"/>
      <c r="Z30" s="180"/>
      <c r="AA30" s="181"/>
      <c r="AB30" s="184" t="str">
        <f>IF(Sheet1!G16="ไม่พบ","R","£")</f>
        <v>£</v>
      </c>
      <c r="AC30" s="181"/>
      <c r="AD30" s="182" t="s">
        <v>240</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คู่สมรสจำเลยที่ 3</v>
      </c>
      <c r="B31" s="252"/>
      <c r="C31" s="252"/>
      <c r="D31" s="252"/>
      <c r="E31" s="252"/>
      <c r="F31" s="252"/>
      <c r="G31" s="251" t="s">
        <v>235</v>
      </c>
      <c r="H31" s="251"/>
      <c r="I31" s="251"/>
      <c r="J31" s="251"/>
      <c r="K31" s="251"/>
      <c r="L31" s="251"/>
      <c r="M31" s="251"/>
      <c r="N31" s="251"/>
      <c r="O31" s="251"/>
      <c r="P31" s="251"/>
      <c r="Q31" s="251"/>
      <c r="R31" s="251"/>
      <c r="S31" s="251"/>
      <c r="T31" s="254" t="str">
        <f>VLOOKUP(A31,Sheet1!A11:G31,4,0)</f>
        <v>ไม่พบ</v>
      </c>
      <c r="U31" s="254"/>
      <c r="V31" s="254"/>
      <c r="W31" s="254"/>
      <c r="X31" s="255" t="str">
        <f>IF(OR(T31="ไม่พบ",T31="-"),"-",VLOOKUP(A31,Sheet1!A11:G31,5,0))</f>
        <v>-</v>
      </c>
      <c r="Y31" s="255"/>
      <c r="Z31" s="255"/>
      <c r="AA31" s="255"/>
      <c r="AB31" s="255"/>
      <c r="AC31" s="255"/>
      <c r="AD31" s="255"/>
      <c r="AE31" s="255"/>
      <c r="AF31" s="255"/>
      <c r="AG31" s="255"/>
      <c r="AH31" s="255"/>
      <c r="AI31" s="255"/>
      <c r="AJ31" s="255"/>
      <c r="AK31" s="138"/>
      <c r="AL31" s="138"/>
      <c r="AM31" s="138"/>
      <c r="AN31" s="138"/>
      <c r="AO31" s="138"/>
      <c r="AP31" s="138"/>
      <c r="AQ31" s="138"/>
    </row>
    <row r="32" spans="1:43" ht="21.75" customHeight="1">
      <c r="A32" s="252"/>
      <c r="B32" s="252"/>
      <c r="C32" s="252"/>
      <c r="D32" s="252"/>
      <c r="E32" s="252"/>
      <c r="F32" s="252"/>
      <c r="G32" s="251" t="s">
        <v>263</v>
      </c>
      <c r="H32" s="251"/>
      <c r="I32" s="251"/>
      <c r="J32" s="251"/>
      <c r="K32" s="251"/>
      <c r="L32" s="251"/>
      <c r="M32" s="251"/>
      <c r="N32" s="251"/>
      <c r="O32" s="251"/>
      <c r="P32" s="251"/>
      <c r="Q32" s="251"/>
      <c r="R32" s="251"/>
      <c r="S32" s="251"/>
      <c r="T32" s="179"/>
      <c r="U32" s="184" t="str">
        <f>IF(Sheet1!G17="พบ","R","£")</f>
        <v>£</v>
      </c>
      <c r="V32" s="181"/>
      <c r="W32" s="182" t="s">
        <v>241</v>
      </c>
      <c r="X32" s="181"/>
      <c r="Y32" s="181"/>
      <c r="Z32" s="180"/>
      <c r="AA32" s="181"/>
      <c r="AB32" s="184" t="str">
        <f>IF(Sheet1!G17="ไม่พบ","R","£")</f>
        <v>£</v>
      </c>
      <c r="AC32" s="181"/>
      <c r="AD32" s="182" t="s">
        <v>240</v>
      </c>
      <c r="AE32" s="181"/>
      <c r="AF32" s="181"/>
      <c r="AG32" s="181"/>
      <c r="AH32" s="181"/>
      <c r="AI32" s="181"/>
      <c r="AJ32" s="183"/>
      <c r="AK32" s="138"/>
      <c r="AL32" s="138"/>
      <c r="AM32" s="138"/>
      <c r="AN32" s="138"/>
      <c r="AO32" s="138"/>
      <c r="AP32" s="138"/>
      <c r="AQ32" s="138"/>
    </row>
    <row r="33" spans="1:43" ht="64.5" hidden="1" customHeight="1">
      <c r="A33" s="257" t="str">
        <f>IF(F12=0,"ซ่อนช่อง","จำเลยที่ 4")</f>
        <v>ซ่อนช่อง</v>
      </c>
      <c r="B33" s="258"/>
      <c r="C33" s="258"/>
      <c r="D33" s="258"/>
      <c r="E33" s="258"/>
      <c r="F33" s="259"/>
      <c r="G33" s="251" t="s">
        <v>235</v>
      </c>
      <c r="H33" s="251"/>
      <c r="I33" s="251"/>
      <c r="J33" s="251"/>
      <c r="K33" s="251"/>
      <c r="L33" s="251"/>
      <c r="M33" s="251"/>
      <c r="N33" s="251"/>
      <c r="O33" s="251"/>
      <c r="P33" s="251"/>
      <c r="Q33" s="251"/>
      <c r="R33" s="251"/>
      <c r="S33" s="251"/>
      <c r="T33" s="254" t="e">
        <f>VLOOKUP(A33,Sheet1!A11:G31,4,0)</f>
        <v>#N/A</v>
      </c>
      <c r="U33" s="254"/>
      <c r="V33" s="254"/>
      <c r="W33" s="254"/>
      <c r="X33" s="255" t="e">
        <f>IF(OR(T33="ไม่พบ",T33="-"),"-",VLOOKUP(A33,Sheet1!A11:G31,5,0))</f>
        <v>#N/A</v>
      </c>
      <c r="Y33" s="255"/>
      <c r="Z33" s="255"/>
      <c r="AA33" s="255"/>
      <c r="AB33" s="255"/>
      <c r="AC33" s="255"/>
      <c r="AD33" s="255"/>
      <c r="AE33" s="255"/>
      <c r="AF33" s="255"/>
      <c r="AG33" s="255"/>
      <c r="AH33" s="255"/>
      <c r="AI33" s="255"/>
      <c r="AJ33" s="255"/>
      <c r="AK33" s="138"/>
      <c r="AL33" s="138"/>
      <c r="AM33" s="138"/>
      <c r="AN33" s="138"/>
      <c r="AO33" s="138"/>
      <c r="AP33" s="138"/>
      <c r="AQ33" s="138"/>
    </row>
    <row r="34" spans="1:43" ht="21.75" hidden="1" customHeight="1">
      <c r="A34" s="260"/>
      <c r="B34" s="261"/>
      <c r="C34" s="261"/>
      <c r="D34" s="261"/>
      <c r="E34" s="261"/>
      <c r="F34" s="262"/>
      <c r="G34" s="251" t="s">
        <v>263</v>
      </c>
      <c r="H34" s="251"/>
      <c r="I34" s="251"/>
      <c r="J34" s="251"/>
      <c r="K34" s="251"/>
      <c r="L34" s="251"/>
      <c r="M34" s="251"/>
      <c r="N34" s="251"/>
      <c r="O34" s="251"/>
      <c r="P34" s="251"/>
      <c r="Q34" s="251"/>
      <c r="R34" s="251"/>
      <c r="S34" s="251"/>
      <c r="T34" s="179"/>
      <c r="U34" s="184" t="str">
        <f>IF(Sheet1!G18="พบ","R","£")</f>
        <v>£</v>
      </c>
      <c r="V34" s="181"/>
      <c r="W34" s="182" t="s">
        <v>241</v>
      </c>
      <c r="X34" s="181"/>
      <c r="Y34" s="181"/>
      <c r="Z34" s="180"/>
      <c r="AA34" s="181"/>
      <c r="AB34" s="184" t="str">
        <f>IF(Sheet1!G18="ไม่พบ","R","£")</f>
        <v>£</v>
      </c>
      <c r="AC34" s="181"/>
      <c r="AD34" s="182" t="s">
        <v>240</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51" t="s">
        <v>235</v>
      </c>
      <c r="H35" s="251"/>
      <c r="I35" s="251"/>
      <c r="J35" s="251"/>
      <c r="K35" s="251"/>
      <c r="L35" s="251"/>
      <c r="M35" s="251"/>
      <c r="N35" s="251"/>
      <c r="O35" s="251"/>
      <c r="P35" s="251"/>
      <c r="Q35" s="251"/>
      <c r="R35" s="251"/>
      <c r="S35" s="251"/>
      <c r="T35" s="254" t="e">
        <f>VLOOKUP(A35,Sheet1!A11:G31,4,0)</f>
        <v>#N/A</v>
      </c>
      <c r="U35" s="254"/>
      <c r="V35" s="254"/>
      <c r="W35" s="254"/>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hidden="1" customHeight="1">
      <c r="A36" s="252"/>
      <c r="B36" s="252"/>
      <c r="C36" s="252"/>
      <c r="D36" s="252"/>
      <c r="E36" s="252"/>
      <c r="F36" s="252"/>
      <c r="G36" s="251" t="s">
        <v>263</v>
      </c>
      <c r="H36" s="251"/>
      <c r="I36" s="251"/>
      <c r="J36" s="251"/>
      <c r="K36" s="251"/>
      <c r="L36" s="251"/>
      <c r="M36" s="251"/>
      <c r="N36" s="251"/>
      <c r="O36" s="251"/>
      <c r="P36" s="251"/>
      <c r="Q36" s="251"/>
      <c r="R36" s="251"/>
      <c r="S36" s="251"/>
      <c r="T36" s="179"/>
      <c r="U36" s="184" t="str">
        <f>IF(Sheet1!G19="พบ","R","£")</f>
        <v>£</v>
      </c>
      <c r="V36" s="181"/>
      <c r="W36" s="182" t="s">
        <v>241</v>
      </c>
      <c r="X36" s="181"/>
      <c r="Y36" s="181"/>
      <c r="Z36" s="180"/>
      <c r="AA36" s="181"/>
      <c r="AB36" s="184" t="str">
        <f>IF(Sheet1!G19="ไม่พบ","R","£")</f>
        <v>£</v>
      </c>
      <c r="AC36" s="181"/>
      <c r="AD36" s="182" t="s">
        <v>240</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51" t="s">
        <v>235</v>
      </c>
      <c r="H37" s="251"/>
      <c r="I37" s="251"/>
      <c r="J37" s="251"/>
      <c r="K37" s="251"/>
      <c r="L37" s="251"/>
      <c r="M37" s="251"/>
      <c r="N37" s="251"/>
      <c r="O37" s="251"/>
      <c r="P37" s="251"/>
      <c r="Q37" s="251"/>
      <c r="R37" s="251"/>
      <c r="S37" s="251"/>
      <c r="T37" s="254" t="e">
        <f>VLOOKUP(A37,Sheet1!A11:G31,4,0)</f>
        <v>#N/A</v>
      </c>
      <c r="U37" s="254"/>
      <c r="V37" s="254"/>
      <c r="W37" s="254"/>
      <c r="X37" s="255" t="e">
        <f>IF(OR(T37="ไม่พบ",T37="-"),"-",VLOOKUP(A37,Sheet1!A11:G31,5,0))</f>
        <v>#N/A</v>
      </c>
      <c r="Y37" s="255"/>
      <c r="Z37" s="255"/>
      <c r="AA37" s="255"/>
      <c r="AB37" s="255"/>
      <c r="AC37" s="255"/>
      <c r="AD37" s="255"/>
      <c r="AE37" s="255"/>
      <c r="AF37" s="255"/>
      <c r="AG37" s="255"/>
      <c r="AH37" s="255"/>
      <c r="AI37" s="255"/>
      <c r="AJ37" s="255"/>
      <c r="AK37" s="138"/>
      <c r="AL37" s="138"/>
      <c r="AM37" s="138"/>
      <c r="AN37" s="138"/>
      <c r="AO37" s="138"/>
      <c r="AP37" s="138"/>
      <c r="AQ37" s="138"/>
    </row>
    <row r="38" spans="1:43" ht="21.75" hidden="1" customHeight="1">
      <c r="A38" s="252"/>
      <c r="B38" s="252"/>
      <c r="C38" s="252"/>
      <c r="D38" s="252"/>
      <c r="E38" s="252"/>
      <c r="F38" s="252"/>
      <c r="G38" s="251" t="s">
        <v>263</v>
      </c>
      <c r="H38" s="251"/>
      <c r="I38" s="251"/>
      <c r="J38" s="251"/>
      <c r="K38" s="251"/>
      <c r="L38" s="251"/>
      <c r="M38" s="251"/>
      <c r="N38" s="251"/>
      <c r="O38" s="251"/>
      <c r="P38" s="251"/>
      <c r="Q38" s="251"/>
      <c r="R38" s="251"/>
      <c r="S38" s="251"/>
      <c r="T38" s="179"/>
      <c r="U38" s="184" t="str">
        <f>IF(Sheet1!G20="พบ","R","£")</f>
        <v>£</v>
      </c>
      <c r="V38" s="181"/>
      <c r="W38" s="182" t="s">
        <v>241</v>
      </c>
      <c r="X38" s="181"/>
      <c r="Y38" s="181"/>
      <c r="Z38" s="180"/>
      <c r="AA38" s="181"/>
      <c r="AB38" s="184" t="str">
        <f>IF(Sheet1!G20="ไม่พบ","R","£")</f>
        <v>£</v>
      </c>
      <c r="AC38" s="181"/>
      <c r="AD38" s="182" t="s">
        <v>240</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51" t="s">
        <v>235</v>
      </c>
      <c r="H39" s="251"/>
      <c r="I39" s="251"/>
      <c r="J39" s="251"/>
      <c r="K39" s="251"/>
      <c r="L39" s="251"/>
      <c r="M39" s="251"/>
      <c r="N39" s="251"/>
      <c r="O39" s="251"/>
      <c r="P39" s="251"/>
      <c r="Q39" s="251"/>
      <c r="R39" s="251"/>
      <c r="S39" s="251"/>
      <c r="T39" s="254" t="e">
        <f>VLOOKUP(A39,Sheet1!A11:G31,4,0)</f>
        <v>#N/A</v>
      </c>
      <c r="U39" s="254"/>
      <c r="V39" s="254"/>
      <c r="W39" s="254"/>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hidden="1" customHeight="1">
      <c r="A40" s="252"/>
      <c r="B40" s="252"/>
      <c r="C40" s="252"/>
      <c r="D40" s="252"/>
      <c r="E40" s="252"/>
      <c r="F40" s="252"/>
      <c r="G40" s="251" t="s">
        <v>263</v>
      </c>
      <c r="H40" s="251"/>
      <c r="I40" s="251"/>
      <c r="J40" s="251"/>
      <c r="K40" s="251"/>
      <c r="L40" s="251"/>
      <c r="M40" s="251"/>
      <c r="N40" s="251"/>
      <c r="O40" s="251"/>
      <c r="P40" s="251"/>
      <c r="Q40" s="251"/>
      <c r="R40" s="251"/>
      <c r="S40" s="251"/>
      <c r="T40" s="179"/>
      <c r="U40" s="184" t="str">
        <f>IF(Sheet1!G21="พบ","R","£")</f>
        <v>£</v>
      </c>
      <c r="V40" s="181"/>
      <c r="W40" s="182" t="s">
        <v>241</v>
      </c>
      <c r="X40" s="181"/>
      <c r="Y40" s="181"/>
      <c r="Z40" s="180"/>
      <c r="AA40" s="181"/>
      <c r="AB40" s="184" t="str">
        <f>IF(Sheet1!G21="ไม่พบ","R","£")</f>
        <v>£</v>
      </c>
      <c r="AC40" s="181"/>
      <c r="AD40" s="182" t="s">
        <v>240</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51" t="s">
        <v>235</v>
      </c>
      <c r="H41" s="251"/>
      <c r="I41" s="251"/>
      <c r="J41" s="251"/>
      <c r="K41" s="251"/>
      <c r="L41" s="251"/>
      <c r="M41" s="251"/>
      <c r="N41" s="251"/>
      <c r="O41" s="251"/>
      <c r="P41" s="251"/>
      <c r="Q41" s="251"/>
      <c r="R41" s="251"/>
      <c r="S41" s="251"/>
      <c r="T41" s="254" t="e">
        <f>VLOOKUP(A41,Sheet1!A11:G31,4,0)</f>
        <v>#N/A</v>
      </c>
      <c r="U41" s="254"/>
      <c r="V41" s="254"/>
      <c r="W41" s="254"/>
      <c r="X41" s="255" t="e">
        <f>IF(OR(T41="ไม่พบ",T41="-"),"-",VLOOKUP(A41,Sheet1!A11:G31,5,0))</f>
        <v>#N/A</v>
      </c>
      <c r="Y41" s="255"/>
      <c r="Z41" s="255"/>
      <c r="AA41" s="255"/>
      <c r="AB41" s="255"/>
      <c r="AC41" s="255"/>
      <c r="AD41" s="255"/>
      <c r="AE41" s="255"/>
      <c r="AF41" s="255"/>
      <c r="AG41" s="255"/>
      <c r="AH41" s="255"/>
      <c r="AI41" s="255"/>
      <c r="AJ41" s="255"/>
      <c r="AK41" s="138"/>
      <c r="AL41" s="138"/>
      <c r="AM41" s="138"/>
      <c r="AN41" s="138"/>
      <c r="AO41" s="138"/>
      <c r="AP41" s="138"/>
      <c r="AQ41" s="138"/>
    </row>
    <row r="42" spans="1:43" ht="21.75" hidden="1" customHeight="1">
      <c r="A42" s="252"/>
      <c r="B42" s="252"/>
      <c r="C42" s="252"/>
      <c r="D42" s="252"/>
      <c r="E42" s="252"/>
      <c r="F42" s="252"/>
      <c r="G42" s="251" t="s">
        <v>263</v>
      </c>
      <c r="H42" s="251"/>
      <c r="I42" s="251"/>
      <c r="J42" s="251"/>
      <c r="K42" s="251"/>
      <c r="L42" s="251"/>
      <c r="M42" s="251"/>
      <c r="N42" s="251"/>
      <c r="O42" s="251"/>
      <c r="P42" s="251"/>
      <c r="Q42" s="251"/>
      <c r="R42" s="251"/>
      <c r="S42" s="251"/>
      <c r="T42" s="179"/>
      <c r="U42" s="184" t="str">
        <f>IF(Sheet1!G22="พบ","R","£")</f>
        <v>£</v>
      </c>
      <c r="V42" s="181"/>
      <c r="W42" s="182" t="s">
        <v>241</v>
      </c>
      <c r="X42" s="181"/>
      <c r="Y42" s="181"/>
      <c r="Z42" s="180"/>
      <c r="AA42" s="181"/>
      <c r="AB42" s="184" t="str">
        <f>IF(Sheet1!G22="ไม่พบ","R","£")</f>
        <v>£</v>
      </c>
      <c r="AC42" s="181"/>
      <c r="AD42" s="182" t="s">
        <v>240</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51" t="s">
        <v>235</v>
      </c>
      <c r="H43" s="251"/>
      <c r="I43" s="251"/>
      <c r="J43" s="251"/>
      <c r="K43" s="251"/>
      <c r="L43" s="251"/>
      <c r="M43" s="251"/>
      <c r="N43" s="251"/>
      <c r="O43" s="251"/>
      <c r="P43" s="251"/>
      <c r="Q43" s="251"/>
      <c r="R43" s="251"/>
      <c r="S43" s="251"/>
      <c r="T43" s="254" t="e">
        <f>VLOOKUP(A43,Sheet1!A11:G31,4,0)</f>
        <v>#N/A</v>
      </c>
      <c r="U43" s="254"/>
      <c r="V43" s="254"/>
      <c r="W43" s="254"/>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hidden="1" customHeight="1">
      <c r="A44" s="252"/>
      <c r="B44" s="252"/>
      <c r="C44" s="252"/>
      <c r="D44" s="252"/>
      <c r="E44" s="252"/>
      <c r="F44" s="252"/>
      <c r="G44" s="251" t="s">
        <v>263</v>
      </c>
      <c r="H44" s="251"/>
      <c r="I44" s="251"/>
      <c r="J44" s="251"/>
      <c r="K44" s="251"/>
      <c r="L44" s="251"/>
      <c r="M44" s="251"/>
      <c r="N44" s="251"/>
      <c r="O44" s="251"/>
      <c r="P44" s="251"/>
      <c r="Q44" s="251"/>
      <c r="R44" s="251"/>
      <c r="S44" s="251"/>
      <c r="T44" s="179"/>
      <c r="U44" s="184" t="str">
        <f>IF(Sheet1!G23="พบ","R","£")</f>
        <v>£</v>
      </c>
      <c r="V44" s="181"/>
      <c r="W44" s="182" t="s">
        <v>241</v>
      </c>
      <c r="X44" s="181"/>
      <c r="Y44" s="181"/>
      <c r="Z44" s="180"/>
      <c r="AA44" s="181"/>
      <c r="AB44" s="184" t="str">
        <f>IF(Sheet1!G23="ไม่พบ","R","£")</f>
        <v>£</v>
      </c>
      <c r="AC44" s="181"/>
      <c r="AD44" s="182" t="s">
        <v>240</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51" t="s">
        <v>235</v>
      </c>
      <c r="H45" s="251"/>
      <c r="I45" s="251"/>
      <c r="J45" s="251"/>
      <c r="K45" s="251"/>
      <c r="L45" s="251"/>
      <c r="M45" s="251"/>
      <c r="N45" s="251"/>
      <c r="O45" s="251"/>
      <c r="P45" s="251"/>
      <c r="Q45" s="251"/>
      <c r="R45" s="251"/>
      <c r="S45" s="251"/>
      <c r="T45" s="254" t="e">
        <f>VLOOKUP(A45,Sheet1!A11:G31,4,0)</f>
        <v>#N/A</v>
      </c>
      <c r="U45" s="254"/>
      <c r="V45" s="254"/>
      <c r="W45" s="254"/>
      <c r="X45" s="255" t="e">
        <f>IF(OR(T45="ไม่พบ",T45="-"),"-",VLOOKUP(A45,Sheet1!A11:G31,5,0))</f>
        <v>#N/A</v>
      </c>
      <c r="Y45" s="255"/>
      <c r="Z45" s="255"/>
      <c r="AA45" s="255"/>
      <c r="AB45" s="255"/>
      <c r="AC45" s="255"/>
      <c r="AD45" s="255"/>
      <c r="AE45" s="255"/>
      <c r="AF45" s="255"/>
      <c r="AG45" s="255"/>
      <c r="AH45" s="255"/>
      <c r="AI45" s="255"/>
      <c r="AJ45" s="255"/>
      <c r="AK45" s="138"/>
      <c r="AL45" s="138"/>
      <c r="AM45" s="138"/>
      <c r="AN45" s="138"/>
      <c r="AO45" s="138"/>
      <c r="AP45" s="138"/>
      <c r="AQ45" s="138"/>
    </row>
    <row r="46" spans="1:43" ht="21.75" hidden="1" customHeight="1">
      <c r="A46" s="252"/>
      <c r="B46" s="252"/>
      <c r="C46" s="252"/>
      <c r="D46" s="252"/>
      <c r="E46" s="252"/>
      <c r="F46" s="252"/>
      <c r="G46" s="251" t="s">
        <v>263</v>
      </c>
      <c r="H46" s="251"/>
      <c r="I46" s="251"/>
      <c r="J46" s="251"/>
      <c r="K46" s="251"/>
      <c r="L46" s="251"/>
      <c r="M46" s="251"/>
      <c r="N46" s="251"/>
      <c r="O46" s="251"/>
      <c r="P46" s="251"/>
      <c r="Q46" s="251"/>
      <c r="R46" s="251"/>
      <c r="S46" s="251"/>
      <c r="T46" s="179"/>
      <c r="U46" s="184" t="str">
        <f>IF(Sheet1!G24="พบ","R","£")</f>
        <v>£</v>
      </c>
      <c r="V46" s="181"/>
      <c r="W46" s="182" t="s">
        <v>241</v>
      </c>
      <c r="X46" s="181"/>
      <c r="Y46" s="181"/>
      <c r="Z46" s="180"/>
      <c r="AA46" s="181"/>
      <c r="AB46" s="184" t="str">
        <f>IF(Sheet1!G24="ไม่พบ","R","£")</f>
        <v>£</v>
      </c>
      <c r="AC46" s="181"/>
      <c r="AD46" s="182" t="s">
        <v>240</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51" t="s">
        <v>235</v>
      </c>
      <c r="H47" s="251"/>
      <c r="I47" s="251"/>
      <c r="J47" s="251"/>
      <c r="K47" s="251"/>
      <c r="L47" s="251"/>
      <c r="M47" s="251"/>
      <c r="N47" s="251"/>
      <c r="O47" s="251"/>
      <c r="P47" s="251"/>
      <c r="Q47" s="251"/>
      <c r="R47" s="251"/>
      <c r="S47" s="251"/>
      <c r="T47" s="254" t="e">
        <f>VLOOKUP(A47,Sheet1!A11:G31,4,0)</f>
        <v>#N/A</v>
      </c>
      <c r="U47" s="254"/>
      <c r="V47" s="254"/>
      <c r="W47" s="254"/>
      <c r="X47" s="255" t="e">
        <f>IF(OR(T47="ไม่พบ",T47="-"),"-",VLOOKUP(A47,Sheet1!A11:G31,5,0))</f>
        <v>#N/A</v>
      </c>
      <c r="Y47" s="255"/>
      <c r="Z47" s="255"/>
      <c r="AA47" s="255"/>
      <c r="AB47" s="255"/>
      <c r="AC47" s="255"/>
      <c r="AD47" s="255"/>
      <c r="AE47" s="255"/>
      <c r="AF47" s="255"/>
      <c r="AG47" s="255"/>
      <c r="AH47" s="255"/>
      <c r="AI47" s="255"/>
      <c r="AJ47" s="255"/>
      <c r="AK47" s="138"/>
      <c r="AL47" s="138"/>
      <c r="AM47" s="138"/>
      <c r="AN47" s="138"/>
      <c r="AO47" s="138"/>
      <c r="AP47" s="138"/>
      <c r="AQ47" s="138"/>
    </row>
    <row r="48" spans="1:43" ht="21.75" hidden="1" customHeight="1">
      <c r="A48" s="252"/>
      <c r="B48" s="252"/>
      <c r="C48" s="252"/>
      <c r="D48" s="252"/>
      <c r="E48" s="252"/>
      <c r="F48" s="252"/>
      <c r="G48" s="251" t="s">
        <v>263</v>
      </c>
      <c r="H48" s="251"/>
      <c r="I48" s="251"/>
      <c r="J48" s="251"/>
      <c r="K48" s="251"/>
      <c r="L48" s="251"/>
      <c r="M48" s="251"/>
      <c r="N48" s="251"/>
      <c r="O48" s="251"/>
      <c r="P48" s="251"/>
      <c r="Q48" s="251"/>
      <c r="R48" s="251"/>
      <c r="S48" s="251"/>
      <c r="T48" s="179"/>
      <c r="U48" s="184" t="str">
        <f>IF(Sheet1!G25="พบ","R","£")</f>
        <v>£</v>
      </c>
      <c r="V48" s="181"/>
      <c r="W48" s="182" t="s">
        <v>241</v>
      </c>
      <c r="X48" s="181"/>
      <c r="Y48" s="181"/>
      <c r="Z48" s="180"/>
      <c r="AA48" s="181"/>
      <c r="AB48" s="184" t="str">
        <f>IF(Sheet1!G25="ไม่พบ","R","£")</f>
        <v>£</v>
      </c>
      <c r="AC48" s="181"/>
      <c r="AD48" s="182" t="s">
        <v>240</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51" t="s">
        <v>235</v>
      </c>
      <c r="H49" s="251"/>
      <c r="I49" s="251"/>
      <c r="J49" s="251"/>
      <c r="K49" s="251"/>
      <c r="L49" s="251"/>
      <c r="M49" s="251"/>
      <c r="N49" s="251"/>
      <c r="O49" s="251"/>
      <c r="P49" s="251"/>
      <c r="Q49" s="251"/>
      <c r="R49" s="251"/>
      <c r="S49" s="251"/>
      <c r="T49" s="254" t="e">
        <f>VLOOKUP(A49,Sheet1!A11:G31,4,0)</f>
        <v>#N/A</v>
      </c>
      <c r="U49" s="254"/>
      <c r="V49" s="254"/>
      <c r="W49" s="254"/>
      <c r="X49" s="255" t="e">
        <f>IF(OR(T49="ไม่พบ",T49="-"),"-",VLOOKUP(A49,Sheet1!A11:G31,5,0))</f>
        <v>#N/A</v>
      </c>
      <c r="Y49" s="255"/>
      <c r="Z49" s="255"/>
      <c r="AA49" s="255"/>
      <c r="AB49" s="255"/>
      <c r="AC49" s="255"/>
      <c r="AD49" s="255"/>
      <c r="AE49" s="255"/>
      <c r="AF49" s="255"/>
      <c r="AG49" s="255"/>
      <c r="AH49" s="255"/>
      <c r="AI49" s="255"/>
      <c r="AJ49" s="255"/>
      <c r="AK49" s="138"/>
      <c r="AL49" s="138"/>
      <c r="AM49" s="138"/>
      <c r="AN49" s="138"/>
      <c r="AO49" s="138"/>
      <c r="AP49" s="138"/>
      <c r="AQ49" s="138"/>
    </row>
    <row r="50" spans="1:43" ht="21.75" hidden="1" customHeight="1">
      <c r="A50" s="252"/>
      <c r="B50" s="252"/>
      <c r="C50" s="252"/>
      <c r="D50" s="252"/>
      <c r="E50" s="252"/>
      <c r="F50" s="252"/>
      <c r="G50" s="251" t="s">
        <v>263</v>
      </c>
      <c r="H50" s="251"/>
      <c r="I50" s="251"/>
      <c r="J50" s="251"/>
      <c r="K50" s="251"/>
      <c r="L50" s="251"/>
      <c r="M50" s="251"/>
      <c r="N50" s="251"/>
      <c r="O50" s="251"/>
      <c r="P50" s="251"/>
      <c r="Q50" s="251"/>
      <c r="R50" s="251"/>
      <c r="S50" s="251"/>
      <c r="T50" s="179"/>
      <c r="U50" s="184" t="str">
        <f>IF(Sheet1!G26="พบ","R","£")</f>
        <v>£</v>
      </c>
      <c r="V50" s="181"/>
      <c r="W50" s="182" t="s">
        <v>241</v>
      </c>
      <c r="X50" s="181"/>
      <c r="Y50" s="181"/>
      <c r="Z50" s="180"/>
      <c r="AA50" s="181"/>
      <c r="AB50" s="184" t="str">
        <f>IF(Sheet1!G26="ไม่พบ","R","£")</f>
        <v>£</v>
      </c>
      <c r="AC50" s="181"/>
      <c r="AD50" s="182" t="s">
        <v>240</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51" t="s">
        <v>235</v>
      </c>
      <c r="H51" s="251"/>
      <c r="I51" s="251"/>
      <c r="J51" s="251"/>
      <c r="K51" s="251"/>
      <c r="L51" s="251"/>
      <c r="M51" s="251"/>
      <c r="N51" s="251"/>
      <c r="O51" s="251"/>
      <c r="P51" s="251"/>
      <c r="Q51" s="251"/>
      <c r="R51" s="251"/>
      <c r="S51" s="251"/>
      <c r="T51" s="254" t="e">
        <f>VLOOKUP(A51,Sheet1!A11:G31,4,0)</f>
        <v>#N/A</v>
      </c>
      <c r="U51" s="254"/>
      <c r="V51" s="254"/>
      <c r="W51" s="254"/>
      <c r="X51" s="255" t="e">
        <f>IF(OR(T51="ไม่พบ",T51="-"),"-",VLOOKUP(A51,Sheet1!A11:G31,5,0))</f>
        <v>#N/A</v>
      </c>
      <c r="Y51" s="255"/>
      <c r="Z51" s="255"/>
      <c r="AA51" s="255"/>
      <c r="AB51" s="255"/>
      <c r="AC51" s="255"/>
      <c r="AD51" s="255"/>
      <c r="AE51" s="255"/>
      <c r="AF51" s="255"/>
      <c r="AG51" s="255"/>
      <c r="AH51" s="255"/>
      <c r="AI51" s="255"/>
      <c r="AJ51" s="255"/>
      <c r="AK51" s="138"/>
      <c r="AL51" s="138"/>
      <c r="AM51" s="138"/>
      <c r="AN51" s="138"/>
      <c r="AO51" s="138"/>
      <c r="AP51" s="138"/>
      <c r="AQ51" s="138"/>
    </row>
    <row r="52" spans="1:43" ht="21.75" hidden="1" customHeight="1">
      <c r="A52" s="252"/>
      <c r="B52" s="252"/>
      <c r="C52" s="252"/>
      <c r="D52" s="252"/>
      <c r="E52" s="252"/>
      <c r="F52" s="252"/>
      <c r="G52" s="251" t="s">
        <v>263</v>
      </c>
      <c r="H52" s="251"/>
      <c r="I52" s="251"/>
      <c r="J52" s="251"/>
      <c r="K52" s="251"/>
      <c r="L52" s="251"/>
      <c r="M52" s="251"/>
      <c r="N52" s="251"/>
      <c r="O52" s="251"/>
      <c r="P52" s="251"/>
      <c r="Q52" s="251"/>
      <c r="R52" s="251"/>
      <c r="S52" s="251"/>
      <c r="T52" s="179"/>
      <c r="U52" s="184" t="str">
        <f>IF(Sheet1!G27="พบ","R","£")</f>
        <v>£</v>
      </c>
      <c r="V52" s="181"/>
      <c r="W52" s="182" t="s">
        <v>241</v>
      </c>
      <c r="X52" s="181"/>
      <c r="Y52" s="181"/>
      <c r="Z52" s="180"/>
      <c r="AA52" s="181"/>
      <c r="AB52" s="184" t="str">
        <f>IF(Sheet1!G27="ไม่พบ","R","£")</f>
        <v>£</v>
      </c>
      <c r="AC52" s="181"/>
      <c r="AD52" s="182" t="s">
        <v>240</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51" t="s">
        <v>235</v>
      </c>
      <c r="H53" s="251"/>
      <c r="I53" s="251"/>
      <c r="J53" s="251"/>
      <c r="K53" s="251"/>
      <c r="L53" s="251"/>
      <c r="M53" s="251"/>
      <c r="N53" s="251"/>
      <c r="O53" s="251"/>
      <c r="P53" s="251"/>
      <c r="Q53" s="251"/>
      <c r="R53" s="251"/>
      <c r="S53" s="251"/>
      <c r="T53" s="252" t="e">
        <f>VLOOKUP(A53,Sheet1!A11:G31,4,0)</f>
        <v>#N/A</v>
      </c>
      <c r="U53" s="252"/>
      <c r="V53" s="252"/>
      <c r="W53" s="252"/>
      <c r="X53" s="253" t="e">
        <f>VLOOKUP(A53,Sheet1!A11:G31,5,0)</f>
        <v>#N/A</v>
      </c>
      <c r="Y53" s="253"/>
      <c r="Z53" s="253"/>
      <c r="AA53" s="253"/>
      <c r="AB53" s="253"/>
      <c r="AC53" s="253"/>
      <c r="AD53" s="253"/>
      <c r="AE53" s="253"/>
      <c r="AF53" s="253"/>
      <c r="AG53" s="253"/>
      <c r="AH53" s="253"/>
      <c r="AI53" s="253"/>
      <c r="AJ53" s="253"/>
      <c r="AK53" s="138"/>
      <c r="AL53" s="138"/>
      <c r="AM53" s="138"/>
      <c r="AN53" s="138"/>
      <c r="AO53" s="138"/>
      <c r="AP53" s="138"/>
      <c r="AQ53" s="138"/>
    </row>
    <row r="54" spans="1:43" ht="21.75" hidden="1" customHeight="1">
      <c r="A54" s="252"/>
      <c r="B54" s="252"/>
      <c r="C54" s="252"/>
      <c r="D54" s="252"/>
      <c r="E54" s="252"/>
      <c r="F54" s="252"/>
      <c r="G54" s="251" t="s">
        <v>263</v>
      </c>
      <c r="H54" s="251"/>
      <c r="I54" s="251"/>
      <c r="J54" s="251"/>
      <c r="K54" s="251"/>
      <c r="L54" s="251"/>
      <c r="M54" s="251"/>
      <c r="N54" s="251"/>
      <c r="O54" s="251"/>
      <c r="P54" s="251"/>
      <c r="Q54" s="251"/>
      <c r="R54" s="251"/>
      <c r="S54" s="251"/>
      <c r="T54" s="179"/>
      <c r="U54" s="184" t="str">
        <f>IF(Sheet1!G28="พบ","R","£")</f>
        <v>£</v>
      </c>
      <c r="V54" s="181"/>
      <c r="W54" s="182" t="s">
        <v>241</v>
      </c>
      <c r="X54" s="181"/>
      <c r="Y54" s="181"/>
      <c r="Z54" s="180"/>
      <c r="AA54" s="181"/>
      <c r="AB54" s="184" t="str">
        <f>IF(Sheet1!G28="ไม่พบ","R","£")</f>
        <v>£</v>
      </c>
      <c r="AC54" s="181"/>
      <c r="AD54" s="182" t="s">
        <v>240</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51" t="s">
        <v>235</v>
      </c>
      <c r="H55" s="251"/>
      <c r="I55" s="251"/>
      <c r="J55" s="251"/>
      <c r="K55" s="251"/>
      <c r="L55" s="251"/>
      <c r="M55" s="251"/>
      <c r="N55" s="251"/>
      <c r="O55" s="251"/>
      <c r="P55" s="251"/>
      <c r="Q55" s="251"/>
      <c r="R55" s="251"/>
      <c r="S55" s="251"/>
      <c r="T55" s="252" t="e">
        <f>VLOOKUP(A55,Sheet1!A11:G31,4,0)</f>
        <v>#N/A</v>
      </c>
      <c r="U55" s="252"/>
      <c r="V55" s="252"/>
      <c r="W55" s="252"/>
      <c r="X55" s="253" t="e">
        <f>VLOOKUP(A55,Sheet1!A11:G31,5,0)</f>
        <v>#N/A</v>
      </c>
      <c r="Y55" s="253"/>
      <c r="Z55" s="253"/>
      <c r="AA55" s="253"/>
      <c r="AB55" s="253"/>
      <c r="AC55" s="253"/>
      <c r="AD55" s="253"/>
      <c r="AE55" s="253"/>
      <c r="AF55" s="253"/>
      <c r="AG55" s="253"/>
      <c r="AH55" s="253"/>
      <c r="AI55" s="253"/>
      <c r="AJ55" s="253"/>
      <c r="AK55" s="138"/>
      <c r="AL55" s="138"/>
      <c r="AM55" s="138"/>
      <c r="AN55" s="138"/>
      <c r="AO55" s="138"/>
      <c r="AP55" s="138"/>
      <c r="AQ55" s="138"/>
    </row>
    <row r="56" spans="1:43" ht="21.75" hidden="1" customHeight="1">
      <c r="A56" s="252"/>
      <c r="B56" s="252"/>
      <c r="C56" s="252"/>
      <c r="D56" s="252"/>
      <c r="E56" s="252"/>
      <c r="F56" s="252"/>
      <c r="G56" s="251" t="s">
        <v>263</v>
      </c>
      <c r="H56" s="251"/>
      <c r="I56" s="251"/>
      <c r="J56" s="251"/>
      <c r="K56" s="251"/>
      <c r="L56" s="251"/>
      <c r="M56" s="251"/>
      <c r="N56" s="251"/>
      <c r="O56" s="251"/>
      <c r="P56" s="251"/>
      <c r="Q56" s="251"/>
      <c r="R56" s="251"/>
      <c r="S56" s="251"/>
      <c r="T56" s="179"/>
      <c r="U56" s="184" t="str">
        <f>IF(Sheet1!G29="พบ","R","£")</f>
        <v>£</v>
      </c>
      <c r="V56" s="181"/>
      <c r="W56" s="182" t="s">
        <v>241</v>
      </c>
      <c r="X56" s="181"/>
      <c r="Y56" s="181"/>
      <c r="Z56" s="180"/>
      <c r="AA56" s="181"/>
      <c r="AB56" s="184" t="str">
        <f>IF(Sheet1!G29="ไม่พบ","R","£")</f>
        <v>£</v>
      </c>
      <c r="AC56" s="181"/>
      <c r="AD56" s="182" t="s">
        <v>240</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51" t="s">
        <v>235</v>
      </c>
      <c r="H57" s="251"/>
      <c r="I57" s="251"/>
      <c r="J57" s="251"/>
      <c r="K57" s="251"/>
      <c r="L57" s="251"/>
      <c r="M57" s="251"/>
      <c r="N57" s="251"/>
      <c r="O57" s="251"/>
      <c r="P57" s="251"/>
      <c r="Q57" s="251"/>
      <c r="R57" s="251"/>
      <c r="S57" s="251"/>
      <c r="T57" s="252" t="e">
        <f>VLOOKUP(A57,Sheet1!A11:G31,4,0)</f>
        <v>#N/A</v>
      </c>
      <c r="U57" s="252"/>
      <c r="V57" s="252"/>
      <c r="W57" s="252"/>
      <c r="X57" s="253" t="e">
        <f>VLOOKUP(A57,Sheet1!A11:G31,5,0)</f>
        <v>#N/A</v>
      </c>
      <c r="Y57" s="253"/>
      <c r="Z57" s="253"/>
      <c r="AA57" s="253"/>
      <c r="AB57" s="253"/>
      <c r="AC57" s="253"/>
      <c r="AD57" s="253"/>
      <c r="AE57" s="253"/>
      <c r="AF57" s="253"/>
      <c r="AG57" s="253"/>
      <c r="AH57" s="253"/>
      <c r="AI57" s="253"/>
      <c r="AJ57" s="253"/>
      <c r="AK57" s="138"/>
      <c r="AL57" s="138"/>
      <c r="AM57" s="138"/>
      <c r="AN57" s="138"/>
      <c r="AO57" s="138"/>
      <c r="AP57" s="138"/>
      <c r="AQ57" s="138"/>
    </row>
    <row r="58" spans="1:43" ht="21.75" hidden="1" customHeight="1">
      <c r="A58" s="252"/>
      <c r="B58" s="252"/>
      <c r="C58" s="252"/>
      <c r="D58" s="252"/>
      <c r="E58" s="252"/>
      <c r="F58" s="252"/>
      <c r="G58" s="251" t="s">
        <v>263</v>
      </c>
      <c r="H58" s="251"/>
      <c r="I58" s="251"/>
      <c r="J58" s="251"/>
      <c r="K58" s="251"/>
      <c r="L58" s="251"/>
      <c r="M58" s="251"/>
      <c r="N58" s="251"/>
      <c r="O58" s="251"/>
      <c r="P58" s="251"/>
      <c r="Q58" s="251"/>
      <c r="R58" s="251"/>
      <c r="S58" s="251"/>
      <c r="T58" s="179"/>
      <c r="U58" s="184" t="str">
        <f>IF(Sheet1!G30="พบ","R","£")</f>
        <v>£</v>
      </c>
      <c r="V58" s="181"/>
      <c r="W58" s="182" t="s">
        <v>241</v>
      </c>
      <c r="X58" s="181"/>
      <c r="Y58" s="181"/>
      <c r="Z58" s="180"/>
      <c r="AA58" s="181"/>
      <c r="AB58" s="184" t="str">
        <f>IF(Sheet1!G30="ไม่พบ","R","£")</f>
        <v>£</v>
      </c>
      <c r="AC58" s="181"/>
      <c r="AD58" s="182" t="s">
        <v>240</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51" t="s">
        <v>235</v>
      </c>
      <c r="H59" s="251"/>
      <c r="I59" s="251"/>
      <c r="J59" s="251"/>
      <c r="K59" s="251"/>
      <c r="L59" s="251"/>
      <c r="M59" s="251"/>
      <c r="N59" s="251"/>
      <c r="O59" s="251"/>
      <c r="P59" s="251"/>
      <c r="Q59" s="251"/>
      <c r="R59" s="251"/>
      <c r="S59" s="251"/>
      <c r="T59" s="252" t="e">
        <f>VLOOKUP(A59,Sheet1!A11:G31,4,0)</f>
        <v>#N/A</v>
      </c>
      <c r="U59" s="252"/>
      <c r="V59" s="252"/>
      <c r="W59" s="252"/>
      <c r="X59" s="253" t="e">
        <f>VLOOKUP(A59,Sheet1!A11:G31,5,0)</f>
        <v>#N/A</v>
      </c>
      <c r="Y59" s="253"/>
      <c r="Z59" s="253"/>
      <c r="AA59" s="253"/>
      <c r="AB59" s="253"/>
      <c r="AC59" s="253"/>
      <c r="AD59" s="253"/>
      <c r="AE59" s="253"/>
      <c r="AF59" s="253"/>
      <c r="AG59" s="253"/>
      <c r="AH59" s="253"/>
      <c r="AI59" s="253"/>
      <c r="AJ59" s="253"/>
      <c r="AK59" s="138"/>
      <c r="AL59" s="138"/>
      <c r="AM59" s="138"/>
      <c r="AN59" s="138"/>
      <c r="AO59" s="138"/>
      <c r="AP59" s="138"/>
      <c r="AQ59" s="138"/>
    </row>
    <row r="60" spans="1:43" ht="21.6" hidden="1" customHeight="1">
      <c r="A60" s="252"/>
      <c r="B60" s="252"/>
      <c r="C60" s="252"/>
      <c r="D60" s="252"/>
      <c r="E60" s="252"/>
      <c r="F60" s="252"/>
      <c r="G60" s="251" t="s">
        <v>263</v>
      </c>
      <c r="H60" s="251"/>
      <c r="I60" s="251"/>
      <c r="J60" s="251"/>
      <c r="K60" s="251"/>
      <c r="L60" s="251"/>
      <c r="M60" s="251"/>
      <c r="N60" s="251"/>
      <c r="O60" s="251"/>
      <c r="P60" s="251"/>
      <c r="Q60" s="251"/>
      <c r="R60" s="251"/>
      <c r="S60" s="251"/>
      <c r="T60" s="179"/>
      <c r="U60" s="184" t="str">
        <f>IF(Sheet1!G31="พบ","R","£")</f>
        <v>£</v>
      </c>
      <c r="V60" s="181"/>
      <c r="W60" s="182" t="s">
        <v>241</v>
      </c>
      <c r="X60" s="181"/>
      <c r="Y60" s="181"/>
      <c r="Z60" s="180"/>
      <c r="AA60" s="181"/>
      <c r="AB60" s="184" t="str">
        <f>IF(Sheet1!G31="ไม่พบ","R","£")</f>
        <v>£</v>
      </c>
      <c r="AC60" s="181"/>
      <c r="AD60" s="182" t="s">
        <v>240</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233</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1" zoomScaleNormal="100" workbookViewId="0">
      <selection activeCell="AS13" sqref="AS13:AT13"/>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80"/>
      <c r="T1" s="280"/>
      <c r="U1" s="280"/>
      <c r="V1" s="280"/>
      <c r="W1" s="280"/>
      <c r="X1" s="280"/>
      <c r="Y1" s="280"/>
      <c r="AQ1" s="198" t="s">
        <v>292</v>
      </c>
      <c r="AR1" s="198"/>
    </row>
    <row r="2" spans="1:48" ht="10.5" customHeight="1">
      <c r="S2" s="140"/>
      <c r="T2" s="140"/>
      <c r="U2" s="140"/>
      <c r="V2" s="140"/>
      <c r="W2" s="140"/>
      <c r="X2" s="140"/>
      <c r="Y2" s="140"/>
      <c r="AQ2" s="198"/>
      <c r="AR2" s="198"/>
    </row>
    <row r="3" spans="1:48">
      <c r="O3" s="2" t="s">
        <v>268</v>
      </c>
      <c r="Q3" s="188"/>
      <c r="R3" s="285" t="s">
        <v>269</v>
      </c>
      <c r="S3" s="285"/>
      <c r="T3" s="285"/>
      <c r="U3" s="285"/>
      <c r="V3" s="285"/>
      <c r="W3" s="285"/>
      <c r="X3" s="285"/>
      <c r="Y3" s="285"/>
      <c r="Z3" s="285"/>
      <c r="AA3" s="285"/>
      <c r="AB3" s="285"/>
      <c r="AC3" s="285"/>
      <c r="AD3" s="285"/>
    </row>
    <row r="4" spans="1:48">
      <c r="A4" s="280" t="s">
        <v>266</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270</v>
      </c>
      <c r="P5" s="270"/>
      <c r="Q5" s="270"/>
      <c r="R5" s="270"/>
      <c r="S5" s="270"/>
      <c r="T5" s="270"/>
      <c r="U5" s="270"/>
      <c r="V5" s="270"/>
      <c r="W5" s="270"/>
      <c r="X5" s="270"/>
      <c r="Y5" s="270"/>
      <c r="Z5" s="270"/>
      <c r="AA5" s="270"/>
      <c r="AB5" s="270"/>
      <c r="AC5" s="270"/>
      <c r="AD5" s="270"/>
      <c r="AE5" s="270"/>
    </row>
    <row r="6" spans="1:48">
      <c r="AC6" s="143" t="s">
        <v>267</v>
      </c>
      <c r="AD6" s="270" t="s">
        <v>349</v>
      </c>
      <c r="AE6" s="270"/>
      <c r="AF6" s="270"/>
      <c r="AG6" s="270"/>
      <c r="AH6" s="270"/>
      <c r="AI6" s="270"/>
      <c r="AJ6" s="270"/>
      <c r="AK6" s="270"/>
      <c r="AL6" s="270"/>
      <c r="AM6" s="270"/>
      <c r="AN6" s="270"/>
      <c r="AO6" s="270"/>
      <c r="AP6" s="270"/>
      <c r="AQ6" s="270"/>
      <c r="AR6" s="140"/>
    </row>
    <row r="7" spans="1:48">
      <c r="X7" s="143" t="s">
        <v>62</v>
      </c>
      <c r="Y7" s="270"/>
      <c r="Z7" s="270"/>
      <c r="AA7" s="280" t="s">
        <v>271</v>
      </c>
      <c r="AB7" s="280"/>
      <c r="AC7" s="280"/>
      <c r="AD7" s="277"/>
      <c r="AE7" s="277"/>
      <c r="AF7" s="277"/>
      <c r="AG7" s="277"/>
      <c r="AH7" s="277"/>
      <c r="AI7" s="277"/>
      <c r="AJ7" s="286" t="s">
        <v>272</v>
      </c>
      <c r="AK7" s="286"/>
      <c r="AL7" s="286"/>
      <c r="AM7" s="286"/>
      <c r="AN7" s="286"/>
      <c r="AO7" s="277">
        <v>2568</v>
      </c>
      <c r="AP7" s="277"/>
      <c r="AQ7" s="277"/>
      <c r="AR7" s="140"/>
    </row>
    <row r="8" spans="1:48">
      <c r="D8" s="2" t="s">
        <v>273</v>
      </c>
      <c r="G8" s="272" t="s">
        <v>274</v>
      </c>
      <c r="H8" s="272"/>
      <c r="I8" s="272"/>
      <c r="J8" s="272"/>
      <c r="K8" s="272"/>
      <c r="L8" s="272"/>
      <c r="M8" s="272"/>
      <c r="N8" s="272"/>
      <c r="O8" s="272"/>
      <c r="P8" s="272"/>
      <c r="Q8" s="272"/>
      <c r="R8" s="272"/>
      <c r="S8" s="272"/>
      <c r="T8" s="272"/>
      <c r="U8" s="272"/>
      <c r="V8" s="272"/>
      <c r="W8" s="272"/>
      <c r="X8" s="272"/>
      <c r="Y8" s="272"/>
      <c r="Z8" s="272"/>
      <c r="AA8" s="272"/>
      <c r="AB8" s="280" t="s">
        <v>275</v>
      </c>
      <c r="AC8" s="280"/>
      <c r="AD8" s="280"/>
      <c r="AE8" s="280"/>
      <c r="AF8" s="270">
        <f>Sheet1!D8</f>
        <v>27</v>
      </c>
      <c r="AG8" s="270"/>
      <c r="AH8" s="270"/>
      <c r="AI8" s="270"/>
      <c r="AL8" s="143" t="s">
        <v>276</v>
      </c>
      <c r="AM8" s="270" t="s">
        <v>277</v>
      </c>
      <c r="AN8" s="270"/>
      <c r="AO8" s="270"/>
      <c r="AP8" s="270"/>
      <c r="AQ8" s="270"/>
      <c r="AR8" s="140"/>
    </row>
    <row r="9" spans="1:48">
      <c r="H9" s="2" t="str">
        <f>CONCATENATE("( โดย ",Sheet1!B8," (",TEXT(Sheet1!F8,"[$-,100]0-0000-00000-00-0"),") แทน )")</f>
        <v>( โดย นายปฏิยุทธ์ ฟองแก้ว (1-5601-00415-10-9) แทน )</v>
      </c>
      <c r="I9" s="189"/>
      <c r="J9" s="189"/>
    </row>
    <row r="10" spans="1:48">
      <c r="A10" s="280" t="s">
        <v>280</v>
      </c>
      <c r="B10" s="280"/>
      <c r="C10" s="280"/>
      <c r="D10" s="270" t="s">
        <v>277</v>
      </c>
      <c r="E10" s="270"/>
      <c r="F10" s="270"/>
      <c r="G10" s="270"/>
      <c r="H10" s="270"/>
      <c r="I10" s="280" t="s">
        <v>282</v>
      </c>
      <c r="J10" s="280"/>
      <c r="K10" s="280"/>
      <c r="L10" s="280"/>
      <c r="M10" s="280"/>
      <c r="N10" s="270">
        <v>470</v>
      </c>
      <c r="O10" s="270"/>
      <c r="P10" s="270"/>
      <c r="Q10" s="270"/>
      <c r="R10" s="280" t="s">
        <v>283</v>
      </c>
      <c r="S10" s="280"/>
      <c r="T10" s="270" t="s">
        <v>152</v>
      </c>
      <c r="U10" s="270"/>
      <c r="V10" s="270"/>
      <c r="W10" s="270"/>
      <c r="X10" s="280" t="s">
        <v>284</v>
      </c>
      <c r="Y10" s="280"/>
      <c r="Z10" s="270" t="s">
        <v>286</v>
      </c>
      <c r="AA10" s="270"/>
      <c r="AB10" s="270"/>
      <c r="AC10" s="270"/>
      <c r="AD10" s="270"/>
      <c r="AE10" s="270"/>
      <c r="AF10" s="270"/>
      <c r="AG10" s="270"/>
      <c r="AH10" s="280" t="s">
        <v>285</v>
      </c>
      <c r="AI10" s="280"/>
      <c r="AJ10" s="280"/>
      <c r="AK10" s="280"/>
      <c r="AL10" s="270" t="s">
        <v>152</v>
      </c>
      <c r="AM10" s="270"/>
      <c r="AN10" s="270"/>
      <c r="AO10" s="270"/>
      <c r="AP10" s="270"/>
      <c r="AQ10" s="270"/>
      <c r="AR10" s="140"/>
    </row>
    <row r="11" spans="1:48">
      <c r="A11" s="2" t="s">
        <v>281</v>
      </c>
      <c r="F11" s="270" t="s">
        <v>289</v>
      </c>
      <c r="G11" s="270"/>
      <c r="H11" s="270"/>
      <c r="I11" s="270"/>
      <c r="J11" s="270"/>
      <c r="K11" s="270"/>
      <c r="L11" s="280" t="s">
        <v>287</v>
      </c>
      <c r="M11" s="280"/>
      <c r="N11" s="280"/>
      <c r="O11" s="280"/>
      <c r="P11" s="270" t="s">
        <v>345</v>
      </c>
      <c r="Q11" s="270"/>
      <c r="R11" s="270"/>
      <c r="S11" s="270"/>
      <c r="T11" s="270"/>
      <c r="U11" s="270"/>
      <c r="V11" s="270"/>
      <c r="W11" s="270"/>
      <c r="X11" s="280" t="s">
        <v>288</v>
      </c>
      <c r="Y11" s="280"/>
      <c r="Z11" s="280"/>
      <c r="AA11" s="277" t="s">
        <v>293</v>
      </c>
      <c r="AB11" s="277"/>
      <c r="AC11" s="277"/>
      <c r="AD11" s="277"/>
      <c r="AE11" s="277"/>
      <c r="AF11" s="277"/>
      <c r="AG11" s="277"/>
      <c r="AH11" s="280" t="s">
        <v>290</v>
      </c>
      <c r="AI11" s="280"/>
      <c r="AJ11" s="270" t="s">
        <v>294</v>
      </c>
      <c r="AK11" s="270"/>
      <c r="AL11" s="270"/>
      <c r="AM11" s="270"/>
      <c r="AN11" s="270"/>
      <c r="AO11" s="270"/>
      <c r="AP11" s="270"/>
      <c r="AQ11" s="270"/>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267</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78" t="s">
        <v>360</v>
      </c>
      <c r="AT13" s="279"/>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ผบ.2556/2563 ในคดีหมายเลขแดงที่  ผบ.5019/2563 ลว.14 กรกฎาคม 2563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291</v>
      </c>
      <c r="AT16" s="217" t="s">
        <v>335</v>
      </c>
      <c r="AU16" s="216">
        <f>COUNTIF(C17:N32,"ซ่อนช่อง")</f>
        <v>11</v>
      </c>
      <c r="AV16" s="215" t="s">
        <v>336</v>
      </c>
    </row>
    <row r="17" spans="1:45">
      <c r="A17" s="188"/>
      <c r="B17" s="188"/>
      <c r="C17" s="256" t="str">
        <f>IF(AS17="","ซ่อนช่อง",CONCATENATE("1. ",VLOOKUP(AS17,Table1[#All],2,0)))</f>
        <v>1. นางแสงจันทร์ ทองงาม</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4" t="str">
        <f>IF(AS17="","",VLOOKUP(AS17,Table1[#All],3,0))</f>
        <v>3-5010-00371-49-2</v>
      </c>
      <c r="AE17" s="284"/>
      <c r="AF17" s="284"/>
      <c r="AG17" s="284"/>
      <c r="AH17" s="284"/>
      <c r="AI17" s="284"/>
      <c r="AJ17" s="284"/>
      <c r="AK17" s="284"/>
      <c r="AL17" s="201"/>
      <c r="AM17" s="188"/>
      <c r="AN17" s="188"/>
      <c r="AO17" s="188"/>
      <c r="AP17" s="188"/>
      <c r="AQ17" s="188"/>
      <c r="AS17" s="197" t="s">
        <v>211</v>
      </c>
    </row>
    <row r="18" spans="1:45">
      <c r="A18" s="193"/>
      <c r="B18" s="193"/>
      <c r="C18" s="283" t="str">
        <f>IF(AS18="","ซ่อนช่อง",CONCATENATE("2. ",VLOOKUP(AS18,Table1[#All],2,0)))</f>
        <v>2. นายสนั่น สิงห์ทอน</v>
      </c>
      <c r="D18" s="283"/>
      <c r="E18" s="283"/>
      <c r="F18" s="283"/>
      <c r="G18" s="283"/>
      <c r="H18" s="283"/>
      <c r="I18" s="283"/>
      <c r="J18" s="283"/>
      <c r="K18" s="283"/>
      <c r="L18" s="283"/>
      <c r="M18" s="283"/>
      <c r="N18" s="283"/>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2" t="str">
        <f>IF(AS18="","",VLOOKUP(AS18,Table1[#All],3,0))</f>
        <v>3-5208-00243-97-8</v>
      </c>
      <c r="AE18" s="282"/>
      <c r="AF18" s="282"/>
      <c r="AG18" s="282"/>
      <c r="AH18" s="282"/>
      <c r="AI18" s="282"/>
      <c r="AJ18" s="282"/>
      <c r="AK18" s="282"/>
      <c r="AL18" s="195"/>
      <c r="AM18" s="193"/>
      <c r="AN18" s="193"/>
      <c r="AO18" s="193"/>
      <c r="AP18" s="193"/>
      <c r="AQ18" s="193"/>
      <c r="AS18" s="197" t="s">
        <v>214</v>
      </c>
    </row>
    <row r="19" spans="1:45">
      <c r="A19" s="193"/>
      <c r="B19" s="193"/>
      <c r="C19" s="283" t="str">
        <f>IF(AS19="","ซ่อนช่อง",CONCATENATE("3. ",VLOOKUP(AS19,Table1[#All],2,0)))</f>
        <v>3. นางสาวนภณัฐ เสนาประยูร</v>
      </c>
      <c r="D19" s="283"/>
      <c r="E19" s="283"/>
      <c r="F19" s="283"/>
      <c r="G19" s="283"/>
      <c r="H19" s="283"/>
      <c r="I19" s="283"/>
      <c r="J19" s="283"/>
      <c r="K19" s="283"/>
      <c r="L19" s="283"/>
      <c r="M19" s="283"/>
      <c r="N19" s="283"/>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2" t="str">
        <f>IF(AS19="","",VLOOKUP(AS19,Table1[#All],3,0))</f>
        <v>3-5099-00577-79-5</v>
      </c>
      <c r="AE19" s="282"/>
      <c r="AF19" s="282"/>
      <c r="AG19" s="282"/>
      <c r="AH19" s="282"/>
      <c r="AI19" s="282"/>
      <c r="AJ19" s="282"/>
      <c r="AK19" s="282"/>
      <c r="AL19" s="195"/>
      <c r="AM19" s="193"/>
      <c r="AN19" s="193"/>
      <c r="AO19" s="193"/>
      <c r="AP19" s="193"/>
      <c r="AQ19" s="193"/>
      <c r="AS19" s="197" t="s">
        <v>212</v>
      </c>
    </row>
    <row r="20" spans="1:45">
      <c r="A20" s="193"/>
      <c r="B20" s="193"/>
      <c r="C20" s="283" t="str">
        <f>IF(AS20="","ซ่อนช่อง",CONCATENATE("4. ",VLOOKUP(AS20,Table1[#All],2,0)))</f>
        <v>4. นางสาวพิมพ์กฤตกา ปันมูล</v>
      </c>
      <c r="D20" s="283"/>
      <c r="E20" s="283"/>
      <c r="F20" s="283"/>
      <c r="G20" s="283"/>
      <c r="H20" s="283"/>
      <c r="I20" s="283"/>
      <c r="J20" s="283"/>
      <c r="K20" s="283"/>
      <c r="L20" s="283"/>
      <c r="M20" s="283"/>
      <c r="N20" s="283"/>
      <c r="O20" s="194"/>
      <c r="P20" s="193" t="str">
        <f t="shared" ref="P20:P32" si="2">IF(AS20="","",AS20)</f>
        <v>จำเลยที่ 3</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2" t="str">
        <f>IF(AS20="","",VLOOKUP(AS20,Table1[#All],3,0))</f>
        <v>3-5008-00037-78-2</v>
      </c>
      <c r="AE20" s="282"/>
      <c r="AF20" s="282"/>
      <c r="AG20" s="282"/>
      <c r="AH20" s="282"/>
      <c r="AI20" s="282"/>
      <c r="AJ20" s="282"/>
      <c r="AK20" s="282"/>
      <c r="AL20" s="195"/>
      <c r="AM20" s="193"/>
      <c r="AN20" s="193"/>
      <c r="AO20" s="193"/>
      <c r="AP20" s="193"/>
      <c r="AQ20" s="193"/>
      <c r="AS20" s="197" t="s">
        <v>213</v>
      </c>
    </row>
    <row r="21" spans="1:45">
      <c r="A21" s="193"/>
      <c r="B21" s="193"/>
      <c r="C21" s="283" t="str">
        <f>IF(AS21="","ซ่อนช่อง",CONCATENATE("5. ",VLOOKUP(AS21,Table1[#All],2,0)))</f>
        <v>5. นายวันรพ แสนศักดิ์</v>
      </c>
      <c r="D21" s="283"/>
      <c r="E21" s="283"/>
      <c r="F21" s="283"/>
      <c r="G21" s="283"/>
      <c r="H21" s="283"/>
      <c r="I21" s="283"/>
      <c r="J21" s="283"/>
      <c r="K21" s="283"/>
      <c r="L21" s="283"/>
      <c r="M21" s="283"/>
      <c r="N21" s="283"/>
      <c r="O21" s="194"/>
      <c r="P21" s="193" t="str">
        <f t="shared" si="2"/>
        <v>คู่สมรสจำเลยที่ 3</v>
      </c>
      <c r="Q21" s="193"/>
      <c r="R21" s="193"/>
      <c r="S21" s="193"/>
      <c r="T21" s="193"/>
      <c r="U21" s="193"/>
      <c r="V21" s="193"/>
      <c r="W21" s="193" t="str">
        <f t="shared" si="3"/>
        <v>เลขบัตรประชาชน</v>
      </c>
      <c r="X21" s="193"/>
      <c r="Y21" s="193"/>
      <c r="Z21" s="193"/>
      <c r="AA21" s="193"/>
      <c r="AB21" s="193"/>
      <c r="AC21" s="193"/>
      <c r="AD21" s="282" t="str">
        <f>IF(AS21="","",VLOOKUP(AS21,Table1[#All],3,0))</f>
        <v>5-4613-00022-65-2</v>
      </c>
      <c r="AE21" s="282"/>
      <c r="AF21" s="282"/>
      <c r="AG21" s="282"/>
      <c r="AH21" s="282"/>
      <c r="AI21" s="282"/>
      <c r="AJ21" s="282"/>
      <c r="AK21" s="282"/>
      <c r="AL21" s="195"/>
      <c r="AM21" s="193"/>
      <c r="AN21" s="193"/>
      <c r="AO21" s="193"/>
      <c r="AP21" s="193"/>
      <c r="AQ21" s="193"/>
      <c r="AS21" s="197" t="s">
        <v>216</v>
      </c>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2" t="str">
        <f>IF(AS22="","",VLOOKUP(AS22,Table1[#All],3,0))</f>
        <v/>
      </c>
      <c r="AE22" s="282"/>
      <c r="AF22" s="282"/>
      <c r="AG22" s="282"/>
      <c r="AH22" s="282"/>
      <c r="AI22" s="282"/>
      <c r="AJ22" s="282"/>
      <c r="AK22" s="282"/>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5    ราย</v>
      </c>
    </row>
    <row r="42" spans="1:43">
      <c r="A42" s="2" t="s">
        <v>303</v>
      </c>
    </row>
    <row r="43" spans="1:43">
      <c r="A43" s="2" t="s">
        <v>304</v>
      </c>
      <c r="V43" s="2" t="s">
        <v>308</v>
      </c>
    </row>
    <row r="44" spans="1:43">
      <c r="C44" s="2" t="s">
        <v>305</v>
      </c>
    </row>
    <row r="45" spans="1:43">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zoomScale="90" zoomScaleNormal="100" zoomScaleSheetLayoutView="90" zoomScalePageLayoutView="85" workbookViewId="0">
      <selection activeCell="AB14" sqref="AB14:AM14"/>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9" t="s">
        <v>312</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25">
      <c r="A8" s="290" t="s">
        <v>313</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70">
        <v>21</v>
      </c>
      <c r="Y10" s="270"/>
      <c r="Z10" s="280" t="s">
        <v>271</v>
      </c>
      <c r="AA10" s="280"/>
      <c r="AB10" s="270" t="s">
        <v>362</v>
      </c>
      <c r="AC10" s="270"/>
      <c r="AD10" s="270"/>
      <c r="AE10" s="270"/>
      <c r="AF10" s="270"/>
      <c r="AG10" s="270"/>
      <c r="AH10" s="280" t="s">
        <v>314</v>
      </c>
      <c r="AI10" s="280"/>
      <c r="AJ10" s="270">
        <v>2568</v>
      </c>
      <c r="AK10" s="270"/>
      <c r="AL10" s="270"/>
      <c r="AM10" s="270"/>
    </row>
    <row r="11" spans="1:39">
      <c r="A11" s="2" t="s">
        <v>33</v>
      </c>
      <c r="D11" s="2" t="s">
        <v>315</v>
      </c>
    </row>
    <row r="12" spans="1:39">
      <c r="D12" s="2" t="s">
        <v>273</v>
      </c>
      <c r="G12" s="287" t="str">
        <f>CONCATENATE("ธนาคารออมสิน โดย ",Sheet1!B8," ผู้รับมอบอำนาจช่วง")</f>
        <v>ธนาคารออมสิน โดย นายปฏิยุทธ์ ฟองแก้ว ผู้รับมอบอำนาจช่วง</v>
      </c>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 t="s">
        <v>316</v>
      </c>
      <c r="AG12" s="270">
        <f>Sheet1!D8</f>
        <v>27</v>
      </c>
      <c r="AH12" s="270"/>
      <c r="AI12" s="270"/>
      <c r="AJ12" s="2" t="s">
        <v>317</v>
      </c>
    </row>
    <row r="13" spans="1:39">
      <c r="A13" s="2" t="s">
        <v>280</v>
      </c>
      <c r="D13" s="270" t="s">
        <v>277</v>
      </c>
      <c r="E13" s="270"/>
      <c r="F13" s="270"/>
      <c r="G13" s="270"/>
      <c r="H13" s="280" t="s">
        <v>282</v>
      </c>
      <c r="I13" s="280"/>
      <c r="J13" s="280"/>
      <c r="K13" s="280"/>
      <c r="L13" s="270">
        <v>470</v>
      </c>
      <c r="M13" s="270"/>
      <c r="N13" s="270"/>
      <c r="O13" s="270"/>
      <c r="P13" s="280" t="s">
        <v>283</v>
      </c>
      <c r="Q13" s="280"/>
      <c r="R13" s="270" t="s">
        <v>152</v>
      </c>
      <c r="S13" s="270"/>
      <c r="T13" s="280" t="s">
        <v>318</v>
      </c>
      <c r="U13" s="280"/>
      <c r="V13" s="270" t="s">
        <v>152</v>
      </c>
      <c r="W13" s="270"/>
      <c r="X13" s="270"/>
      <c r="Y13" s="270"/>
      <c r="Z13" s="270"/>
      <c r="AA13" s="270"/>
      <c r="AB13" s="270"/>
      <c r="AC13" s="280" t="s">
        <v>284</v>
      </c>
      <c r="AD13" s="280"/>
      <c r="AE13" s="270" t="s">
        <v>286</v>
      </c>
      <c r="AF13" s="270"/>
      <c r="AG13" s="270"/>
      <c r="AH13" s="270"/>
      <c r="AI13" s="270"/>
      <c r="AJ13" s="270"/>
      <c r="AK13" s="270"/>
      <c r="AL13" s="270"/>
      <c r="AM13" s="270"/>
    </row>
    <row r="14" spans="1:39">
      <c r="A14" s="2" t="s">
        <v>319</v>
      </c>
      <c r="D14" s="270" t="s">
        <v>345</v>
      </c>
      <c r="E14" s="270"/>
      <c r="F14" s="270"/>
      <c r="G14" s="270"/>
      <c r="H14" s="270"/>
      <c r="I14" s="270"/>
      <c r="J14" s="270"/>
      <c r="K14" s="270"/>
      <c r="L14" s="280" t="s">
        <v>288</v>
      </c>
      <c r="M14" s="280"/>
      <c r="N14" s="280"/>
      <c r="O14" s="270" t="s">
        <v>293</v>
      </c>
      <c r="P14" s="270"/>
      <c r="Q14" s="270"/>
      <c r="R14" s="270"/>
      <c r="S14" s="270"/>
      <c r="T14" s="270"/>
      <c r="U14" s="270"/>
      <c r="V14" s="270"/>
      <c r="W14" s="270"/>
      <c r="X14" s="270"/>
      <c r="Y14" s="270"/>
      <c r="Z14" s="280" t="s">
        <v>290</v>
      </c>
      <c r="AA14" s="280"/>
      <c r="AB14" s="270" t="s">
        <v>363</v>
      </c>
      <c r="AC14" s="270"/>
      <c r="AD14" s="270"/>
      <c r="AE14" s="270"/>
      <c r="AF14" s="270"/>
      <c r="AG14" s="270"/>
      <c r="AH14" s="270"/>
      <c r="AI14" s="270"/>
      <c r="AJ14" s="270"/>
      <c r="AK14" s="270"/>
      <c r="AL14" s="270"/>
      <c r="AM14" s="270"/>
    </row>
    <row r="15" spans="1:39">
      <c r="A15" s="2" t="s">
        <v>333</v>
      </c>
    </row>
    <row r="16" spans="1:39">
      <c r="A16" s="2" t="s">
        <v>332</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ผบ.2556/2563 คดีหมายเลขแดงที่ ผบ.5019/2563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334</v>
      </c>
    </row>
    <row r="21" spans="1:40">
      <c r="A21" s="188" t="str">
        <f>CONCATENATE("1.  ",VLOOKUP(AN21,Table1[#All],2,0))</f>
        <v>1.  นางแสงจันทร์ ทองงาม</v>
      </c>
      <c r="B21" s="188"/>
      <c r="C21" s="188"/>
      <c r="D21" s="188"/>
      <c r="E21" s="188"/>
      <c r="F21" s="188"/>
      <c r="G21" s="188"/>
      <c r="H21" s="188"/>
      <c r="I21" s="188"/>
      <c r="J21" s="188"/>
      <c r="K21" s="188"/>
      <c r="L21" s="188"/>
      <c r="M21" s="188"/>
      <c r="N21" s="188"/>
      <c r="O21" s="188"/>
      <c r="P21" s="188"/>
      <c r="Q21" s="280" t="s">
        <v>328</v>
      </c>
      <c r="R21" s="280"/>
      <c r="S21" s="280"/>
      <c r="T21" s="280"/>
      <c r="U21" s="280"/>
      <c r="V21" s="280"/>
      <c r="W21" s="280"/>
      <c r="X21" s="280"/>
      <c r="Y21" s="280"/>
      <c r="Z21" s="288" t="str">
        <f>VLOOKUP(AN21,Table1[#All],3,0)</f>
        <v>3-5010-00371-49-2</v>
      </c>
      <c r="AA21" s="288"/>
      <c r="AB21" s="288"/>
      <c r="AC21" s="288"/>
      <c r="AD21" s="288"/>
      <c r="AE21" s="288"/>
      <c r="AF21" s="288"/>
      <c r="AG21" s="288"/>
      <c r="AH21" s="288"/>
      <c r="AI21" s="288"/>
      <c r="AJ21" s="288"/>
      <c r="AK21" s="288"/>
      <c r="AL21" s="288"/>
      <c r="AM21" s="288"/>
      <c r="AN21" s="214" t="s">
        <v>211</v>
      </c>
    </row>
    <row r="22" spans="1:40">
      <c r="F22" s="2" t="s">
        <v>320</v>
      </c>
    </row>
    <row r="23" spans="1:40">
      <c r="A23" s="2" t="s">
        <v>321</v>
      </c>
    </row>
    <row r="24" spans="1:40">
      <c r="A24" s="213" t="s">
        <v>329</v>
      </c>
      <c r="B24" s="188"/>
      <c r="C24" s="188"/>
      <c r="D24" s="188" t="s">
        <v>322</v>
      </c>
      <c r="E24" s="188"/>
      <c r="F24" s="188"/>
      <c r="G24" s="188"/>
      <c r="H24" s="188"/>
      <c r="I24" s="188"/>
      <c r="J24" s="188"/>
      <c r="K24" s="188"/>
      <c r="L24" s="188"/>
      <c r="M24" s="188"/>
      <c r="N24" s="188"/>
      <c r="O24" s="188"/>
      <c r="P24" s="188"/>
      <c r="Q24" s="188"/>
      <c r="R24" s="188"/>
      <c r="S24" s="188"/>
      <c r="V24" s="213" t="s">
        <v>330</v>
      </c>
      <c r="W24" s="188"/>
      <c r="X24" s="188"/>
      <c r="Y24" s="188" t="s">
        <v>323</v>
      </c>
      <c r="Z24" s="188"/>
      <c r="AA24" s="188"/>
      <c r="AB24" s="188"/>
      <c r="AC24" s="188"/>
      <c r="AD24" s="188"/>
      <c r="AE24" s="188"/>
      <c r="AF24" s="188"/>
      <c r="AG24" s="188"/>
      <c r="AH24" s="188"/>
      <c r="AI24" s="188"/>
      <c r="AJ24" s="188"/>
      <c r="AK24" s="188"/>
      <c r="AL24" s="188"/>
      <c r="AM24" s="188"/>
    </row>
    <row r="25" spans="1:40">
      <c r="A25" s="213" t="s">
        <v>327</v>
      </c>
      <c r="B25" s="193"/>
      <c r="C25" s="193"/>
      <c r="D25" s="193"/>
      <c r="E25" s="193"/>
      <c r="F25" s="193"/>
      <c r="G25" s="193"/>
      <c r="H25" s="193"/>
      <c r="I25" s="193"/>
      <c r="J25" s="193"/>
      <c r="K25" s="193"/>
      <c r="L25" s="193"/>
      <c r="M25" s="193"/>
      <c r="N25" s="193"/>
      <c r="O25" s="188"/>
      <c r="P25" s="193"/>
      <c r="Q25" s="193"/>
      <c r="R25" s="193"/>
      <c r="S25" s="193"/>
      <c r="V25" s="213" t="s">
        <v>331</v>
      </c>
      <c r="W25" s="188"/>
      <c r="X25" s="193"/>
      <c r="Y25" s="193"/>
      <c r="Z25" s="193"/>
      <c r="AA25" s="193"/>
      <c r="AB25" s="193"/>
      <c r="AC25" s="193"/>
      <c r="AD25" s="193"/>
      <c r="AE25" s="193"/>
      <c r="AF25" s="193"/>
      <c r="AG25" s="193"/>
      <c r="AH25" s="193"/>
      <c r="AI25" s="193"/>
      <c r="AJ25" s="193"/>
      <c r="AK25" s="193"/>
      <c r="AL25" s="193"/>
      <c r="AM25" s="193"/>
    </row>
    <row r="28" spans="1:40">
      <c r="A28" s="2" t="s">
        <v>324</v>
      </c>
      <c r="V28" s="2" t="s">
        <v>299</v>
      </c>
      <c r="X28" s="188"/>
      <c r="Y28" s="188"/>
      <c r="Z28" s="188"/>
      <c r="AA28" s="188"/>
      <c r="AB28" s="188"/>
      <c r="AC28" s="188"/>
      <c r="AD28" s="188"/>
      <c r="AE28" s="188"/>
      <c r="AF28" s="188"/>
      <c r="AG28" s="188"/>
      <c r="AH28" s="2" t="s">
        <v>325</v>
      </c>
    </row>
    <row r="29" spans="1:40">
      <c r="X29" s="280" t="str">
        <f>CONCATENATE("( ",Sheet1!B8," )")</f>
        <v>( นายปฏิยุทธ์ ฟองแก้ว )</v>
      </c>
      <c r="Y29" s="280"/>
      <c r="Z29" s="280"/>
      <c r="AA29" s="280"/>
      <c r="AB29" s="280"/>
      <c r="AC29" s="280"/>
      <c r="AD29" s="280"/>
      <c r="AE29" s="280"/>
      <c r="AF29" s="280"/>
      <c r="AG29" s="280"/>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8"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6"/>
      <c r="M6" s="296"/>
      <c r="N6" s="296"/>
    </row>
    <row r="7" spans="2:15">
      <c r="J7" s="35"/>
    </row>
    <row r="8" spans="2:15" ht="26.25">
      <c r="G8" s="297" t="e">
        <f>#REF!</f>
        <v>#REF!</v>
      </c>
      <c r="H8" s="297"/>
      <c r="I8" s="297"/>
      <c r="J8" s="297"/>
      <c r="K8" s="297"/>
    </row>
    <row r="9" spans="2:15">
      <c r="G9" s="27" t="s">
        <v>115</v>
      </c>
      <c r="H9" s="291" t="s">
        <v>66</v>
      </c>
      <c r="I9" s="291"/>
    </row>
    <row r="11" spans="2:15">
      <c r="F11" s="31" t="s">
        <v>117</v>
      </c>
      <c r="G11" s="31"/>
      <c r="H11" s="31"/>
      <c r="I11" s="31"/>
      <c r="J11" s="31"/>
      <c r="K11" s="31"/>
      <c r="L11" s="31"/>
      <c r="M11" s="31"/>
      <c r="N11" s="27" t="s">
        <v>118</v>
      </c>
    </row>
    <row r="12" spans="2:15">
      <c r="E12" s="294" t="s">
        <v>116</v>
      </c>
      <c r="M12" s="27"/>
    </row>
    <row r="13" spans="2:15">
      <c r="E13" s="294"/>
      <c r="F13" s="292" t="str">
        <f>ปกสำนวน!$C$10</f>
        <v>นางสาวสิริพิชญ์  ใจหมั่น</v>
      </c>
      <c r="G13" s="292"/>
      <c r="H13" s="292"/>
      <c r="I13" s="292"/>
      <c r="J13" s="292"/>
      <c r="K13" s="292"/>
      <c r="L13" s="292"/>
      <c r="M13" s="292"/>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5" t="s">
        <v>131</v>
      </c>
      <c r="F26" s="295"/>
      <c r="G26" s="21" t="s">
        <v>62</v>
      </c>
      <c r="H26" s="293"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4" t="s">
        <v>0</v>
      </c>
      <c r="C19" s="304"/>
      <c r="D19" s="304"/>
      <c r="E19" s="304"/>
      <c r="F19" s="304" t="s">
        <v>138</v>
      </c>
      <c r="G19" s="304"/>
      <c r="H19" s="304"/>
      <c r="I19" s="312" t="s">
        <v>63</v>
      </c>
      <c r="J19" s="313"/>
      <c r="K19" s="313"/>
      <c r="L19" s="304" t="s">
        <v>139</v>
      </c>
      <c r="M19" s="304"/>
      <c r="N19" s="304"/>
    </row>
    <row r="20" spans="1:16">
      <c r="B20" s="307" t="e">
        <f>$I$8</f>
        <v>#REF!</v>
      </c>
      <c r="C20" s="307"/>
      <c r="D20" s="307"/>
      <c r="E20" s="307"/>
      <c r="F20" s="305" t="e">
        <f>#REF!</f>
        <v>#REF!</v>
      </c>
      <c r="G20" s="305"/>
      <c r="H20" s="305"/>
      <c r="I20" s="310" t="e">
        <f>#REF!</f>
        <v>#REF!</v>
      </c>
      <c r="J20" s="311"/>
      <c r="K20" s="311"/>
      <c r="L20" s="306" t="e">
        <f>#REF!</f>
        <v>#REF!</v>
      </c>
      <c r="M20" s="306"/>
      <c r="N20" s="306"/>
    </row>
    <row r="21" spans="1:16">
      <c r="B21" s="308" t="s">
        <v>146</v>
      </c>
      <c r="C21" s="309"/>
      <c r="D21" s="309"/>
      <c r="E21" s="309"/>
      <c r="F21" s="309"/>
      <c r="G21" s="309"/>
      <c r="H21" s="309"/>
      <c r="I21" s="309"/>
      <c r="J21" s="309"/>
      <c r="K21" s="309"/>
      <c r="L21" s="302" t="e">
        <f>SUM(L20)</f>
        <v>#REF!</v>
      </c>
      <c r="M21" s="302"/>
      <c r="N21" s="302"/>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32" t="s">
        <v>60</v>
      </c>
      <c r="P7" s="332"/>
      <c r="Q7" s="48"/>
      <c r="R7" s="48"/>
      <c r="S7" s="48"/>
      <c r="T7" s="48"/>
      <c r="U7" s="48"/>
      <c r="V7" s="49" t="e">
        <f>ใบปะหน้าค่าธรรมเนียมศาล!$C$6</f>
        <v>#REF!</v>
      </c>
      <c r="W7" s="337" t="s">
        <v>202</v>
      </c>
      <c r="X7" s="337"/>
      <c r="Y7" s="50"/>
    </row>
    <row r="8" spans="1:25" ht="21" customHeight="1">
      <c r="A8" s="51"/>
      <c r="O8" s="332" t="s">
        <v>62</v>
      </c>
      <c r="P8" s="332"/>
      <c r="Q8" s="48"/>
      <c r="R8" s="48"/>
      <c r="S8" s="346" t="e">
        <f>#REF!</f>
        <v>#REF!</v>
      </c>
      <c r="T8" s="346"/>
      <c r="U8" s="346"/>
      <c r="V8" s="346"/>
      <c r="W8" s="346"/>
      <c r="X8" s="346"/>
      <c r="Y8" s="52"/>
    </row>
    <row r="9" spans="1:25" ht="21.75">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48" t="e">
        <f>#REF!</f>
        <v>#REF!</v>
      </c>
      <c r="F11" s="348"/>
      <c r="G11" s="348"/>
      <c r="H11" s="348"/>
      <c r="I11" s="348"/>
      <c r="J11" s="58"/>
      <c r="K11" s="58"/>
      <c r="L11" s="345" t="s">
        <v>0</v>
      </c>
      <c r="M11" s="345"/>
      <c r="N11" s="56"/>
      <c r="O11" s="347" t="e">
        <f>#REF!</f>
        <v>#REF!</v>
      </c>
      <c r="P11" s="347"/>
      <c r="Q11" s="347"/>
      <c r="R11" s="347"/>
      <c r="S11" s="347"/>
      <c r="T11" s="347"/>
      <c r="U11" s="347"/>
      <c r="V11" s="347"/>
      <c r="W11" s="347"/>
      <c r="X11" s="347"/>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33" t="s">
        <v>72</v>
      </c>
      <c r="B14" s="334"/>
      <c r="C14" s="334"/>
      <c r="D14" s="334"/>
      <c r="E14" s="334"/>
      <c r="F14" s="334"/>
      <c r="G14" s="334"/>
      <c r="H14" s="334"/>
      <c r="I14" s="335"/>
      <c r="J14" s="333" t="s">
        <v>73</v>
      </c>
      <c r="K14" s="334"/>
      <c r="L14" s="334"/>
      <c r="M14" s="334"/>
      <c r="N14" s="334"/>
      <c r="O14" s="334"/>
      <c r="P14" s="334"/>
      <c r="Q14" s="335"/>
      <c r="R14" s="333" t="s">
        <v>74</v>
      </c>
      <c r="S14" s="334"/>
      <c r="T14" s="334"/>
      <c r="U14" s="334"/>
      <c r="V14" s="334"/>
      <c r="W14" s="334"/>
      <c r="X14" s="334"/>
      <c r="Y14" s="335"/>
    </row>
    <row r="15" spans="1:25" ht="21.75">
      <c r="A15" s="318" t="s">
        <v>103</v>
      </c>
      <c r="B15" s="319"/>
      <c r="C15" s="319"/>
      <c r="D15" s="319"/>
      <c r="E15" s="319"/>
      <c r="F15" s="319"/>
      <c r="G15" s="319"/>
      <c r="H15" s="319"/>
      <c r="I15" s="320"/>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49" t="s">
        <v>75</v>
      </c>
      <c r="B18" s="350"/>
      <c r="C18" s="350"/>
      <c r="D18" s="350"/>
      <c r="E18" s="350"/>
      <c r="F18" s="350"/>
      <c r="G18" s="350"/>
      <c r="H18" s="350"/>
      <c r="I18" s="350"/>
      <c r="J18" s="350"/>
      <c r="K18" s="350"/>
      <c r="L18" s="350"/>
      <c r="M18" s="350"/>
      <c r="N18" s="350"/>
      <c r="O18" s="350"/>
      <c r="P18" s="350"/>
      <c r="Q18" s="351"/>
      <c r="R18" s="324" t="e">
        <f>SUM(R15:Y17)</f>
        <v>#REF!</v>
      </c>
      <c r="S18" s="313"/>
      <c r="T18" s="313"/>
      <c r="U18" s="313"/>
      <c r="V18" s="313"/>
      <c r="W18" s="313"/>
      <c r="X18" s="313"/>
      <c r="Y18" s="317"/>
    </row>
    <row r="19" spans="1:25" ht="21.75">
      <c r="A19" s="96" t="s">
        <v>76</v>
      </c>
      <c r="B19" s="97"/>
      <c r="C19" s="97"/>
      <c r="D19" s="97"/>
      <c r="E19" s="97"/>
      <c r="F19" s="97"/>
      <c r="G19" s="97"/>
      <c r="H19" s="97"/>
      <c r="I19" s="97"/>
      <c r="J19" s="97"/>
      <c r="K19" s="97"/>
      <c r="L19" s="66"/>
      <c r="M19" s="58"/>
      <c r="N19" s="66"/>
      <c r="O19" s="58"/>
      <c r="P19" s="352" t="s">
        <v>73</v>
      </c>
      <c r="Q19" s="352"/>
      <c r="R19" s="58"/>
      <c r="S19" s="58"/>
      <c r="T19" s="58"/>
      <c r="U19" s="58"/>
      <c r="V19" s="58"/>
      <c r="W19" s="58"/>
      <c r="X19" s="57" t="s">
        <v>77</v>
      </c>
      <c r="Y19" s="46"/>
    </row>
    <row r="20" spans="1:25" ht="21.75">
      <c r="A20" s="53" t="s">
        <v>78</v>
      </c>
      <c r="B20" s="57"/>
      <c r="C20" s="57"/>
      <c r="D20" s="55" t="e">
        <f>$C$9</f>
        <v>#REF!</v>
      </c>
      <c r="E20" s="55"/>
      <c r="F20" s="55"/>
      <c r="G20" s="54"/>
      <c r="H20" s="56"/>
      <c r="I20" s="56"/>
      <c r="J20" s="332" t="s">
        <v>79</v>
      </c>
      <c r="K20" s="332"/>
      <c r="L20" s="332"/>
      <c r="M20" s="336" t="e">
        <f>#REF!</f>
        <v>#REF!</v>
      </c>
      <c r="N20" s="336"/>
      <c r="O20" s="336"/>
      <c r="P20" s="332" t="s">
        <v>80</v>
      </c>
      <c r="Q20" s="332"/>
      <c r="R20" s="332"/>
      <c r="S20" s="325" t="e">
        <f>$R$18</f>
        <v>#REF!</v>
      </c>
      <c r="T20" s="325"/>
      <c r="U20" s="325"/>
      <c r="V20" s="325"/>
      <c r="W20" s="325"/>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33" t="s">
        <v>49</v>
      </c>
      <c r="B24" s="334"/>
      <c r="C24" s="334"/>
      <c r="D24" s="334"/>
      <c r="E24" s="334"/>
      <c r="F24" s="334"/>
      <c r="G24" s="334"/>
      <c r="H24" s="334"/>
      <c r="I24" s="334"/>
      <c r="J24" s="334"/>
      <c r="K24" s="334"/>
      <c r="L24" s="334"/>
      <c r="M24" s="334"/>
      <c r="N24" s="334"/>
      <c r="O24" s="335"/>
      <c r="P24" s="333" t="s">
        <v>84</v>
      </c>
      <c r="Q24" s="334"/>
      <c r="R24" s="334"/>
      <c r="S24" s="334"/>
      <c r="T24" s="335"/>
      <c r="U24" s="333" t="s">
        <v>80</v>
      </c>
      <c r="V24" s="334"/>
      <c r="W24" s="334"/>
      <c r="X24" s="334"/>
      <c r="Y24" s="335"/>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21"/>
      <c r="Q26" s="322"/>
      <c r="R26" s="322"/>
      <c r="S26" s="322"/>
      <c r="T26" s="323"/>
      <c r="U26" s="326" t="e">
        <f>#REF!</f>
        <v>#REF!</v>
      </c>
      <c r="V26" s="327"/>
      <c r="W26" s="327"/>
      <c r="X26" s="327"/>
      <c r="Y26" s="328"/>
    </row>
    <row r="27" spans="1:25" ht="21.75">
      <c r="A27" s="68" t="s">
        <v>14</v>
      </c>
      <c r="B27" s="57" t="s">
        <v>87</v>
      </c>
      <c r="G27" s="58"/>
      <c r="H27" s="58"/>
      <c r="I27" s="58"/>
      <c r="J27" s="58"/>
      <c r="K27" s="58"/>
      <c r="L27" s="58"/>
      <c r="M27" s="58"/>
      <c r="N27" s="58"/>
      <c r="O27" s="60"/>
      <c r="P27" s="321"/>
      <c r="Q27" s="322"/>
      <c r="R27" s="322"/>
      <c r="S27" s="322"/>
      <c r="T27" s="323"/>
      <c r="U27" s="329"/>
      <c r="V27" s="330"/>
      <c r="W27" s="330"/>
      <c r="X27" s="330"/>
      <c r="Y27" s="331"/>
    </row>
    <row r="28" spans="1:25" ht="21.75">
      <c r="A28" s="68" t="s">
        <v>14</v>
      </c>
      <c r="B28" s="57" t="s">
        <v>88</v>
      </c>
      <c r="F28" s="62"/>
      <c r="G28" s="62" t="s">
        <v>14</v>
      </c>
      <c r="H28" s="99" t="s">
        <v>89</v>
      </c>
      <c r="I28" s="100"/>
      <c r="J28" s="100"/>
      <c r="K28" s="101" t="s">
        <v>14</v>
      </c>
      <c r="L28" s="99" t="s">
        <v>90</v>
      </c>
      <c r="M28" s="99"/>
      <c r="N28" s="100"/>
      <c r="O28" s="102"/>
      <c r="P28" s="321"/>
      <c r="Q28" s="322"/>
      <c r="R28" s="322"/>
      <c r="S28" s="322"/>
      <c r="T28" s="323"/>
      <c r="U28" s="329"/>
      <c r="V28" s="330"/>
      <c r="W28" s="330"/>
      <c r="X28" s="330"/>
      <c r="Y28" s="331"/>
    </row>
    <row r="29" spans="1:25" ht="21.75">
      <c r="A29" s="68" t="s">
        <v>14</v>
      </c>
      <c r="B29" s="57" t="s">
        <v>91</v>
      </c>
      <c r="F29" s="69"/>
      <c r="G29" s="69"/>
      <c r="H29" s="103"/>
      <c r="I29" s="104"/>
      <c r="J29" s="104"/>
      <c r="K29" s="105"/>
      <c r="L29" s="103"/>
      <c r="M29" s="103"/>
      <c r="N29" s="104"/>
      <c r="O29" s="104"/>
      <c r="P29" s="321"/>
      <c r="Q29" s="322"/>
      <c r="R29" s="322"/>
      <c r="S29" s="322"/>
      <c r="T29" s="323"/>
      <c r="U29" s="329"/>
      <c r="V29" s="330"/>
      <c r="W29" s="330"/>
      <c r="X29" s="330"/>
      <c r="Y29" s="331"/>
    </row>
    <row r="30" spans="1:25" ht="21.75">
      <c r="A30" s="68" t="s">
        <v>14</v>
      </c>
      <c r="B30" s="57" t="s">
        <v>91</v>
      </c>
      <c r="F30" s="69"/>
      <c r="G30" s="54"/>
      <c r="H30" s="56"/>
      <c r="I30" s="56"/>
      <c r="J30" s="69"/>
      <c r="K30" s="54"/>
      <c r="L30" s="54"/>
      <c r="M30" s="56"/>
      <c r="N30" s="56"/>
      <c r="O30" s="63"/>
      <c r="P30" s="321"/>
      <c r="Q30" s="322"/>
      <c r="R30" s="322"/>
      <c r="S30" s="322"/>
      <c r="T30" s="323"/>
      <c r="U30" s="329"/>
      <c r="V30" s="330"/>
      <c r="W30" s="330"/>
      <c r="X30" s="330"/>
      <c r="Y30" s="331"/>
    </row>
    <row r="31" spans="1:25" ht="22.5" thickBot="1">
      <c r="A31" s="355" t="s">
        <v>92</v>
      </c>
      <c r="B31" s="332"/>
      <c r="D31" s="56"/>
      <c r="E31" s="56"/>
      <c r="F31" s="56"/>
      <c r="G31" s="56"/>
      <c r="H31" s="56"/>
      <c r="I31" s="56"/>
      <c r="J31" s="56"/>
      <c r="K31" s="56"/>
      <c r="L31" s="56"/>
      <c r="M31" s="56"/>
      <c r="N31" s="56"/>
      <c r="O31" s="63"/>
      <c r="P31" s="64"/>
      <c r="T31" s="46"/>
      <c r="U31" s="329"/>
      <c r="V31" s="330"/>
      <c r="W31" s="330"/>
      <c r="X31" s="330"/>
      <c r="Y31" s="331"/>
    </row>
    <row r="32" spans="1:25" ht="22.5" thickBot="1">
      <c r="A32" s="70" t="s">
        <v>93</v>
      </c>
      <c r="B32" s="57"/>
      <c r="D32" s="313" t="e">
        <f>"- ("&amp;BAHTTEXT($U$32)&amp;") -"</f>
        <v>#REF!</v>
      </c>
      <c r="E32" s="313"/>
      <c r="F32" s="313"/>
      <c r="G32" s="313"/>
      <c r="H32" s="313"/>
      <c r="I32" s="313"/>
      <c r="J32" s="313"/>
      <c r="K32" s="313"/>
      <c r="L32" s="313"/>
      <c r="M32" s="313"/>
      <c r="N32" s="313"/>
      <c r="O32" s="317"/>
      <c r="P32" s="67"/>
      <c r="U32" s="356" t="e">
        <f>SUM(U26:$Y$30)</f>
        <v>#REF!</v>
      </c>
      <c r="V32" s="357"/>
      <c r="W32" s="357"/>
      <c r="X32" s="357"/>
      <c r="Y32" s="358"/>
    </row>
    <row r="33" spans="1:25" ht="11.25" customHeight="1">
      <c r="A33" s="64"/>
      <c r="O33" s="46"/>
      <c r="T33" s="46"/>
      <c r="Y33" s="46"/>
    </row>
    <row r="34" spans="1:25" ht="21.75">
      <c r="A34" s="333" t="s">
        <v>148</v>
      </c>
      <c r="B34" s="334"/>
      <c r="C34" s="334"/>
      <c r="D34" s="334"/>
      <c r="E34" s="335"/>
      <c r="F34" s="333" t="s">
        <v>149</v>
      </c>
      <c r="G34" s="334"/>
      <c r="H34" s="334"/>
      <c r="I34" s="334"/>
      <c r="J34" s="335"/>
      <c r="K34" s="333" t="s">
        <v>150</v>
      </c>
      <c r="L34" s="334"/>
      <c r="M34" s="334"/>
      <c r="N34" s="334"/>
      <c r="O34" s="334"/>
      <c r="P34" s="333" t="s">
        <v>150</v>
      </c>
      <c r="Q34" s="334"/>
      <c r="R34" s="334"/>
      <c r="S34" s="334"/>
      <c r="T34" s="334"/>
      <c r="U34" s="359" t="s">
        <v>151</v>
      </c>
      <c r="V34" s="360"/>
      <c r="W34" s="360"/>
      <c r="X34" s="360"/>
      <c r="Y34" s="36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53" t="s">
        <v>95</v>
      </c>
      <c r="B37" s="332"/>
      <c r="C37" s="332"/>
      <c r="D37" s="332"/>
      <c r="E37" s="354"/>
      <c r="F37" s="353" t="s">
        <v>95</v>
      </c>
      <c r="G37" s="332"/>
      <c r="H37" s="332"/>
      <c r="I37" s="332"/>
      <c r="J37" s="354"/>
      <c r="K37" s="332" t="s">
        <v>94</v>
      </c>
      <c r="L37" s="332"/>
      <c r="M37" s="332"/>
      <c r="N37" s="332"/>
      <c r="O37" s="354"/>
      <c r="R37" s="71" t="s">
        <v>96</v>
      </c>
      <c r="T37" s="46"/>
      <c r="U37" s="332" t="s">
        <v>94</v>
      </c>
      <c r="V37" s="332"/>
      <c r="W37" s="332"/>
      <c r="X37" s="332"/>
      <c r="Y37" s="354"/>
    </row>
    <row r="38" spans="1:25" ht="21.75">
      <c r="A38" s="72" t="s">
        <v>62</v>
      </c>
      <c r="B38" s="314"/>
      <c r="C38" s="315"/>
      <c r="D38" s="315"/>
      <c r="E38" s="316"/>
      <c r="F38" s="54" t="s">
        <v>62</v>
      </c>
      <c r="G38" s="315"/>
      <c r="H38" s="315"/>
      <c r="I38" s="315"/>
      <c r="J38" s="316"/>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1" t="e">
        <f>#REF!</f>
        <v>#REF!</v>
      </c>
      <c r="F3" s="281"/>
      <c r="G3" s="281"/>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40" t="e">
        <f>#REF!</f>
        <v>#REF!</v>
      </c>
      <c r="C21" s="240"/>
    </row>
    <row r="22" spans="1:16">
      <c r="B22" s="75" t="s">
        <v>45</v>
      </c>
    </row>
    <row r="23" spans="1:16" ht="22.5" thickBot="1">
      <c r="C23" s="74"/>
      <c r="D23" s="74"/>
      <c r="E23" s="74"/>
      <c r="F23" s="74"/>
      <c r="G23" s="74"/>
      <c r="H23" s="74"/>
      <c r="I23" s="74"/>
      <c r="J23" s="74"/>
      <c r="K23" s="74"/>
      <c r="L23" s="74"/>
      <c r="M23" s="74"/>
      <c r="N23" s="74"/>
    </row>
    <row r="24" spans="1:16" ht="22.5" thickBot="1">
      <c r="C24" s="80" t="s">
        <v>1</v>
      </c>
      <c r="D24" s="36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71" t="e">
        <f>#REF!</f>
        <v>#REF!</v>
      </c>
      <c r="M25" s="371"/>
      <c r="N25" s="371"/>
    </row>
    <row r="26" spans="1:16">
      <c r="C26" s="82">
        <v>2</v>
      </c>
      <c r="D26" s="83" t="s">
        <v>100</v>
      </c>
      <c r="K26" s="87"/>
      <c r="L26" s="372" t="e">
        <f>IF(#REF!&gt;701,#REF!,2000)</f>
        <v>#REF!</v>
      </c>
      <c r="M26" s="372"/>
      <c r="N26" s="372"/>
    </row>
    <row r="27" spans="1:16">
      <c r="C27" s="82"/>
      <c r="D27" s="83"/>
      <c r="K27" s="87"/>
      <c r="L27" s="372"/>
      <c r="M27" s="372"/>
      <c r="N27" s="372"/>
    </row>
    <row r="28" spans="1:16">
      <c r="C28" s="88"/>
      <c r="D28" s="89"/>
      <c r="E28" s="55"/>
      <c r="F28" s="55"/>
      <c r="G28" s="55"/>
      <c r="H28" s="55"/>
      <c r="I28" s="373" t="s">
        <v>52</v>
      </c>
      <c r="J28" s="373"/>
      <c r="K28" s="373"/>
      <c r="L28" s="374"/>
      <c r="M28" s="374"/>
      <c r="N28" s="374"/>
    </row>
    <row r="29" spans="1:16" ht="22.5" thickBot="1">
      <c r="C29" s="90"/>
      <c r="D29" s="366"/>
      <c r="E29" s="366"/>
      <c r="F29" s="366"/>
      <c r="G29" s="370" t="e">
        <f>"- ("&amp;BAHTTEXT($L$29)&amp;") -"</f>
        <v>#REF!</v>
      </c>
      <c r="H29" s="370"/>
      <c r="I29" s="370"/>
      <c r="J29" s="370"/>
      <c r="K29" s="370"/>
      <c r="L29" s="369" t="e">
        <f>SUM(L25:N28)</f>
        <v>#REF!</v>
      </c>
      <c r="M29" s="369"/>
      <c r="N29" s="369"/>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2025-01-13T04:02:49Z</cp:lastPrinted>
  <dcterms:created xsi:type="dcterms:W3CDTF">2016-06-06T16:13:57Z</dcterms:created>
  <dcterms:modified xsi:type="dcterms:W3CDTF">2025-02-01T03:30:44Z</dcterms:modified>
</cp:coreProperties>
</file>