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52-นางสาวอัมพิกา อ้ายหลาน\"/>
    </mc:Choice>
  </mc:AlternateContent>
  <xr:revisionPtr revIDLastSave="0" documentId="8_{1F1CAB90-FBB6-4C33-8654-7168E8DA4792}"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<sst xmlns="http://schemas.openxmlformats.org/spreadsheetml/2006/main" count="716" uniqueCount="357">
  <si>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</si>
  <si>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</si>
  <si>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</si>
  <si>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</si>
  <si>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</si>
  <si>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</si>
  <si>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</si>
  <si>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</si>
  <si>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</si>
  <si>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</si>
  <si>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</si>
  <si>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</si>
  <si>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</si>
  <si>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</si>
  <si>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</si>
  <si>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</si>
  <si>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</si>
  <si>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</si>
  <si>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</si>
  <si>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</si>
  <si>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</si>
  <si>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</si>
  <si>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</si>
  <si>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</si>
  <si>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</si>
  <si>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</si>
  <si>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</si>
  <si>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</si>
  <si>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</si>
  <si>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</si>
  <si>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</si>
  <si>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</si>
  <si>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</si>
  <si>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</si>
  <si>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</si>
  <si>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</si>
  <si>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</si>
  <si>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</si>
  <si>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</si>
  <si>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</si>
  <si>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</si>
  <si>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</si>
  <si>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</si>
  <si>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</si>
  <si>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</si>
  <si>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</si>
  <si>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</si>
  <si>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</si>
  <si>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</si>
  <si>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</si>
  <si>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</si>
  <si>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</si>
  <si>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</si>
  <si>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</si>
  <si>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</si>
  <si>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</si>
  <si>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</si>
  <si>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</si>
  <si>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</si>
  <si>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</si>
  <si>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</si>
  <si>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</si>
  <si>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</si>
  <si>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</si>
  <si>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</si>
  <si>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</si>
  <si>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</si>
  <si>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</si>
  <si>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</si>
  <si>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</si>
  <si>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</si>
  <si>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</si>
  <si>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</si>
  <si>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</si>
  <si>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</si>
  <si>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</si>
  <si>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</si>
  <si>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</si>
  <si>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</si>
  <si>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</si>
  <si>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</si>
  <si>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</si>
  <si>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</si>
  <si>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</si>
  <si>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</si>
  <si>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</si>
  <si>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</si>
  <si>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</si>
  <si>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</si>
  <si>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</si>
  <si>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</si>
  <si>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</si>
  <si>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</si>
  <si>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</si>
  <si>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</si>
  <si>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</si>
  <si>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</si>
  <si>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</si>
  <si>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</si>
  <si>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</si>
  <si>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</si>
  <si>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</si>
  <si>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</si>
  <si>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</si>
  <si>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</si>
  <si>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</si>
  <si>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</si>
  <si>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</si>
  <si>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</si>
  <si>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</si>
  <si>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</si>
  <si>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</si>
  <si>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</si>
  <si>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</si>
  <si>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</si>
  <si>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</si>
  <si>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</si>
  <si>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</si>
  <si>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</si>
  <si>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</si>
  <si>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</si>
  <si>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</si>
  <si>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</si>
  <si>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</si>
  <si>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</si>
  <si>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</si>
  <si>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</si>
  <si>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</si>
  <si>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</si>
  <si>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</si>
  <si>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</si>
  <si>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</si>
  <si>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</si>
  <si>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</si>
  <si>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</si>
  <si>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</si>
  <si>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</si>
  <si>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</si>
  <si>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</si>
  <si>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</si>
  <si>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</si>
  <si>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</si>
  <si>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</si>
  <si>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</si>
  <si>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</si>
  <si>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</si>
  <si>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</si>
  <si>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</si>
  <si>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</si>
  <si>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</si>
  <si>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</si>
  <si>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</si>
  <si>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</si>
  <si>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</si>
  <si>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</si>
  <si>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</si>
  <si>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</si>
  <si>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</si>
  <si>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</si>
  <si>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</si>
  <si>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</si>
  <si>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</si>
  <si>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</si>
  <si>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</si>
  <si>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</si>
  <si>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</si>
  <si>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</si>
  <si>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</si>
  <si>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</si>
  <si>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</si>
  <si>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</si>
  <si>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</si>
  <si>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</si>
  <si>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</si>
  <si>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</si>
  <si>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</si>
  <si>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</si>
  <si>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</si>
  <si>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</si>
  <si>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</si>
  <si>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</si>
  <si>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</si>
  <si>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</si>
  <si>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</si>
  <si>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</si>
  <si>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</si>
  <si>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</si>
  <si>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</si>
  <si>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</si>
  <si>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</si>
  <si>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</si>
  <si>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</si>
  <si>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</si>
  <si>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</si>
  <si>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</si>
  <si>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</si>
  <si>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</si>
  <si>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</si>
  <si>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</si>
  <si>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</si>
  <si>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</si>
  <si>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</si>
  <si>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</si>
  <si>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</si>
  <si>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</si>
  <si>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</si>
  <si>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</si>
  <si>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</si>
  <si>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</si>
  <si>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</si>
  <si>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</si>
  <si>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</si>
  <si>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</si>
  <si>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</si>
  <si>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</si>
  <si>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</si>
  <si>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</si>
  <si>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</si>
  <si>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</si>
  <si>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</si>
  <si>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</si>
  <si>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</si>
  <si>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</si>
  <si>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</si>
  <si>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</si>
  <si>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</si>
  <si>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</si>
  <si>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</si>
  <si>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</si>
  <si>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</si>
  <si>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</si>
  <si>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</si>
  <si>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</si>
  <si>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</si>
  <si>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</si>
  <si>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</si>
  <si>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</si>
  <si>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</si>
  <si>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</si>
  <si>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</si>
  <si>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</si>
  <si>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</si>
  <si>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</si>
  <si>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</si>
  <si>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</si>
  <si>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</si>
  <si>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</si>
  <si>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</si>
  <si>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</si>
  <si>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</si>
  <si>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</si>
  <si>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</si>
  <si>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</si>
  <si>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</si>
  <si>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</si>
  <si>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</si>
  <si>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</si>
  <si>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</si>
  <si>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</si>
  <si>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</si>
  <si>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</si>
  <si>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</si>
  <si>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</si>
  <si>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</si>
  <si>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</si>
  <si>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</si>
  <si>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</si>
  <si>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</si>
  <si>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</si>
  <si>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</si>
  <si>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</si>
  <si>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</si>
  <si>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</si>
  <si>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</si>
  <si>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</si>
  <si>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</si>
  <si>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</si>
  <si>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</si>
  <si>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</si>
  <si>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</si>
  <si>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</si>
  <si>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</si>
  <si>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</si>
  <si>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</si>
  <si>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</si>
  <si>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</si>
  <si>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</si>
  <si>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</si>
  <si>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</si>
  <si>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</si>
  <si>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</si>
  <si>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</si>
  <si>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</si>
  <si>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</si>
  <si>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</si>
  <si>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</si>
  <si>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</si>
  <si>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</si>
  <si>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</si>
  <si>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</si>
  <si>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</si>
  <si>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</si>
  <si>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</si>
  <si>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</si>
  <si>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</si>
  <si>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</si>
  <si>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</si>
  <si>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</si>
  <si>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</si>
  <si>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</si>
  <si>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</si>
  <si>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</si>
  <si>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</si>
  <si>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</si>
  <si>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</si>
  <si>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</si>
  <si>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</si>
  <si>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</si>
  <si>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</si>
  <si>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</si>
  <si>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</si>
  <si>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</si>
  <si>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</si>
  <si>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</si>
  <si>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</si>
  <si>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</si>
  <si>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</si>
  <si>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</si>
  <si>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</si>
  <si>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</si>
  <si>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</si>
  <si>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</si>
  <si>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</si>
  <si>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</si>
  <si>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</si>
  <si>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</si>
  <si>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</si>
  <si>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</si>
  <si>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</si>
  <si>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</si>
  <si>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</si>
  <si>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</si>
  <si>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</si>
  <si>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</si>
  <si>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</si>
  <si>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</si>
  <si>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</si>
  <si>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</si>
  <si>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</si>
  <si>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</si>
  <si>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t>
  </si>
  <si>
    <t>นางสาวอัมพอกา อ้ายหลาน</t>
  </si>
  <si>
    <t>นายเฉลิมพล ชัยลังกา</t>
  </si>
  <si>
    <t>นางพิมพิมล ศรีฉลวย</t>
  </si>
  <si>
    <t>นายวิชัย ศรีฉลวย</t>
  </si>
  <si>
    <t>นางสิริญา สิงหเสนี</t>
  </si>
  <si>
    <t>2852(68) - รายงานผลสืบทรัพย์ ราย นางสาวอัมพิกา อ้ายหลาน สาขามีโชดพลาซ่า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</si>
</sst>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3" zoomScaleNormal="100"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2852</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นางสาวอัมพิกา อ้ายหลาน</v>
      </c>
      <c r="C2" s="175" t="s">
        <v>73</v>
      </c>
      <c r="D2" s="145" t="str">
        <f t="array" ref="D2">_xlfn.IFS(I1&lt;850,VLOOKUP(I1,[1]บังคับคดี!$B:$ZZ,10,0),AND(I1&gt;=850,I1&lt;1435),VLOOKUP(I1,'[1]บังคับคดีใหม่ ปี2563-2564'!$B:$ZZ,11,0),I1&gt;=1435,VLOOKUP(I1,'[1]สืบทรัพย์ ปี 2564-25666'!$B:$ZZ,11,0))</f>
        <v>มีโชดพลาซ่า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883262012642</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800065618137</v>
      </c>
      <c r="C4" s="176" t="s">
        <v>264</v>
      </c>
      <c r="D4" s="219">
        <v>242310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ผบ1330/2563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ผบ4345/2563</v>
      </c>
      <c r="I5" s="157" t="s">
        <v>257</v>
      </c>
    </row>
    <row r="6" spans="1:11">
      <c r="A6" s="153" t="s">
        <v>338</v>
      </c>
      <c r="B6" s="171">
        <v>100829.62</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1219900401260</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v>1500700138599</v>
      </c>
      <c r="D13" s="152"/>
      <c r="E13" s="158"/>
      <c r="F13" s="169"/>
      <c r="G13" s="152"/>
      <c r="I13" s="247"/>
      <c r="J13" s="247"/>
      <c r="K13" s="247"/>
    </row>
    <row r="14" spans="1:11" s="151" customFormat="1">
      <c r="A14" s="165" t="s">
        <v>212</v>
      </c>
      <c r="B14" s="158" t="s">
        <v>353</v>
      </c>
      <c r="C14" s="203">
        <v>3509900553691</v>
      </c>
      <c r="D14" s="152"/>
      <c r="E14" s="158"/>
      <c r="F14" s="169"/>
      <c r="G14" s="152"/>
      <c r="I14" s="166" t="s">
        <v>248</v>
      </c>
      <c r="J14" s="166"/>
      <c r="K14" s="166"/>
    </row>
    <row r="15" spans="1:11" s="151" customFormat="1">
      <c r="A15" s="165" t="s">
        <v>214</v>
      </c>
      <c r="B15" s="158" t="s">
        <v>354</v>
      </c>
      <c r="C15" s="203">
        <v>3340400788634</v>
      </c>
      <c r="D15" s="152"/>
      <c r="E15" s="158"/>
      <c r="F15" s="169"/>
      <c r="G15" s="152"/>
      <c r="I15" s="166" t="s">
        <v>249</v>
      </c>
      <c r="J15" s="166"/>
      <c r="K15" s="166"/>
    </row>
    <row r="16" spans="1:11" s="151" customFormat="1">
      <c r="A16" s="165" t="s">
        <v>213</v>
      </c>
      <c r="B16" s="158" t="s">
        <v>355</v>
      </c>
      <c r="C16" s="203">
        <v>3500200599500</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2852 - รายงานผลสืบทรัพย์ ราย นางสาวอัมพิกา อ้ายหลาน สาขามีโชดพลาซ่า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8" t="str">
        <f>CONCATENATE("รายงานการสืบทรัพย์ (ข้อมูล ณ วันที่ ",TEXT(Sheet1!D6,"d ดดดด yyyy"),")")</f>
        <v>รายงานการสืบทรัพย์ (ข้อมูล ณ วันที่ 30 มีนาคม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นางสาวอัมพิกา อ้ายหลาน</v>
      </c>
      <c r="F4" s="253"/>
      <c r="G4" s="253"/>
      <c r="H4" s="253"/>
      <c r="I4" s="253"/>
      <c r="J4" s="253"/>
      <c r="K4" s="253"/>
      <c r="L4" s="253"/>
      <c r="M4" s="253"/>
      <c r="N4" s="253"/>
      <c r="O4" s="253"/>
      <c r="P4" s="253"/>
      <c r="Q4" s="253"/>
      <c r="R4" s="253"/>
      <c r="S4" s="253"/>
      <c r="T4" s="253"/>
      <c r="U4" s="252" t="s">
        <v>73</v>
      </c>
      <c r="V4" s="252"/>
      <c r="W4" s="253" t="str">
        <f>Sheet1!D2</f>
        <v>มีโชดพลาซ่า</v>
      </c>
      <c r="X4" s="253"/>
      <c r="Y4" s="253"/>
      <c r="Z4" s="253"/>
      <c r="AA4" s="253"/>
      <c r="AB4" s="253"/>
      <c r="AC4" s="253"/>
      <c r="AD4" s="253"/>
      <c r="AE4" s="253"/>
      <c r="AF4" s="253"/>
      <c r="AG4" s="253"/>
      <c r="AH4" s="253"/>
      <c r="AI4" s="253"/>
      <c r="AJ4" s="253"/>
      <c r="AK4" s="138"/>
      <c r="AL4" s="186" t="s">
        <v>261</v>
      </c>
      <c r="AM4" s="185" t="s">
        <v>356</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883262012642</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2852(68) - รายงานผลสืบทรัพย์ ราย นางสาวอัมพิกา อ้ายหลาน สาขามีโชดพลาซ่า (สืบรอบที่ 2) - ไม่พบทรัพย์</v>
      </c>
      <c r="AM5" s="138"/>
      <c r="AO5" s="162" t="s">
        <v>258</v>
      </c>
      <c r="AP5" s="138"/>
      <c r="AQ5" s="138"/>
    </row>
    <row r="6" spans="1:43">
      <c r="A6" s="19" t="s">
        <v>207</v>
      </c>
      <c r="B6" s="137"/>
      <c r="F6" s="257">
        <f>Sheet1!B4</f>
        <v>800065618137</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ผบ1330/2563</v>
      </c>
      <c r="R7" s="254"/>
      <c r="S7" s="254"/>
      <c r="T7" s="254"/>
      <c r="U7" s="254"/>
      <c r="V7" s="254"/>
      <c r="W7" s="254"/>
      <c r="X7" s="276" t="s">
        <v>210</v>
      </c>
      <c r="Y7" s="276"/>
      <c r="Z7" s="276"/>
      <c r="AA7" s="276"/>
      <c r="AB7" s="276"/>
      <c r="AC7" s="276"/>
      <c r="AD7" s="254" t="str">
        <f>Sheet1!F5</f>
        <v>ผบ4345/2563</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นางสาวอัมพอกา อ้ายหลาน</v>
      </c>
      <c r="G9" s="255"/>
      <c r="H9" s="255"/>
      <c r="I9" s="255"/>
      <c r="J9" s="255"/>
      <c r="K9" s="255"/>
      <c r="L9" s="255"/>
      <c r="M9" s="255"/>
      <c r="N9" s="255"/>
      <c r="O9" s="255"/>
      <c r="P9" s="255"/>
      <c r="Q9" s="255"/>
      <c r="R9" s="255"/>
      <c r="S9" s="2" t="str">
        <f>Sheet1!A13</f>
        <v>คู่สมรสจำเลยที่ 1</v>
      </c>
      <c r="Y9" s="256" t="str">
        <f>Sheet1!B13</f>
        <v>นายเฉลิมพล ชัยลังกา</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นางพิมพิมล ศรีฉลวย</v>
      </c>
      <c r="G10" s="255"/>
      <c r="H10" s="255"/>
      <c r="I10" s="255"/>
      <c r="J10" s="255"/>
      <c r="K10" s="255"/>
      <c r="L10" s="255"/>
      <c r="M10" s="255"/>
      <c r="N10" s="255"/>
      <c r="O10" s="255"/>
      <c r="P10" s="255"/>
      <c r="Q10" s="255"/>
      <c r="R10" s="255"/>
      <c r="S10" s="2" t="s">
        <v>214</v>
      </c>
      <c r="Y10" s="256" t="str">
        <f>Sheet1!B15</f>
        <v>นายวิชัย ศรีฉลวย</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นางสิริญา สิงหเสนี</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28</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ผบ1330/2563 ในคดีหมายเลขแดงที่  ผบ4345/2563 ลว.2 มิถุนายน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11</v>
      </c>
      <c r="AV16" s="215" t="s">
        <v>335</v>
      </c>
    </row>
    <row r="17" spans="1:45">
      <c r="A17" s="188"/>
      <c r="B17" s="188"/>
      <c r="C17" s="255" t="str">
        <f>IF(AS17="","ซ่อนช่อง",CONCATENATE("1. ",VLOOKUP(AS17,Table1[#All],2,0)))</f>
        <v>1. นางสาวอัมพอกา อ้ายหลาน</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1219900401260</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นายเฉลิมพล ชัยลังกา</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1500700138599</v>
      </c>
      <c r="AE18" s="283"/>
      <c r="AF18" s="283"/>
      <c r="AG18" s="283"/>
      <c r="AH18" s="283"/>
      <c r="AI18" s="283"/>
      <c r="AJ18" s="283"/>
      <c r="AK18" s="283"/>
      <c r="AL18" s="195"/>
      <c r="AM18" s="193"/>
      <c r="AN18" s="193"/>
      <c r="AO18" s="193"/>
      <c r="AP18" s="193"/>
      <c r="AQ18" s="193"/>
      <c r="AS18" s="197" t="s">
        <v>349</v>
      </c>
    </row>
    <row r="19" spans="1:45">
      <c r="A19" s="193"/>
      <c r="B19" s="193"/>
      <c r="C19" s="282" t="str">
        <f>IF(AS19="","ซ่อนช่อง",CONCATENATE("3. ",VLOOKUP(AS19,Table1[#All],2,0)))</f>
        <v>3. นางพิมพิมล ศรีฉลวย</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3509900553691</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นายวิชัย ศรีฉลวย</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3340400788634</v>
      </c>
      <c r="AE20" s="283"/>
      <c r="AF20" s="283"/>
      <c r="AG20" s="283"/>
      <c r="AH20" s="283"/>
      <c r="AI20" s="283"/>
      <c r="AJ20" s="283"/>
      <c r="AK20" s="283"/>
      <c r="AL20" s="195"/>
      <c r="AM20" s="193"/>
      <c r="AN20" s="193"/>
      <c r="AO20" s="193"/>
      <c r="AP20" s="193"/>
      <c r="AQ20" s="193"/>
      <c r="AS20" s="197" t="s">
        <v>214</v>
      </c>
    </row>
    <row r="21" spans="1:45">
      <c r="A21" s="193"/>
      <c r="B21" s="193"/>
      <c r="C21" s="282" t="str">
        <f>IF(AS21="","ซ่อนช่อง",CONCATENATE("5. ",VLOOKUP(AS21,Table1[#All],2,0)))</f>
        <v>5. นางสิริญา สิงหเสนี</v>
      </c>
      <c r="D21" s="282"/>
      <c r="E21" s="282"/>
      <c r="F21" s="282"/>
      <c r="G21" s="282"/>
      <c r="H21" s="282"/>
      <c r="I21" s="282"/>
      <c r="J21" s="282"/>
      <c r="K21" s="282"/>
      <c r="L21" s="282"/>
      <c r="M21" s="282"/>
      <c r="N21" s="282"/>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3500200599500</v>
      </c>
      <c r="AE21" s="283"/>
      <c r="AF21" s="283"/>
      <c r="AG21" s="283"/>
      <c r="AH21" s="283"/>
      <c r="AI21" s="283"/>
      <c r="AJ21" s="283"/>
      <c r="AK21" s="283"/>
      <c r="AL21" s="195"/>
      <c r="AM21" s="193"/>
      <c r="AN21" s="193"/>
      <c r="AO21" s="193"/>
      <c r="AP21" s="193"/>
      <c r="AQ21" s="193"/>
      <c r="AS21" s="197" t="s">
        <v>213</v>
      </c>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28</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ผบ1330/2563 คดีหมายเลขแดงที่ ผบ4345/2563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นางสาวอัมพอกา อ้ายหลาน</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1219900401260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2025-03-30T09:18:43Z</cp:lastPrinted>
  <dcterms:created xsi:type="dcterms:W3CDTF">2016-06-06T16:13:57Z</dcterms:created>
  <dcterms:modified xsi:type="dcterms:W3CDTF">2025-03-30T09:25:44Z</dcterms:modified>
</cp:coreProperties>
</file>