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55-นายณัฐวุฒิ  พรมมา\"/>
    </mc:Choice>
  </mc:AlternateContent>
  <xr:revisionPtr revIDLastSave="0" documentId="14_{86360A10-B72A-4265-A590-98A1ECAD5A8D}"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<sst xmlns="http://schemas.openxmlformats.org/spreadsheetml/2006/main" count="714" uniqueCount="354">
  <si>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</si>
  <si>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</si>
  <si>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</si>
  <si>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</si>
  <si>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</si>
  <si>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</si>
  <si>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</si>
  <si>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</si>
  <si>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</si>
  <si>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</si>
  <si>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</si>
  <si>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</si>
  <si>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</si>
  <si>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</si>
  <si>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</si>
  <si>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</si>
  <si>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</si>
  <si>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</si>
  <si>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</si>
  <si>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</si>
  <si>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</si>
  <si>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</si>
  <si>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</si>
  <si>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</si>
  <si>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</si>
  <si>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</si>
  <si>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</si>
  <si>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</si>
  <si>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</si>
  <si>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</si>
  <si>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</si>
  <si>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</si>
  <si>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</si>
  <si>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</si>
  <si>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</si>
  <si>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</si>
  <si>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</si>
  <si>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</si>
  <si>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</si>
  <si>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</si>
  <si>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</si>
  <si>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</si>
  <si>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</si>
  <si>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</si>
  <si>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</si>
  <si>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</si>
  <si>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</si>
  <si>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</si>
  <si>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</si>
  <si>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</si>
  <si>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</si>
  <si>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</si>
  <si>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</si>
  <si>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</si>
  <si>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</si>
  <si>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</si>
  <si>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</si>
  <si>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</si>
  <si>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</si>
  <si>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</si>
  <si>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</si>
  <si>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</si>
  <si>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</si>
  <si>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</si>
  <si>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</si>
  <si>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</si>
  <si>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</si>
  <si>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</si>
  <si>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</si>
  <si>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</si>
  <si>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</si>
  <si>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</si>
  <si>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</si>
  <si>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</si>
  <si>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</si>
  <si>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</si>
  <si>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</si>
  <si>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</si>
  <si>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</si>
  <si>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</si>
  <si>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</si>
  <si>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</si>
  <si>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</si>
  <si>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</si>
  <si>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</si>
  <si>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</si>
  <si>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</si>
  <si>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</si>
  <si>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</si>
  <si>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</si>
  <si>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</si>
  <si>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</si>
  <si>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</si>
  <si>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</si>
  <si>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</si>
  <si>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</si>
  <si>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</si>
  <si>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</si>
  <si>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</si>
  <si>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</si>
  <si>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</si>
  <si>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</si>
  <si>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</si>
  <si>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</si>
  <si>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</si>
  <si>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</si>
  <si>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</si>
  <si>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</si>
  <si>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</si>
  <si>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</si>
  <si>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</si>
  <si>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</si>
  <si>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</si>
  <si>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</si>
  <si>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</si>
  <si>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</si>
  <si>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</si>
  <si>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</si>
  <si>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</si>
  <si>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</si>
  <si>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</si>
  <si>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</si>
  <si>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</si>
  <si>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</si>
  <si>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</si>
  <si>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</si>
  <si>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</si>
  <si>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</si>
  <si>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</si>
  <si>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</si>
  <si>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</si>
  <si>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</si>
  <si>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</si>
  <si>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</si>
  <si>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</si>
  <si>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</si>
  <si>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</si>
  <si>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</si>
  <si>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</si>
  <si>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</si>
  <si>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</si>
  <si>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</si>
  <si>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</si>
  <si>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</si>
  <si>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</si>
  <si>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</si>
  <si>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</si>
  <si>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</si>
  <si>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</si>
  <si>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</si>
  <si>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</si>
  <si>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</si>
  <si>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</si>
  <si>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</si>
  <si>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</si>
  <si>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</si>
  <si>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</si>
  <si>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</si>
  <si>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</si>
  <si>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</si>
  <si>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</si>
  <si>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</si>
  <si>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</si>
  <si>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</si>
  <si>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</si>
  <si>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</si>
  <si>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</si>
  <si>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</si>
  <si>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</si>
  <si>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</si>
  <si>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</si>
  <si>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</si>
  <si>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</si>
  <si>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</si>
  <si>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</si>
  <si>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</si>
  <si>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</si>
  <si>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</si>
  <si>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</si>
  <si>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</si>
  <si>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</si>
  <si>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</si>
  <si>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</si>
  <si>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</si>
  <si>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</si>
  <si>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</si>
  <si>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</si>
  <si>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</si>
  <si>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</si>
  <si>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</si>
  <si>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</si>
  <si>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</si>
  <si>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</si>
  <si>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</si>
  <si>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</si>
  <si>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</si>
  <si>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</si>
  <si>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</si>
  <si>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</si>
  <si>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</si>
  <si>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</si>
  <si>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</si>
  <si>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</si>
  <si>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</si>
  <si>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</si>
  <si>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</si>
  <si>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</si>
  <si>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</si>
  <si>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</si>
  <si>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</si>
  <si>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</si>
  <si>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</si>
  <si>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</si>
  <si>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</si>
  <si>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</si>
  <si>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</si>
  <si>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</si>
  <si>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</si>
  <si>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</si>
  <si>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</si>
  <si>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</si>
  <si>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</si>
  <si>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</si>
  <si>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</si>
  <si>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</si>
  <si>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</si>
  <si>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</si>
  <si>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</si>
  <si>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</si>
  <si>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</si>
  <si>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</si>
  <si>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</si>
  <si>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</si>
  <si>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</si>
  <si>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</si>
  <si>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</si>
  <si>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</si>
  <si>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</si>
  <si>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</si>
  <si>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</si>
  <si>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</si>
  <si>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</si>
  <si>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</si>
  <si>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</si>
  <si>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</si>
  <si>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</si>
  <si>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</si>
  <si>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</si>
  <si>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</si>
  <si>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</si>
  <si>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</si>
  <si>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</si>
  <si>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</si>
  <si>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</si>
  <si>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</si>
  <si>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</si>
  <si>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</si>
  <si>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</si>
  <si>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</si>
  <si>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</si>
  <si>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</si>
  <si>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</si>
  <si>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</si>
  <si>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</si>
  <si>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</si>
  <si>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</si>
  <si>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</si>
  <si>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</si>
  <si>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</si>
  <si>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</si>
  <si>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</si>
  <si>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</si>
  <si>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</si>
  <si>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</si>
  <si>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</si>
  <si>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</si>
  <si>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</si>
  <si>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</si>
  <si>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</si>
  <si>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</si>
  <si>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</si>
  <si>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</si>
  <si>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</si>
  <si>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</si>
  <si>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</si>
  <si>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</si>
  <si>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</si>
  <si>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</si>
  <si>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</si>
  <si>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</si>
  <si>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</si>
  <si>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</si>
  <si>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</si>
  <si>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</si>
  <si>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</si>
  <si>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</si>
  <si>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</si>
  <si>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</si>
  <si>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</si>
  <si>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</si>
  <si>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</si>
  <si>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</si>
  <si>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</si>
  <si>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</si>
  <si>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</si>
  <si>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</si>
  <si>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</si>
  <si>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</si>
  <si>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</si>
  <si>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</si>
  <si>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</si>
  <si>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</si>
  <si>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</si>
  <si>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</si>
  <si>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</si>
  <si>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</si>
  <si>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</si>
  <si>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</si>
  <si>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</si>
  <si>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</si>
  <si>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</si>
  <si>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</si>
  <si>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</si>
  <si>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</si>
  <si>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</si>
  <si>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</si>
  <si>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</si>
  <si>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</si>
  <si>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</si>
  <si>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</si>
  <si>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</si>
  <si>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</si>
  <si>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</si>
  <si>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</si>
  <si>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</si>
  <si>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</si>
  <si>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</si>
  <si>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</si>
  <si>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</si>
  <si>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</si>
  <si>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</si>
  <si>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</si>
  <si>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</si>
  <si>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</si>
  <si>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</si>
  <si>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</si>
  <si>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</si>
  <si>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</si>
  <si>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</si>
  <si>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สาขาสันทราย</t>
  </si>
  <si>
    <t>นายณัฐวุฒิ พรมมา</t>
  </si>
  <si>
    <t>นายสถาพร พรมมา</t>
  </si>
  <si>
    <t>นางสาวสายสวาท พรมมา</t>
  </si>
  <si>
    <t>2855(68) - รายงานผลสืบทรัพย์ ราย นายณัฐวุฒิ  พรมมา สาขาสันทราย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</si>
</sst>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2" zoomScaleNormal="100" workbookViewId="0">
      <selection activeCell="B16" sqref="B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2855</v>
      </c>
    </row>
    <row r="2" spans="1:11">
      <c r="A2" s="143" t="s">
        <v>251</v>
      </c>
      <c r="B2" s="145" t="str">
        <f t="array" ref="B2">_xlfn.IFS(I1&lt;850,VLOOKUP(I1,[1]บังคับคดี!$B:$ZZ,60,0),AND(I1&gt;=850,I1&lt;1435),VLOOKUP(I1,'[1]บังคับคดีใหม่ ปี2563-2564'!$B:$ZZ,63,0),I1&gt;=1435,VLOOKUP(I1,'[1]สืบทรัพย์ ปี 2564-25666'!$B:$ZZ,71,0))</f>
        <v>นายณัฐวุฒิ  พรมมา</v>
      </c>
      <c r="C2" s="175" t="s">
        <v>73</v>
      </c>
      <c r="D2" s="145" t="str">
        <f t="array" ref="D2">_xlfn.IFS(I1&lt;850,VLOOKUP(I1,[1]บังคับคดี!$B:$ZZ,10,0),AND(I1&gt;=850,I1&lt;1435),VLOOKUP(I1,'[1]บังคับคดีใหม่ ปี2563-2564'!$B:$ZZ,11,0),I1&gt;=1435,VLOOKUP(I1,'[1]สืบทรัพย์ ปี 2564-25666'!$B:$ZZ,11,0))</f>
        <v>สันทราย</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สินเชื่อเคหะ</v>
      </c>
      <c r="C3" s="175" t="s">
        <v>208</v>
      </c>
      <c r="D3" s="147">
        <f t="array" ref="D3">_xlfn.IFS(I1&lt;850,VLOOKUP(I1,[1]บังคับคดี!$B:$ZZ,59,0),AND(I1&gt;=850,I1&lt;1435),VLOOKUP(I1,'[1]บังคับคดีใหม่ ปี2563-2564'!$B:$ZZ,64,0),I1&gt;=1435,VLOOKUP(I1,'[1]สืบทรัพย์ ปี 2564-25666'!$B:$ZZ,72,0))</f>
        <v>883264010061</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800036624693</v>
      </c>
      <c r="C4" s="176" t="s">
        <v>264</v>
      </c>
      <c r="D4" s="219">
        <v>242905</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จังหวัดเชียงราย</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ผบE509/2564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ผบE28/2565</v>
      </c>
      <c r="I5" s="157" t="s">
        <v>257</v>
      </c>
    </row>
    <row r="6" spans="1:11">
      <c r="A6" s="153" t="s">
        <v>338</v>
      </c>
      <c r="B6" s="171">
        <v>1161990.73</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v>1509900966680</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351</v>
      </c>
      <c r="C14" s="203">
        <v>3571100512683</v>
      </c>
      <c r="D14" s="152"/>
      <c r="E14" s="158"/>
      <c r="F14" s="169"/>
      <c r="G14" s="152"/>
      <c r="I14" s="166" t="s">
        <v>248</v>
      </c>
      <c r="J14" s="166"/>
      <c r="K14" s="166"/>
    </row>
    <row r="15" spans="1:11" s="151" customFormat="1">
      <c r="A15" s="165" t="s">
        <v>214</v>
      </c>
      <c r="B15" s="158" t="s">
        <v>352</v>
      </c>
      <c r="C15" s="203">
        <v>3570101019556</v>
      </c>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2855 - รายงานผลสืบทรัพย์ ราย นายณัฐวุฒิ  พรมมา สาขาสันทราย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นายณัฐวุฒิ  พรมมา</v>
      </c>
      <c r="F4" s="270"/>
      <c r="G4" s="270"/>
      <c r="H4" s="270"/>
      <c r="I4" s="270"/>
      <c r="J4" s="270"/>
      <c r="K4" s="270"/>
      <c r="L4" s="270"/>
      <c r="M4" s="270"/>
      <c r="N4" s="270"/>
      <c r="O4" s="270"/>
      <c r="P4" s="270"/>
      <c r="Q4" s="270"/>
      <c r="R4" s="270"/>
      <c r="S4" s="270"/>
      <c r="T4" s="270"/>
      <c r="U4" s="250" t="s">
        <v>73</v>
      </c>
      <c r="V4" s="250"/>
      <c r="W4" s="270" t="str">
        <f>Sheet1!D2</f>
        <v>สันทราย</v>
      </c>
      <c r="X4" s="270"/>
      <c r="Y4" s="270"/>
      <c r="Z4" s="270"/>
      <c r="AA4" s="270"/>
      <c r="AB4" s="270"/>
      <c r="AC4" s="270"/>
      <c r="AD4" s="270"/>
      <c r="AE4" s="270"/>
      <c r="AF4" s="270"/>
      <c r="AG4" s="270"/>
      <c r="AH4" s="270"/>
      <c r="AI4" s="270"/>
      <c r="AJ4" s="270"/>
      <c r="AK4" s="138"/>
      <c r="AL4" s="186" t="s">
        <v>261</v>
      </c>
      <c r="AM4" s="185" t="s">
        <v>353</v>
      </c>
      <c r="AO4" s="161" t="s">
        <v>241</v>
      </c>
      <c r="AP4" s="138"/>
      <c r="AQ4" s="138"/>
    </row>
    <row r="5" spans="1:43">
      <c r="A5" s="19" t="s">
        <v>206</v>
      </c>
      <c r="B5" s="137"/>
      <c r="D5" s="270" t="str">
        <f>Sheet1!B3</f>
        <v>สินเชื่อเคหะ</v>
      </c>
      <c r="E5" s="270"/>
      <c r="F5" s="270"/>
      <c r="G5" s="270"/>
      <c r="H5" s="270"/>
      <c r="I5" s="270"/>
      <c r="J5" s="270"/>
      <c r="K5" s="270"/>
      <c r="L5" s="270"/>
      <c r="M5" s="270"/>
      <c r="N5" s="270"/>
      <c r="O5" s="270"/>
      <c r="P5" s="270"/>
      <c r="Q5" s="270"/>
      <c r="R5" s="270"/>
      <c r="S5" s="250" t="s">
        <v>208</v>
      </c>
      <c r="T5" s="250"/>
      <c r="U5" s="250"/>
      <c r="V5" s="250"/>
      <c r="W5" s="276">
        <f>IF(OR(Sheet1!D3=0,Sheet1!D3="-"),"-",Sheet1!D3)</f>
        <v>883264010061</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2855(68) - รายงานผลสืบทรัพย์ ราย นายณัฐวุฒิ  พรมมา สาขาสันทราย (สืบรอบที่ 2) - ไม่พบทรัพย์</v>
      </c>
      <c r="AM5" s="138"/>
      <c r="AO5" s="162" t="s">
        <v>258</v>
      </c>
      <c r="AP5" s="138"/>
      <c r="AQ5" s="138"/>
    </row>
    <row r="6" spans="1:43">
      <c r="A6" s="19" t="s">
        <v>207</v>
      </c>
      <c r="B6" s="137"/>
      <c r="F6" s="271">
        <f>Sheet1!B4</f>
        <v>800036624693</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จังหวัดเชียงราย</v>
      </c>
      <c r="D7" s="270"/>
      <c r="E7" s="270"/>
      <c r="F7" s="270"/>
      <c r="G7" s="270"/>
      <c r="H7" s="270"/>
      <c r="I7" s="270"/>
      <c r="J7" s="270"/>
      <c r="K7" s="249" t="s">
        <v>209</v>
      </c>
      <c r="L7" s="249"/>
      <c r="M7" s="249"/>
      <c r="N7" s="249"/>
      <c r="O7" s="249"/>
      <c r="P7" s="249"/>
      <c r="Q7" s="277" t="str">
        <f>Sheet1!D5</f>
        <v>ผบE509/2564</v>
      </c>
      <c r="R7" s="277"/>
      <c r="S7" s="277"/>
      <c r="T7" s="277"/>
      <c r="U7" s="277"/>
      <c r="V7" s="277"/>
      <c r="W7" s="277"/>
      <c r="X7" s="248" t="s">
        <v>210</v>
      </c>
      <c r="Y7" s="248"/>
      <c r="Z7" s="248"/>
      <c r="AA7" s="248"/>
      <c r="AB7" s="248"/>
      <c r="AC7" s="248"/>
      <c r="AD7" s="277" t="str">
        <f>Sheet1!F5</f>
        <v>ผบE28/2565</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นายณัฐวุฒิ พรมมา</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นายสถาพร พรมมา</v>
      </c>
      <c r="G10" s="256"/>
      <c r="H10" s="256"/>
      <c r="I10" s="256"/>
      <c r="J10" s="256"/>
      <c r="K10" s="256"/>
      <c r="L10" s="256"/>
      <c r="M10" s="256"/>
      <c r="N10" s="256"/>
      <c r="O10" s="256"/>
      <c r="P10" s="256"/>
      <c r="Q10" s="256"/>
      <c r="R10" s="256"/>
      <c r="S10" s="2" t="s">
        <v>214</v>
      </c>
      <c r="Y10" s="263" t="str">
        <f>Sheet1!B15</f>
        <v>นางสาวสายสวาท พรมมา</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f>Sheet1!B16</f>
        <v>0</v>
      </c>
      <c r="G11" s="256"/>
      <c r="H11" s="256"/>
      <c r="I11" s="256"/>
      <c r="J11" s="256"/>
      <c r="K11" s="256"/>
      <c r="L11" s="256"/>
      <c r="M11" s="256"/>
      <c r="N11" s="256"/>
      <c r="O11" s="256"/>
      <c r="P11" s="256"/>
      <c r="Q11" s="256"/>
      <c r="R11" s="256"/>
      <c r="S11" s="2" t="s">
        <v>215</v>
      </c>
      <c r="Y11" s="263" t="str">
        <f>Sheet1!B17</f>
        <v>-</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51" t="s">
        <v>234</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4" zoomScaleNormal="100" workbookViewId="0">
      <selection activeCell="A20" sqref="A20: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28</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สาขาสันทราย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349</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ตามคำพิพากษาของศาลจังหวัดเชียงราย ในคดีหมายเลขดำที่ ผบE509/2564 ในคดีหมายเลขแดงที่  ผบE28/2565 ลว.17 มกราคม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13</v>
      </c>
      <c r="AV16" s="215" t="s">
        <v>335</v>
      </c>
    </row>
    <row r="17" spans="1:45">
      <c r="A17" s="188"/>
      <c r="B17" s="188"/>
      <c r="C17" s="256" t="str">
        <f>IF(AS17="","ซ่อนช่อง",CONCATENATE("1. ",VLOOKUP(AS17,Table1[#All],2,0)))</f>
        <v>1. นายณัฐวุฒิ พรมมา</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1509900966680</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นายสถาพร พรมมา</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f>IF(AS18="","",VLOOKUP(AS18,Table1[#All],3,0))</f>
        <v>3571100512683</v>
      </c>
      <c r="AE18" s="282"/>
      <c r="AF18" s="282"/>
      <c r="AG18" s="282"/>
      <c r="AH18" s="282"/>
      <c r="AI18" s="282"/>
      <c r="AJ18" s="282"/>
      <c r="AK18" s="282"/>
      <c r="AL18" s="195"/>
      <c r="AM18" s="193"/>
      <c r="AN18" s="193"/>
      <c r="AO18" s="193"/>
      <c r="AP18" s="193"/>
      <c r="AQ18" s="193"/>
      <c r="AS18" s="197" t="s">
        <v>212</v>
      </c>
    </row>
    <row r="19" spans="1:45">
      <c r="A19" s="193"/>
      <c r="B19" s="193"/>
      <c r="C19" s="283" t="str">
        <f>IF(AS19="","ซ่อนช่อง",CONCATENATE("3. ",VLOOKUP(AS19,Table1[#All],2,0)))</f>
        <v>3. นางสาวสายสวาท พรมมา</v>
      </c>
      <c r="D19" s="283"/>
      <c r="E19" s="283"/>
      <c r="F19" s="283"/>
      <c r="G19" s="283"/>
      <c r="H19" s="283"/>
      <c r="I19" s="283"/>
      <c r="J19" s="283"/>
      <c r="K19" s="283"/>
      <c r="L19" s="283"/>
      <c r="M19" s="283"/>
      <c r="N19" s="283"/>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3570101019556</v>
      </c>
      <c r="AE19" s="282"/>
      <c r="AF19" s="282"/>
      <c r="AG19" s="282"/>
      <c r="AH19" s="282"/>
      <c r="AI19" s="282"/>
      <c r="AJ19" s="282"/>
      <c r="AK19" s="282"/>
      <c r="AL19" s="195"/>
      <c r="AM19" s="193"/>
      <c r="AN19" s="193"/>
      <c r="AO19" s="193"/>
      <c r="AP19" s="193"/>
      <c r="AQ19" s="193"/>
      <c r="AS19" s="197" t="s">
        <v>214</v>
      </c>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28</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ของศาลจังหวัดเชียงราย ในคดีหมายเลขคดีดำที่ ผบE509/2564 คดีหมายเลขแดงที่ ผบE28/2565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นายณัฐวุฒิ พรมมา</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1509900966680</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2025-06-07T03:25:31Z</cp:lastPrinted>
  <dcterms:created xsi:type="dcterms:W3CDTF">2016-06-06T16:13:57Z</dcterms:created>
  <dcterms:modified xsi:type="dcterms:W3CDTF">2025-06-07T03:25:49Z</dcterms:modified>
</cp:coreProperties>
</file>