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D:\บอม\สืบที่ดิน\2861-นางสาวจันทร์จิรา นางเมาะ\"/>
    </mc:Choice>
  </mc:AlternateContent>
  <xr:revisionPtr revIDLastSave="0" documentId="8_{7A2AFAD2-ABB7-4FB9-86EB-F34FF0943668}"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คำขอที่ดิน!$A$1:$AQ$48</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2" i="35" l="1" a="1"/>
  <c r="B2" i="35" s="1"/>
  <c r="B5" i="35" a="1"/>
  <c r="B5" i="35" s="1"/>
  <c r="D2" i="35" a="1"/>
  <c r="D2" i="35" s="1"/>
  <c r="B3" i="35" a="1"/>
  <c r="B3" i="35" s="1"/>
  <c r="F5" i="35" a="1"/>
  <c r="F5" i="35" s="1"/>
  <c r="B4" i="35" a="1"/>
  <c r="B4" i="35" s="1"/>
  <c r="D5" i="35" a="1"/>
  <c r="D5" i="35" s="1"/>
  <c r="D3" i="35" a="1"/>
  <c r="D3" i="35" s="1"/>
  <c r="A12" i="35"/>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36" i="36"/>
  <c r="C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<sst xmlns="http://schemas.openxmlformats.org/spreadsheetml/2006/main" count="716" uniqueCount="355">
  <si>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</si>
  <si>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</si>
  <si>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</si>
  <si>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</si>
  <si>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</si>
  <si>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</si>
  <si>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</si>
  <si>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</si>
  <si>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</si>
  <si>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</si>
  <si>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</si>
  <si>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</si>
  <si>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</si>
  <si>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</si>
  <si>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</si>
  <si>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</si>
  <si>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</si>
  <si>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</si>
  <si>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</si>
  <si>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</si>
  <si>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</si>
  <si>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</si>
  <si>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</si>
  <si>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</si>
  <si>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</si>
  <si>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</si>
  <si>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</si>
  <si>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</si>
  <si>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</si>
  <si>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</si>
  <si>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</si>
  <si>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</si>
  <si>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</si>
  <si>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</si>
  <si>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</si>
  <si>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</si>
  <si>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</si>
  <si>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</si>
  <si>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</si>
  <si>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</si>
  <si>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</si>
  <si>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</si>
  <si>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</si>
  <si>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</si>
  <si>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</si>
  <si>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</si>
  <si>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</si>
  <si>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</si>
  <si>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</si>
  <si>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</si>
  <si>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</si>
  <si>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</si>
  <si>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</si>
  <si>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</si>
  <si>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</si>
  <si>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</si>
  <si>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</si>
  <si>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</si>
  <si>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</si>
  <si>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</si>
  <si>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</si>
  <si>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</si>
  <si>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</si>
  <si>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</si>
  <si>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</si>
  <si>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</si>
  <si>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</si>
  <si>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</si>
  <si>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</si>
  <si>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</si>
  <si>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</si>
  <si>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</si>
  <si>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</si>
  <si>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</si>
  <si>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</si>
  <si>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</si>
  <si>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</si>
  <si>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</si>
  <si>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</si>
  <si>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</si>
  <si>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</si>
  <si>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</si>
  <si>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</si>
  <si>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</si>
  <si>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</si>
  <si>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</si>
  <si>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</si>
  <si>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</si>
  <si>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</si>
  <si>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</si>
  <si>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</si>
  <si>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</si>
  <si>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</si>
  <si>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</si>
  <si>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</si>
  <si>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</si>
  <si>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</si>
  <si>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</si>
  <si>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</si>
  <si>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</si>
  <si>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</si>
  <si>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</si>
  <si>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</si>
  <si>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</si>
  <si>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</si>
  <si>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</si>
  <si>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</si>
  <si>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</si>
  <si>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</si>
  <si>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</si>
  <si>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</si>
  <si>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</si>
  <si>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</si>
  <si>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</si>
  <si>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</si>
  <si>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</si>
  <si>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</si>
  <si>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</si>
  <si>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</si>
  <si>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</si>
  <si>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</si>
  <si>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</si>
  <si>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</si>
  <si>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</si>
  <si>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</si>
  <si>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</si>
  <si>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</si>
  <si>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</si>
  <si>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</si>
  <si>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</si>
  <si>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</si>
  <si>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</si>
  <si>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</si>
  <si>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</si>
  <si>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</si>
  <si>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</si>
  <si>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</si>
  <si>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</si>
  <si>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</si>
  <si>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</si>
  <si>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</si>
  <si>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</si>
  <si>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</si>
  <si>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</si>
  <si>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</si>
  <si>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</si>
  <si>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</si>
  <si>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</si>
  <si>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</si>
  <si>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</si>
  <si>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</si>
  <si>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</si>
  <si>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</si>
  <si>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</si>
  <si>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</si>
  <si>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</si>
  <si>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</si>
  <si>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</si>
  <si>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</si>
  <si>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</si>
  <si>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</si>
  <si>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</si>
  <si>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</si>
  <si>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</si>
  <si>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</si>
  <si>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</si>
  <si>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</si>
  <si>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</si>
  <si>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</si>
  <si>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</si>
  <si>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</si>
  <si>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</si>
  <si>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</si>
  <si>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</si>
  <si>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</si>
  <si>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</si>
  <si>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</si>
  <si>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</si>
  <si>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</si>
  <si>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</si>
  <si>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</si>
  <si>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</si>
  <si>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</si>
  <si>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</si>
  <si>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</si>
  <si>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</si>
  <si>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</si>
  <si>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</si>
  <si>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</si>
  <si>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</si>
  <si>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</si>
  <si>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</si>
  <si>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</si>
  <si>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</si>
  <si>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</si>
  <si>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</si>
  <si>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</si>
  <si>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</si>
  <si>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</si>
  <si>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</si>
  <si>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</si>
  <si>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</si>
  <si>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</si>
  <si>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</si>
  <si>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</si>
  <si>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</si>
  <si>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</si>
  <si>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</si>
  <si>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</si>
  <si>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</si>
  <si>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</si>
  <si>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</si>
  <si>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</si>
  <si>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</si>
  <si>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</si>
  <si>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</si>
  <si>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</si>
  <si>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</si>
  <si>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</si>
  <si>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</si>
  <si>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</si>
  <si>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</si>
  <si>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</si>
  <si>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</si>
  <si>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</si>
  <si>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</si>
  <si>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</si>
  <si>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</si>
  <si>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</si>
  <si>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</si>
  <si>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</si>
  <si>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</si>
  <si>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</si>
  <si>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</si>
  <si>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</si>
  <si>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</si>
  <si>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</si>
  <si>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</si>
  <si>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</si>
  <si>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</si>
  <si>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</si>
  <si>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</si>
  <si>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</si>
  <si>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</si>
  <si>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</si>
  <si>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</si>
  <si>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</si>
  <si>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</si>
  <si>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</si>
  <si>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</si>
  <si>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</si>
  <si>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</si>
  <si>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</si>
  <si>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</si>
  <si>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</si>
  <si>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</si>
  <si>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</si>
  <si>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</si>
  <si>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</si>
  <si>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</si>
  <si>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</si>
  <si>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</si>
  <si>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</si>
  <si>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</si>
  <si>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</si>
  <si>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</si>
  <si>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</si>
  <si>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</si>
  <si>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</si>
  <si>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</si>
  <si>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</si>
  <si>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</si>
  <si>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</si>
  <si>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</si>
  <si>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</si>
  <si>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</si>
  <si>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</si>
  <si>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</si>
  <si>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</si>
  <si>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</si>
  <si>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</si>
  <si>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</si>
  <si>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</si>
  <si>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</si>
  <si>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</si>
  <si>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</si>
  <si>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</si>
  <si>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</si>
  <si>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</si>
  <si>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</si>
  <si>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</si>
  <si>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</si>
  <si>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</si>
  <si>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</si>
  <si>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</si>
  <si>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</si>
  <si>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</si>
  <si>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</si>
  <si>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</si>
  <si>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</si>
  <si>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</si>
  <si>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</si>
  <si>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</si>
  <si>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</si>
  <si>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</si>
  <si>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</si>
  <si>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</si>
  <si>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</si>
  <si>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</si>
  <si>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</si>
  <si>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</si>
  <si>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</si>
  <si>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</si>
  <si>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</si>
  <si>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</si>
  <si>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</si>
  <si>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</si>
  <si>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</si>
  <si>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</si>
  <si>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</si>
  <si>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</si>
  <si>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</si>
  <si>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</si>
  <si>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</si>
  <si>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</si>
  <si>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</si>
  <si>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</si>
  <si>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</si>
  <si>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</si>
  <si>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</si>
  <si>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</si>
  <si>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</si>
  <si>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</si>
  <si>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</si>
  <si>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</si>
  <si>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</si>
  <si>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t>จังหวัดเชียงราย สาขาเวียงป่าเป้า</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</si>
  <si>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</si>
  <si>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</si>
  <si>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</si>
  <si>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</si>
  <si>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</si>
  <si>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</si>
  <si>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</si>
  <si>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</si>
  <si>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</si>
  <si>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</si>
  <si>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</si>
  <si>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</si>
  <si>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นางสาวจันทร์จิรา นางเมาะ</t>
  </si>
  <si>
    <t>นายทศพร กันธิยะ</t>
  </si>
  <si>
    <t>นางจินตนา จันทร์อ้าย</t>
  </si>
  <si>
    <t>นายรังสรรค์ จันทร์อ้าย</t>
  </si>
  <si>
    <t>2861(68) - รายงานผลสืบทรัพย์ ราย นางสาวจันทร์จิรา นางเมาะ สาขาสันกำแพง (สืบรอบที่ 2) - ไม่พบทรัพย์</t>
  </si>
  <si>
    <t>จังหวัดเชียงใหม่ สาขาสันกำแพง</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</si>
</sst>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5">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 fillId="0" borderId="3" xfId="0" applyFont="1" applyBorder="1" applyAlignment="1">
      <alignment horizontal="center" vertical="top" wrapText="1"/>
    </xf>
    <xf numFmtId="190" fontId="3" fillId="0" borderId="3" xfId="0" applyNumberFormat="1" applyFont="1" applyBorder="1" applyAlignment="1">
      <alignment horizontal="left" vertical="top" wrapText="1"/>
    </xf>
    <xf numFmtId="0" fontId="3" fillId="0" borderId="31" xfId="0" applyFont="1" applyBorder="1" applyAlignment="1">
      <alignment horizontal="left" shrinkToFi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0" fontId="3" fillId="0" borderId="31" xfId="0" applyFont="1" applyBorder="1" applyAlignment="1">
      <alignment horizontal="left"/>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31" xfId="0" applyFont="1" applyBorder="1" applyAlignment="1">
      <alignment horizontal="center"/>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0" fontId="6"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2" xfId="0" applyFont="1" applyBorder="1" applyAlignment="1">
      <alignment horizontal="center"/>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2" xfId="0" applyNumberFormat="1" applyFont="1" applyBorder="1" applyAlignment="1">
      <alignment horizontal="left"/>
    </xf>
    <xf numFmtId="0" fontId="3" fillId="0" borderId="32" xfId="0" applyFont="1" applyBorder="1" applyAlignment="1">
      <alignment horizontal="left" shrinkToFi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3610;&#3629;&#3617;/Data_GSB%20&#3610;&#3633;&#3591;&#3588;&#3633;&#3610;&#3588;&#3604;&#3637;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cell r="Q19"/>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5/6/2567) รอบที่ 2 // รายงานวันที่ 27/7/2567</v>
          </cell>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5/6/2567)รอบที่ 2 // รายงานวันที่ 27/7/2567</v>
          </cell>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สืบครั้งที่ 3 รายงานผลสืบ 25/2/2568</v>
          </cell>
          <cell r="BC61" t="str">
            <v>ศตวรรษ/นุสบา</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L61"/>
          <cell r="CM61">
            <v>4</v>
          </cell>
          <cell r="CN61"/>
          <cell r="CO61"/>
          <cell r="CP61"/>
          <cell r="CQ61"/>
          <cell r="CR61"/>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cell r="BC65" t="str">
            <v>วรชัย</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cell r="BZ65"/>
          <cell r="CA65"/>
          <cell r="CB65"/>
          <cell r="CC65"/>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v>243936</v>
          </cell>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คำสั่งดำเนินงานวันที่ 6/12/2567 // รายงานคดีวันที่  24/1/2568</v>
          </cell>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v>243936</v>
          </cell>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cell r="Q104" t="str">
            <v>-</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 xml:space="preserve">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cell r="BC129"/>
          <cell r="BD129"/>
          <cell r="BE129"/>
          <cell r="BF129">
            <v>4</v>
          </cell>
          <cell r="BG129"/>
          <cell r="BH129">
            <v>823860010215</v>
          </cell>
          <cell r="BI129" t="str">
            <v>นายรัตนพล   พรมลา</v>
          </cell>
          <cell r="BJ129"/>
          <cell r="BK129"/>
          <cell r="BL129"/>
          <cell r="BM129"/>
          <cell r="BN129" t="str">
            <v>1. นายรัตนพล  พรมลา</v>
          </cell>
          <cell r="BO129"/>
          <cell r="BP129"/>
          <cell r="BQ129"/>
          <cell r="BR129"/>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 xml:space="preserve">ปิดบัญชี </v>
          </cell>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ปิดบัญชี</v>
          </cell>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t="str">
            <v>8.0005961669,800059616709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cell r="Q251"/>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 รายงานผลสืบรอบที่ 2 วันที่ 27/2/2568</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L254"/>
          <cell r="CM254"/>
          <cell r="CN254"/>
          <cell r="CO254"/>
          <cell r="CP254"/>
          <cell r="CQ254"/>
          <cell r="CR254"/>
          <cell r="CS254"/>
          <cell r="CT254"/>
          <cell r="CU254"/>
          <cell r="CV254"/>
          <cell r="CW254">
            <v>244060</v>
          </cell>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สืบครั้งที่ 3 รายงานผลสืบ 15/1/2568</v>
          </cell>
          <cell r="BC294" t="str">
            <v>นุสบา</v>
          </cell>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L294"/>
          <cell r="CM294">
            <v>4</v>
          </cell>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t="str">
            <v>คำสั่งดำเนินงานวันที่ 6/12/2567 // รายงานคดีวันที่  24/1/2568</v>
          </cell>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ธนกร</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t="str">
            <v>สืบครั้งที่ 2 รายงานผล 15/1/2568</v>
          </cell>
          <cell r="BC349" t="str">
            <v>นุสบา</v>
          </cell>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D349"/>
          <cell r="CE349">
            <v>3</v>
          </cell>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v>243936</v>
          </cell>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 คำสั่งสืบวันที่ 4/2/2568 รายงานผลสืบรอบที่ 2 วันที่ 27/2/2568</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D373"/>
          <cell r="CE373"/>
          <cell r="CF373"/>
          <cell r="CG373"/>
          <cell r="CH373"/>
          <cell r="CI373"/>
          <cell r="CJ373"/>
          <cell r="CK373"/>
          <cell r="CL373"/>
          <cell r="CM373"/>
          <cell r="CN373"/>
          <cell r="CO373"/>
          <cell r="CP373"/>
          <cell r="CQ373"/>
          <cell r="CR373"/>
          <cell r="CS373"/>
          <cell r="CT373"/>
          <cell r="CU373"/>
          <cell r="CV373"/>
          <cell r="CW373">
            <v>244060</v>
          </cell>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t="e">
            <v>#NAME?</v>
          </cell>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cell r="Q394"/>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cell r="BC394" t="str">
            <v>ศิราณี</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cell r="BZ394"/>
          <cell r="CA394"/>
          <cell r="CB394"/>
          <cell r="CC394"/>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cell r="CB403"/>
          <cell r="CC403"/>
          <cell r="CD403"/>
          <cell r="CE403"/>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t="str">
            <v>แม่แจ่ม</v>
          </cell>
          <cell r="L420"/>
          <cell r="M420"/>
          <cell r="N420" t="str">
            <v>พัฒนากลุ่มอาชีพ</v>
          </cell>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รายงานผลสืบรอบที่ 2 วันที่ 10/3/68</v>
          </cell>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D420"/>
          <cell r="CE420"/>
          <cell r="CF420"/>
          <cell r="CG420"/>
          <cell r="CH420"/>
          <cell r="CI420"/>
          <cell r="CJ420"/>
          <cell r="CK420"/>
          <cell r="CL420"/>
          <cell r="CM420"/>
          <cell r="CN420"/>
          <cell r="CO420"/>
          <cell r="CP420"/>
          <cell r="CQ420"/>
          <cell r="CR420"/>
          <cell r="CS420"/>
          <cell r="CT420"/>
          <cell r="CU420"/>
          <cell r="CV420"/>
          <cell r="CW420">
            <v>244060</v>
          </cell>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สืบครั้งที่ 2 รายงานผลสืบ 16/1/2568</v>
          </cell>
          <cell r="BC440" t="str">
            <v>ศิราณี/นุสบา</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D440"/>
          <cell r="CE440">
            <v>4</v>
          </cell>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 xml:space="preserve">สืบทรัพย์ (คำสั่ง 26/11/2564) // สืบครั้งที่ 3 รายงานผลสืบ 15/1/2568 </v>
          </cell>
          <cell r="BC441" t="str">
            <v>ศิราณี
เกศินี
นุสบา</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L441"/>
          <cell r="CM441">
            <v>4</v>
          </cell>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รายงานผลสืบวันที่ 7/1/2568</v>
          </cell>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t="str">
            <v xml:space="preserve"> </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cell r="BC491"/>
          <cell r="BD491"/>
          <cell r="BE491"/>
          <cell r="BF491"/>
          <cell r="BG491"/>
          <cell r="BH491">
            <v>883161010173</v>
          </cell>
          <cell r="BI491" t="str">
            <v>นายจักรกิจ   จำรัส</v>
          </cell>
          <cell r="BJ491"/>
          <cell r="BK491"/>
          <cell r="BL491"/>
          <cell r="BM491"/>
          <cell r="BN491"/>
          <cell r="BO491"/>
          <cell r="BP491"/>
          <cell r="BQ491"/>
          <cell r="BR491"/>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 คำสั่งดำเนินงานวันที่ 6/12/2567 // รายงานคดีวันที่  24/1/2568</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t="str">
            <v>22/4/2565,
25/11/2567</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v>243936</v>
          </cell>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สืบรอบ 2 รายงานวันที่ 14/2/2568</v>
          </cell>
          <cell r="BC567" t="str">
            <v>ศิราณี
ปฏิยุทธ์</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t="str">
            <v>สืบรอบ 2 รายงานวันที่ 14/2/2568</v>
          </cell>
          <cell r="BC571" t="str">
            <v>ศิราณี
ปฏิยุทธ์</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ปิดบัญชี</v>
          </cell>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v>243936</v>
          </cell>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ตั้งเรื่องยึดข้ามเขต//จำเลยที่ 3 ปลอดผู้ค้ำประกัน 19/9/2567</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cell r="BC726" t="str">
            <v>จรรยารักษ์</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cell r="BZ726"/>
          <cell r="CA726"/>
          <cell r="CB726"/>
          <cell r="CC726"/>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cell r="BC732" t="str">
            <v>จรรยารักษ์</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cell r="BZ732"/>
          <cell r="CA732"/>
          <cell r="CB732"/>
          <cell r="CC732"/>
          <cell r="CD732"/>
          <cell r="CE732"/>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7/1/2568 ลูกหนี้ปิดบัญชี</v>
          </cell>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รายงานวันที่ 25/12/2567</v>
          </cell>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t="str">
            <v>7/1/2568 ลูกหนี้ปิดบัญชี</v>
          </cell>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สืบทรัพย์รอบ 2 (คำสั่ง 4/12/2567) รายงานวันที่ 1/2/2568</v>
          </cell>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สืบครั้งที่ 2 รายงานผลสืบ 16/1/2568</v>
          </cell>
          <cell r="BC822" t="str">
            <v>มลฤดี/นุสบา</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D822"/>
          <cell r="CE822">
            <v>3</v>
          </cell>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ปิดบัญชี</v>
          </cell>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รายงานวันที่ 24 /12/2567</v>
          </cell>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รายงานวันที่ 24/12/2567</v>
          </cell>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ยึด//รายงานประกาศขายทอดตลาด 14/1/2568</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สืบทรัพย์รอบ 2 (พบทรัพย์) รายงานวันที่ 14/2/2568</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A19"/>
          <cell r="CB19"/>
          <cell r="CC19" t="str">
            <v>ปฏิยุทธ์</v>
          </cell>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สืบทรัพย์(ไม่พบทรัพย์)//สืบครั้งที่ 2 รายงานผลสืบ 16/1/2568</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A31"/>
          <cell r="CB31">
            <v>4</v>
          </cell>
          <cell r="CC31" t="str">
            <v>นุสบา</v>
          </cell>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v>243941</v>
          </cell>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v>243936</v>
          </cell>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v>243936</v>
          </cell>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สืบทรัพย์รอบ 2 รายงานวันที่ 14/2/2568</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A70"/>
          <cell r="CB70"/>
          <cell r="CC70" t="str">
            <v>ปฏิยุทธ์</v>
          </cell>
          <cell r="CD70"/>
          <cell r="CE70"/>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 รายงานผลสืบวันที่ 7/1/2568</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A96"/>
          <cell r="CB96"/>
          <cell r="CC96" t="str">
            <v>อคธรรม</v>
          </cell>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v>243941</v>
          </cell>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v>243941</v>
          </cell>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A104"/>
          <cell r="CB104"/>
          <cell r="CC104" t="str">
            <v>ปฏิยุทธ์</v>
          </cell>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v>243941</v>
          </cell>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v>243941</v>
          </cell>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v>243941</v>
          </cell>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สืบทรัพย์(พบทรัพย์)//ปิดบัญชี</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A114"/>
          <cell r="CB114"/>
          <cell r="CC114" t="str">
            <v>ปฏิยุทธ์</v>
          </cell>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v>243936</v>
          </cell>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สืบทรัพย์(พบทรัพย์)//ปิดบัญชี</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v>243941</v>
          </cell>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v>243936</v>
          </cell>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v>243936</v>
          </cell>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v>243936</v>
          </cell>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v>243936</v>
          </cell>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รายงานวันที่ 25/12/2567</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A220"/>
          <cell r="CB220"/>
          <cell r="CC220" t="str">
            <v>ปฏิยุทธ์</v>
          </cell>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รายงานวันที่ 25/12/2567</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A223"/>
          <cell r="CB223"/>
          <cell r="CC223" t="str">
            <v>ปฏิยุทธ์</v>
          </cell>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รายงานวันที่ 25/12/2567</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A224"/>
          <cell r="CB224"/>
          <cell r="CC224" t="str">
            <v>ปฏิยุทธ์</v>
          </cell>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รายงานวันที่ 25/12/2567</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A226"/>
          <cell r="CB226"/>
          <cell r="CC226" t="str">
            <v>ปฏิยุทธ์</v>
          </cell>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v>243936</v>
          </cell>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รายงานวันที่ 25/12/2567</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A235"/>
          <cell r="CB235"/>
          <cell r="CC235" t="str">
            <v>ปฏิยุทธ์</v>
          </cell>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v>243936</v>
          </cell>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 // 7/1/2568 ลูกหนี้ปิดบัญชี</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 รอบ 2 (คำสั่ง 4/12/2567) รายงานวันที่ 1/2/2568</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A267"/>
          <cell r="CB267"/>
          <cell r="CC267" t="str">
            <v>ปฏิยุทธ์</v>
          </cell>
          <cell r="CD267"/>
          <cell r="CE267"/>
          <cell r="CF267"/>
          <cell r="CG267"/>
          <cell r="CH267"/>
          <cell r="CI267"/>
          <cell r="CJ267"/>
          <cell r="CK267"/>
          <cell r="CL267">
            <v>244031</v>
          </cell>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O272"/>
          <cell r="P272"/>
          <cell r="Q272"/>
          <cell r="R272"/>
          <cell r="S272" t="str">
            <v>จังหวัดบุรีรัมย์</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cell r="BW275"/>
          <cell r="BX275"/>
          <cell r="BY275"/>
          <cell r="BZ275"/>
          <cell r="CA275"/>
          <cell r="CB275"/>
          <cell r="CC275"/>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v>243936</v>
          </cell>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v>243941</v>
          </cell>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v>243936</v>
          </cell>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v>243941</v>
          </cell>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v>243941</v>
          </cell>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v>243941</v>
          </cell>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สืบทรัพย์//ปิดบัญชี</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สืบทรัพย์//ปิดบัญชี</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สืบทรัพย์//ปิดบัญชี</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สืบทรัพย์//ปิดบัญชี</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สืบทรัพย์//ปิดบัญชี</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คำสั่ง(20/7/2564)//รายงานผลสืบทรัพย์ รอบที่ 2 วันที่ 5/2/2568</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v>244029</v>
          </cell>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A510"/>
          <cell r="CB510"/>
          <cell r="CC510" t="str">
            <v>ปฏิยุทธ์</v>
          </cell>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สืบทรัพย์รอบ 2 คำสั่ง(20/7/2564)  รายงานวันที่ 14/2/2568</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A519"/>
          <cell r="CB519"/>
          <cell r="CC519" t="str">
            <v>ปฏิยุทธ์</v>
          </cell>
          <cell r="CD519"/>
          <cell r="CE519"/>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11/7/2565//สืบครั้งที่ 3 รายงานผลสืบ 16/1/2568</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I523"/>
          <cell r="CJ523">
            <v>3</v>
          </cell>
          <cell r="CK523" t="str">
            <v>นุสบา</v>
          </cell>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สืบทรัพย์//ปิดบัญชี</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v>243936</v>
          </cell>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รอบ 2 (คำสั่ง 4/12/2568) รายงานวันที่ 1/2/2568</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A574"/>
          <cell r="CB574"/>
          <cell r="CC574" t="str">
            <v>ปฏิยุทธ์</v>
          </cell>
          <cell r="CD574"/>
          <cell r="CE574"/>
          <cell r="CF574"/>
          <cell r="CG574"/>
          <cell r="CH574"/>
          <cell r="CI574"/>
          <cell r="CJ574"/>
          <cell r="CK574"/>
          <cell r="CL574">
            <v>244031</v>
          </cell>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สืบรอบ 1 รายงาน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20</v>
          </cell>
          <cell r="E768">
            <v>1</v>
          </cell>
          <cell r="F768">
            <v>2568</v>
          </cell>
          <cell r="G768">
            <v>800029917583</v>
          </cell>
          <cell r="H768" t="str">
            <v>นาย</v>
          </cell>
          <cell r="I768" t="str">
            <v>พัสวีพิชญ์</v>
          </cell>
          <cell r="J768" t="str">
            <v>ผลภาษี</v>
          </cell>
          <cell r="K768"/>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X922"/>
          <cell r="Y922"/>
          <cell r="Z922"/>
          <cell r="AA922">
            <v>24</v>
          </cell>
          <cell r="AB922">
            <v>9</v>
          </cell>
          <cell r="AC922">
            <v>2562</v>
          </cell>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 (คำสั่ง 23/3/2565)//กำลังดำเนินการสืบทรัพย์</v>
          </cell>
          <cell r="BC922"/>
          <cell r="BD922"/>
          <cell r="BE922"/>
          <cell r="BF922"/>
          <cell r="BG922"/>
          <cell r="BH922"/>
          <cell r="BI922"/>
          <cell r="BJ922"/>
          <cell r="BK922"/>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R922"/>
          <cell r="BS922"/>
          <cell r="BT922"/>
          <cell r="BU922" t="str">
            <v>จันทร์นิภา</v>
          </cell>
          <cell r="BV922"/>
          <cell r="BW922"/>
          <cell r="BX922"/>
          <cell r="BY922"/>
          <cell r="BZ922"/>
          <cell r="CA922"/>
          <cell r="CB922"/>
          <cell r="CC922"/>
          <cell r="CD922"/>
          <cell r="CE922"/>
          <cell r="CF922"/>
          <cell r="CG922"/>
          <cell r="CH922"/>
          <cell r="CI922"/>
          <cell r="CJ922"/>
          <cell r="CK922"/>
          <cell r="CL922"/>
          <cell r="CM922"/>
          <cell r="CN922"/>
          <cell r="CO922"/>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X925"/>
          <cell r="Y925"/>
          <cell r="Z925"/>
          <cell r="AA925">
            <v>19</v>
          </cell>
          <cell r="AB925">
            <v>12</v>
          </cell>
          <cell r="AC925">
            <v>2557</v>
          </cell>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X928"/>
          <cell r="Y928"/>
          <cell r="Z928"/>
          <cell r="AA928">
            <v>23</v>
          </cell>
          <cell r="AB928">
            <v>11</v>
          </cell>
          <cell r="AC928">
            <v>2558</v>
          </cell>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X929"/>
          <cell r="Y929"/>
          <cell r="Z929"/>
          <cell r="AA929">
            <v>1</v>
          </cell>
          <cell r="AB929">
            <v>9</v>
          </cell>
          <cell r="AC929">
            <v>2563</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X930"/>
          <cell r="Y930"/>
          <cell r="Z930"/>
          <cell r="AA930">
            <v>10</v>
          </cell>
          <cell r="AB930">
            <v>7</v>
          </cell>
          <cell r="AC930">
            <v>2562</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X931"/>
          <cell r="Y931"/>
          <cell r="Z931"/>
          <cell r="AA931">
            <v>11</v>
          </cell>
          <cell r="AB931">
            <v>12</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X932"/>
          <cell r="Y932"/>
          <cell r="Z932"/>
          <cell r="AA932">
            <v>1</v>
          </cell>
          <cell r="AB932">
            <v>10</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X936"/>
          <cell r="Y936"/>
          <cell r="Z936"/>
          <cell r="AA936">
            <v>10</v>
          </cell>
          <cell r="AB936">
            <v>11</v>
          </cell>
          <cell r="AC936">
            <v>2563</v>
          </cell>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X937"/>
          <cell r="Y937"/>
          <cell r="Z937"/>
          <cell r="AA937">
            <v>23</v>
          </cell>
          <cell r="AB937">
            <v>12</v>
          </cell>
          <cell r="AC937">
            <v>2562</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X938"/>
          <cell r="Y938"/>
          <cell r="Z938"/>
          <cell r="AA938">
            <v>9</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X939"/>
          <cell r="Y939"/>
          <cell r="Z939"/>
          <cell r="AA939">
            <v>12</v>
          </cell>
          <cell r="AB939">
            <v>11</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X940"/>
          <cell r="Y940"/>
          <cell r="Z940"/>
          <cell r="AA940">
            <v>2</v>
          </cell>
          <cell r="AB940">
            <v>6</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X941"/>
          <cell r="Y941"/>
          <cell r="Z941"/>
          <cell r="AA941">
            <v>20</v>
          </cell>
          <cell r="AB941">
            <v>1</v>
          </cell>
          <cell r="AC941">
            <v>2563</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X942"/>
          <cell r="Y942"/>
          <cell r="Z942"/>
          <cell r="AA942">
            <v>15</v>
          </cell>
          <cell r="AB942">
            <v>1</v>
          </cell>
          <cell r="AC942">
            <v>2562</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สืบทรัพย์สำนักงานอื่นฟ้อง (คำสั่ง 27/4/2565)</v>
          </cell>
          <cell r="BC943"/>
          <cell r="BD943"/>
          <cell r="BE943"/>
          <cell r="BF943"/>
          <cell r="BG943"/>
          <cell r="BH943"/>
          <cell r="BI943"/>
          <cell r="BJ943"/>
          <cell r="BK943"/>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1788</v>
          </cell>
          <cell r="C944">
            <v>940</v>
          </cell>
          <cell r="D944">
            <v>16</v>
          </cell>
          <cell r="E944">
            <v>3</v>
          </cell>
          <cell r="F944">
            <v>2565</v>
          </cell>
          <cell r="G944">
            <v>800027757189</v>
          </cell>
          <cell r="H944" t="str">
            <v>นาง</v>
          </cell>
          <cell r="I944" t="str">
            <v>สมเพชร</v>
          </cell>
          <cell r="J944" t="str">
            <v>ปิยะบุตร</v>
          </cell>
          <cell r="K944"/>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X944"/>
          <cell r="Y944"/>
          <cell r="Z944"/>
          <cell r="AA944">
            <v>15</v>
          </cell>
          <cell r="AB944">
            <v>12</v>
          </cell>
          <cell r="AC944">
            <v>2557</v>
          </cell>
          <cell r="AD944"/>
          <cell r="AE944"/>
          <cell r="AF944"/>
          <cell r="AG944"/>
          <cell r="AH944"/>
          <cell r="AI944"/>
          <cell r="AJ944"/>
          <cell r="AK944"/>
          <cell r="AL944"/>
          <cell r="AM944" t="str">
            <v>โฉนด</v>
          </cell>
          <cell r="AN944" t="str">
            <v>14803</v>
          </cell>
          <cell r="AO944" t="str">
            <v>แม่แฝก</v>
          </cell>
          <cell r="AP944" t="str">
            <v>สันทราย</v>
          </cell>
          <cell r="AQ944" t="str">
            <v>เชียงใหม่</v>
          </cell>
          <cell r="AR944">
            <v>183000</v>
          </cell>
          <cell r="AS944"/>
          <cell r="AT944"/>
          <cell r="AU944"/>
          <cell r="AV944"/>
          <cell r="AW944"/>
          <cell r="AX944"/>
          <cell r="AY944"/>
          <cell r="AZ944"/>
          <cell r="BA944" t="str">
            <v xml:space="preserve"> </v>
          </cell>
          <cell r="BB944" t="str">
            <v>ถอนการยึดทรัพย์และบังคับคดี (16/3/2565) //ถอนแล้ว 29/3/2565</v>
          </cell>
          <cell r="BC944"/>
          <cell r="BD944"/>
          <cell r="BE944"/>
          <cell r="BF944"/>
          <cell r="BG944"/>
          <cell r="BH944"/>
          <cell r="BI944"/>
          <cell r="BJ944"/>
          <cell r="BK944"/>
          <cell r="BL944" t="str">
            <v>นางสมเพชร ปิยะบุตร</v>
          </cell>
          <cell r="BM944">
            <v>0</v>
          </cell>
          <cell r="BN944"/>
          <cell r="BO944"/>
          <cell r="BP944"/>
          <cell r="BQ944"/>
          <cell r="BR944"/>
          <cell r="BS944"/>
          <cell r="BT944"/>
          <cell r="BU944" t="str">
            <v>ศรัญญู (ยึด)</v>
          </cell>
          <cell r="BV944"/>
          <cell r="BW944"/>
          <cell r="BX944"/>
          <cell r="BY944"/>
          <cell r="BZ944"/>
          <cell r="CA944"/>
          <cell r="CB944"/>
          <cell r="CC944"/>
          <cell r="CD944"/>
          <cell r="CE944"/>
          <cell r="CF944"/>
          <cell r="CG944"/>
          <cell r="CH944"/>
          <cell r="CI944"/>
          <cell r="CJ944"/>
          <cell r="CK944"/>
          <cell r="CL944"/>
          <cell r="CM944"/>
          <cell r="CN944"/>
          <cell r="CO944"/>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A945"/>
          <cell r="AB945"/>
          <cell r="AC945"/>
          <cell r="AD945">
            <v>21</v>
          </cell>
          <cell r="AE945">
            <v>7</v>
          </cell>
          <cell r="AF945">
            <v>2561</v>
          </cell>
          <cell r="AG945">
            <v>4</v>
          </cell>
          <cell r="AH945">
            <v>9</v>
          </cell>
          <cell r="AI945">
            <v>2562</v>
          </cell>
          <cell r="AJ945"/>
          <cell r="AK945"/>
          <cell r="AL945"/>
          <cell r="AM945"/>
          <cell r="AN945"/>
          <cell r="AO945"/>
          <cell r="AP945"/>
          <cell r="AQ945"/>
          <cell r="AR945"/>
          <cell r="AS945"/>
          <cell r="AT945"/>
          <cell r="AU945"/>
          <cell r="AV945"/>
          <cell r="AW945"/>
          <cell r="AX945"/>
          <cell r="AY945"/>
          <cell r="AZ945"/>
          <cell r="BA945"/>
          <cell r="BB945" t="str">
            <v>สืบทรัพย์สำนักงานอื่นฟ้อง (คำสั่ง 29/3/2565)</v>
          </cell>
          <cell r="BC945"/>
          <cell r="BD945"/>
          <cell r="BE945"/>
          <cell r="BF945"/>
          <cell r="BG945"/>
          <cell r="BH945"/>
          <cell r="BI945"/>
          <cell r="BJ945"/>
          <cell r="BK945"/>
          <cell r="BL945" t="str">
            <v>นายจักรกริช นาใจ</v>
          </cell>
          <cell r="BM945">
            <v>0</v>
          </cell>
          <cell r="BN945"/>
          <cell r="BO945"/>
          <cell r="BP945"/>
          <cell r="BQ945"/>
          <cell r="BR945"/>
          <cell r="BS945"/>
          <cell r="BT945"/>
          <cell r="BU945" t="str">
            <v>วรกมล</v>
          </cell>
          <cell r="BV945"/>
          <cell r="BW945"/>
          <cell r="BX945"/>
          <cell r="BY945"/>
          <cell r="BZ945"/>
          <cell r="CA945"/>
          <cell r="CB945"/>
          <cell r="CC945"/>
          <cell r="CD945"/>
          <cell r="CE945"/>
          <cell r="CF945"/>
          <cell r="CG945"/>
          <cell r="CH945"/>
          <cell r="CI945"/>
          <cell r="CJ945"/>
          <cell r="CK945"/>
          <cell r="CL945"/>
          <cell r="CM945"/>
          <cell r="CN945"/>
          <cell r="CO945"/>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X946"/>
          <cell r="Y946"/>
          <cell r="Z946"/>
          <cell r="AA946">
            <v>14</v>
          </cell>
          <cell r="AB946">
            <v>2</v>
          </cell>
          <cell r="AC946">
            <v>2565</v>
          </cell>
          <cell r="AD946"/>
          <cell r="AE946"/>
          <cell r="AF946"/>
          <cell r="AG946"/>
          <cell r="AH946"/>
          <cell r="AI946"/>
          <cell r="AJ946"/>
          <cell r="AK946"/>
          <cell r="AL946"/>
          <cell r="AM946" t="str">
            <v>โฉนด</v>
          </cell>
          <cell r="AN946" t="str">
            <v>122249</v>
          </cell>
          <cell r="AO946" t="str">
            <v>ฟ้าฮ่าม</v>
          </cell>
          <cell r="AP946" t="str">
            <v>เมืองเชียงใหม่</v>
          </cell>
          <cell r="AQ946" t="str">
            <v>เชียงใหม่</v>
          </cell>
          <cell r="AR946"/>
          <cell r="AS946"/>
          <cell r="AT946"/>
          <cell r="AU946"/>
          <cell r="AV946"/>
          <cell r="AW946"/>
          <cell r="AX946"/>
          <cell r="AY946"/>
          <cell r="AZ946"/>
          <cell r="BA946"/>
          <cell r="BB946" t="str">
            <v>ยึดทรัพย์จำนอง (คำสั่ง 30/3/2565)</v>
          </cell>
          <cell r="BC946"/>
          <cell r="BD946"/>
          <cell r="BE946"/>
          <cell r="BF946"/>
          <cell r="BG946"/>
          <cell r="BH946"/>
          <cell r="BI946"/>
          <cell r="BJ946"/>
          <cell r="BK946"/>
          <cell r="BL946" t="str">
            <v>นาง สุนีย์ 
 นาวี</v>
          </cell>
          <cell r="BM946">
            <v>823560010700</v>
          </cell>
          <cell r="BN946"/>
          <cell r="BO946"/>
          <cell r="BP946"/>
          <cell r="BQ946"/>
          <cell r="BR946"/>
          <cell r="BS946"/>
          <cell r="BT946"/>
          <cell r="BU946" t="str">
            <v>นพวิสต์ (ยึด)</v>
          </cell>
          <cell r="BV946"/>
          <cell r="BW946"/>
          <cell r="BX946"/>
          <cell r="BY946"/>
          <cell r="BZ946"/>
          <cell r="CA946"/>
          <cell r="CB946"/>
          <cell r="CC946"/>
          <cell r="CD946"/>
          <cell r="CE946"/>
          <cell r="CF946"/>
          <cell r="CG946"/>
          <cell r="CH946"/>
          <cell r="CI946"/>
          <cell r="CJ946"/>
          <cell r="CK946"/>
          <cell r="CL946"/>
          <cell r="CM946"/>
          <cell r="CN946"/>
          <cell r="CO946"/>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X947"/>
          <cell r="Y947"/>
          <cell r="Z947"/>
          <cell r="AA947">
            <v>29</v>
          </cell>
          <cell r="AB947">
            <v>7</v>
          </cell>
          <cell r="AC947">
            <v>2556</v>
          </cell>
          <cell r="AD947"/>
          <cell r="AE947"/>
          <cell r="AF947"/>
          <cell r="AG947"/>
          <cell r="AH947"/>
          <cell r="AI947"/>
          <cell r="AJ947"/>
          <cell r="AK947"/>
          <cell r="AL947"/>
          <cell r="AM947" t="str">
            <v>น.ส 3 ก.</v>
          </cell>
          <cell r="AN947" t="str">
            <v>482</v>
          </cell>
          <cell r="AO947" t="str">
            <v>ปงดอน</v>
          </cell>
          <cell r="AP947" t="str">
            <v>แจ้ห่ม</v>
          </cell>
          <cell r="AQ947" t="str">
            <v>ลำปาง</v>
          </cell>
          <cell r="AR947"/>
          <cell r="AS947"/>
          <cell r="AT947"/>
          <cell r="AU947"/>
          <cell r="AV947"/>
          <cell r="AW947"/>
          <cell r="AX947"/>
          <cell r="AY947"/>
          <cell r="AZ947"/>
          <cell r="BA947"/>
          <cell r="BB947" t="str">
            <v>ยึดทรัพย์จำนอง (คำสั่ง 31/3/2565)</v>
          </cell>
          <cell r="BC947"/>
          <cell r="BD947"/>
          <cell r="BE947"/>
          <cell r="BF947"/>
          <cell r="BG947"/>
          <cell r="BH947"/>
          <cell r="BI947"/>
          <cell r="BJ947"/>
          <cell r="BK947"/>
          <cell r="BL947" t="str">
            <v>จ.ส.ท หรือ ส.ท.สมบูรณ์ ไหวพินิจ</v>
          </cell>
          <cell r="BM947">
            <v>0</v>
          </cell>
          <cell r="BN947"/>
          <cell r="BO947"/>
          <cell r="BP947"/>
          <cell r="BQ947"/>
          <cell r="BR947"/>
          <cell r="BS947"/>
          <cell r="BT947"/>
          <cell r="BU947" t="str">
            <v>สารุทธ์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X948"/>
          <cell r="Y948"/>
          <cell r="Z948"/>
          <cell r="AA948">
            <v>12</v>
          </cell>
          <cell r="AB948">
            <v>5</v>
          </cell>
          <cell r="AC948">
            <v>2557</v>
          </cell>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t="str">
            <v>สืบทรัพย์สำนักงานอื่นฟ้อง (คำสั่ง 31/3/2565)</v>
          </cell>
          <cell r="BC948"/>
          <cell r="BD948"/>
          <cell r="BE948"/>
          <cell r="BF948"/>
          <cell r="BG948"/>
          <cell r="BH948"/>
          <cell r="BI948"/>
          <cell r="BJ948"/>
          <cell r="BK948"/>
          <cell r="BL948" t="str">
            <v>ร.ต. หรือ ร.ท.วีรินทร์ จอมนงค์</v>
          </cell>
          <cell r="BM948">
            <v>883262011905</v>
          </cell>
          <cell r="BN948"/>
          <cell r="BO948"/>
          <cell r="BP948"/>
          <cell r="BQ948"/>
          <cell r="BR948"/>
          <cell r="BS948"/>
          <cell r="BT948"/>
          <cell r="BU948" t="str">
            <v>วรกมล</v>
          </cell>
          <cell r="BV948"/>
          <cell r="BW948"/>
          <cell r="BX948"/>
          <cell r="BY948"/>
          <cell r="BZ948"/>
          <cell r="CA948"/>
          <cell r="CB948"/>
          <cell r="CC948"/>
          <cell r="CD948"/>
          <cell r="CE948"/>
          <cell r="CF948"/>
          <cell r="CG948"/>
          <cell r="CH948"/>
          <cell r="CI948"/>
          <cell r="CJ948"/>
          <cell r="CK948"/>
          <cell r="CL948"/>
          <cell r="CM948"/>
          <cell r="CN948"/>
          <cell r="CO948"/>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A949"/>
          <cell r="AB949"/>
          <cell r="AC949"/>
          <cell r="AD949">
            <v>16</v>
          </cell>
          <cell r="AE949">
            <v>10</v>
          </cell>
          <cell r="AF949">
            <v>2564</v>
          </cell>
          <cell r="AG949">
            <v>2</v>
          </cell>
          <cell r="AH949">
            <v>2</v>
          </cell>
          <cell r="AI949">
            <v>2565</v>
          </cell>
          <cell r="AJ949"/>
          <cell r="AK949"/>
          <cell r="AL949"/>
          <cell r="AM949"/>
          <cell r="AN949"/>
          <cell r="AO949"/>
          <cell r="AP949"/>
          <cell r="AQ949"/>
          <cell r="AR949"/>
          <cell r="AS949"/>
          <cell r="AT949"/>
          <cell r="AU949"/>
          <cell r="AV949"/>
          <cell r="AW949"/>
          <cell r="AX949"/>
          <cell r="AY949"/>
          <cell r="AZ949"/>
          <cell r="BA949"/>
          <cell r="BB949" t="str">
            <v>สืบทรัพย์ (คำสั่ง 31/3/2565)</v>
          </cell>
          <cell r="BC949"/>
          <cell r="BD949"/>
          <cell r="BE949"/>
          <cell r="BF949"/>
          <cell r="BG949"/>
          <cell r="BH949"/>
          <cell r="BI949"/>
          <cell r="BJ949"/>
          <cell r="BK949"/>
          <cell r="BL949" t="str">
            <v>นายคมกริช อ่อนจันทึก</v>
          </cell>
          <cell r="BM949">
            <v>883162012414</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A950"/>
          <cell r="AB950"/>
          <cell r="AC950"/>
          <cell r="AD950">
            <v>31</v>
          </cell>
          <cell r="AE950">
            <v>8</v>
          </cell>
          <cell r="AF950">
            <v>2564</v>
          </cell>
          <cell r="AG950">
            <v>22</v>
          </cell>
          <cell r="AH950">
            <v>12</v>
          </cell>
          <cell r="AI950">
            <v>2564</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นายภาคิน กรองบริสุทธิ์</v>
          </cell>
          <cell r="BM950">
            <v>883162012618</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1795</v>
          </cell>
          <cell r="C951">
            <v>947</v>
          </cell>
          <cell r="D951">
            <v>1</v>
          </cell>
          <cell r="E951">
            <v>4</v>
          </cell>
          <cell r="F951">
            <v>2565</v>
          </cell>
          <cell r="G951"/>
          <cell r="H951" t="str">
            <v>นางสาว</v>
          </cell>
          <cell r="I951" t="str">
            <v>ศิริพร</v>
          </cell>
          <cell r="J951" t="str">
            <v>สุวรรณ์</v>
          </cell>
          <cell r="K951">
            <v>3500600093239</v>
          </cell>
          <cell r="L951"/>
          <cell r="M951"/>
          <cell r="N951"/>
          <cell r="O951"/>
          <cell r="P951"/>
          <cell r="Q951">
            <v>1104891.26</v>
          </cell>
          <cell r="R951">
            <v>192470.54</v>
          </cell>
          <cell r="S951" t="str">
            <v>จังหวัดเชียงใหม่</v>
          </cell>
          <cell r="T951" t="str">
            <v>ผบ.310</v>
          </cell>
          <cell r="U951" t="str">
            <v>2557</v>
          </cell>
          <cell r="V951" t="str">
            <v>ผบ.532</v>
          </cell>
          <cell r="W951">
            <v>2557</v>
          </cell>
          <cell r="X951"/>
          <cell r="Y951"/>
          <cell r="Z951"/>
          <cell r="AA951">
            <v>28</v>
          </cell>
          <cell r="AB951">
            <v>4</v>
          </cell>
          <cell r="AC951">
            <v>2557</v>
          </cell>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t="str">
            <v>คดีนี้พี่ขวัญฝากขอให้คัดโฉนด</v>
          </cell>
          <cell r="BC951"/>
          <cell r="BD951"/>
          <cell r="BE951"/>
          <cell r="BF951"/>
          <cell r="BG951"/>
          <cell r="BH951"/>
          <cell r="BI951"/>
          <cell r="BJ951"/>
          <cell r="BK951"/>
          <cell r="BL951" t="str">
            <v>นางสาวศิริพร สุวรรณ์</v>
          </cell>
          <cell r="BM951">
            <v>0</v>
          </cell>
          <cell r="BN951"/>
          <cell r="BO951"/>
          <cell r="BP951"/>
          <cell r="BQ951"/>
          <cell r="BR951"/>
          <cell r="BS951"/>
          <cell r="BT951"/>
          <cell r="BU951" t="str">
            <v>ศรัญญู</v>
          </cell>
          <cell r="BV951"/>
          <cell r="BW951"/>
          <cell r="BX951"/>
          <cell r="BY951"/>
          <cell r="BZ951"/>
          <cell r="CA951"/>
          <cell r="CB951"/>
          <cell r="CC951"/>
          <cell r="CD951"/>
          <cell r="CE951"/>
          <cell r="CF951"/>
          <cell r="CG951"/>
          <cell r="CH951"/>
          <cell r="CI951"/>
          <cell r="CJ951"/>
          <cell r="CK951"/>
          <cell r="CL951"/>
          <cell r="CM951"/>
          <cell r="CN951"/>
          <cell r="CO951"/>
        </row>
        <row r="952">
          <cell r="B952">
            <v>1796</v>
          </cell>
          <cell r="C952">
            <v>948</v>
          </cell>
          <cell r="D952">
            <v>5</v>
          </cell>
          <cell r="E952">
            <v>4</v>
          </cell>
          <cell r="F952">
            <v>2565</v>
          </cell>
          <cell r="G952"/>
          <cell r="H952" t="str">
            <v>นาย</v>
          </cell>
          <cell r="I952" t="str">
            <v>ธวุฒิ</v>
          </cell>
          <cell r="J952" t="str">
            <v>คำภาอึ่ง</v>
          </cell>
          <cell r="K952"/>
          <cell r="L952"/>
          <cell r="M952"/>
          <cell r="N952"/>
          <cell r="O952"/>
          <cell r="P952"/>
          <cell r="Q952"/>
          <cell r="R952"/>
          <cell r="S952"/>
          <cell r="T952"/>
          <cell r="U952"/>
          <cell r="V952"/>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สืบทรัพย์ (คำสั่ง 5/4/2565)</v>
          </cell>
          <cell r="BC952"/>
          <cell r="BD952"/>
          <cell r="BE952"/>
          <cell r="BF952"/>
          <cell r="BG952"/>
          <cell r="BH952"/>
          <cell r="BI952"/>
          <cell r="BJ952"/>
          <cell r="BK952"/>
          <cell r="BL952" t="str">
            <v>นายธวุฒิ คำภาอึ่ง</v>
          </cell>
          <cell r="BM952">
            <v>0</v>
          </cell>
          <cell r="BN952"/>
          <cell r="BO952"/>
          <cell r="BP952"/>
          <cell r="BQ952"/>
          <cell r="BR952"/>
          <cell r="BS952"/>
          <cell r="BT952"/>
          <cell r="BU952" t="str">
            <v>จันทร์นิภา</v>
          </cell>
          <cell r="BV952"/>
          <cell r="BW952"/>
          <cell r="BX952"/>
          <cell r="BY952"/>
          <cell r="BZ952"/>
          <cell r="CA952"/>
          <cell r="CB952"/>
          <cell r="CC952"/>
          <cell r="CD952"/>
          <cell r="CE952"/>
          <cell r="CF952"/>
          <cell r="CG952"/>
          <cell r="CH952"/>
          <cell r="CI952"/>
          <cell r="CJ952"/>
          <cell r="CK952"/>
          <cell r="CL952"/>
          <cell r="CM952"/>
          <cell r="CN952"/>
          <cell r="CO952"/>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8/4/2565)</v>
          </cell>
          <cell r="BC953"/>
          <cell r="BD953" t="str">
            <v/>
          </cell>
          <cell r="BE953" t="str">
            <v/>
          </cell>
          <cell r="BF953" t="str">
            <v/>
          </cell>
          <cell r="BG953"/>
          <cell r="BH953"/>
          <cell r="BI953"/>
          <cell r="BJ953"/>
          <cell r="BK953"/>
          <cell r="BL953" t="str">
            <v>นางสาววิสสุตา แซ่ลี้</v>
          </cell>
          <cell r="BM953">
            <v>883163010386</v>
          </cell>
          <cell r="BN953"/>
          <cell r="BO953"/>
          <cell r="BP953"/>
          <cell r="BQ953" t="str">
            <v/>
          </cell>
          <cell r="BR953" t="str">
            <v/>
          </cell>
          <cell r="BS953"/>
          <cell r="BT953"/>
          <cell r="BU953" t="str">
            <v>จันทร์นิภา</v>
          </cell>
          <cell r="BV953"/>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cell r="CA953"/>
          <cell r="CB953"/>
          <cell r="CC953"/>
          <cell r="CD953"/>
          <cell r="CE953"/>
          <cell r="CF953"/>
          <cell r="CG953"/>
          <cell r="CH953"/>
          <cell r="CI953"/>
          <cell r="CJ953"/>
          <cell r="CK953"/>
          <cell r="CL953"/>
          <cell r="CM953"/>
          <cell r="CN953"/>
          <cell r="CO953"/>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A954"/>
          <cell r="AB954"/>
          <cell r="AC954"/>
          <cell r="AD954"/>
          <cell r="AE954"/>
          <cell r="AF954"/>
          <cell r="AG954"/>
          <cell r="AH954"/>
          <cell r="AI954"/>
          <cell r="AJ954"/>
          <cell r="AK954"/>
          <cell r="AL954"/>
          <cell r="AM954" t="str">
            <v>โฉนด</v>
          </cell>
          <cell r="AN954" t="str">
            <v>52971 , 8244</v>
          </cell>
          <cell r="AO954" t="str">
            <v>ท่าวังทอง</v>
          </cell>
          <cell r="AP954" t="str">
            <v>เมืองพะเยา</v>
          </cell>
          <cell r="AQ954" t="str">
            <v>พะเยา</v>
          </cell>
          <cell r="AR954"/>
          <cell r="AS954"/>
          <cell r="AT954"/>
          <cell r="AU954"/>
          <cell r="AV954"/>
          <cell r="AW954"/>
          <cell r="AX954"/>
          <cell r="AY954"/>
          <cell r="AZ954"/>
          <cell r="BA954"/>
          <cell r="BB954" t="str">
            <v>ยึดทรัพย์ (คำสั่ง 7/6/2565)//รอหมายบังคับคดี</v>
          </cell>
          <cell r="BC954"/>
          <cell r="BD954" t="str">
            <v/>
          </cell>
          <cell r="BE954" t="str">
            <v/>
          </cell>
          <cell r="BF954" t="str">
            <v/>
          </cell>
          <cell r="BG954"/>
          <cell r="BH954"/>
          <cell r="BI954"/>
          <cell r="BJ954"/>
          <cell r="BK954"/>
          <cell r="BL954" t="str">
            <v>นางสาวพรรณิภา ฟองเขียว</v>
          </cell>
          <cell r="BM954">
            <v>0</v>
          </cell>
          <cell r="BN954"/>
          <cell r="BO954"/>
          <cell r="BP954"/>
          <cell r="BQ954" t="str">
            <v/>
          </cell>
          <cell r="BR954" t="str">
            <v/>
          </cell>
          <cell r="BS954"/>
          <cell r="BT954"/>
          <cell r="BU954" t="str">
            <v>จันทร์นิภา</v>
          </cell>
          <cell r="BV954"/>
          <cell r="BW954"/>
          <cell r="BX954"/>
          <cell r="BY954"/>
          <cell r="BZ954"/>
          <cell r="CA954"/>
          <cell r="CB954"/>
          <cell r="CC954"/>
          <cell r="CD954"/>
          <cell r="CE954"/>
          <cell r="CF954"/>
          <cell r="CG954"/>
          <cell r="CH954"/>
          <cell r="CI954"/>
          <cell r="CJ954"/>
          <cell r="CK954"/>
          <cell r="CL954"/>
          <cell r="CM954"/>
          <cell r="CN954"/>
          <cell r="CO954"/>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X955"/>
          <cell r="Y955"/>
          <cell r="Z955"/>
          <cell r="AA955">
            <v>28</v>
          </cell>
          <cell r="AB955">
            <v>1</v>
          </cell>
          <cell r="AC955">
            <v>2563</v>
          </cell>
          <cell r="AD955"/>
          <cell r="AE955"/>
          <cell r="AF955"/>
          <cell r="AG955">
            <v>21</v>
          </cell>
          <cell r="AH955">
            <v>9</v>
          </cell>
          <cell r="AI955">
            <v>2564</v>
          </cell>
          <cell r="AJ955"/>
          <cell r="AK955"/>
          <cell r="AL955"/>
          <cell r="AM955" t="str">
            <v>โฉนด</v>
          </cell>
          <cell r="AN955" t="str">
            <v>20183</v>
          </cell>
          <cell r="AO955" t="str">
            <v>เมืองชุม</v>
          </cell>
          <cell r="AP955" t="str">
            <v>เวียงชัย</v>
          </cell>
          <cell r="AQ955" t="str">
            <v>เชียงราย</v>
          </cell>
          <cell r="AR955"/>
          <cell r="AS955"/>
          <cell r="AT955"/>
          <cell r="AU955"/>
          <cell r="AV955"/>
          <cell r="AW955"/>
          <cell r="AX955"/>
          <cell r="AY955"/>
          <cell r="AZ955"/>
          <cell r="BA955"/>
          <cell r="BB955" t="str">
            <v>ยึดทรัพย์สำนักงานอื่นฟ้อง (คำสั่ง 19/4/2565) ข้ามเขต</v>
          </cell>
          <cell r="BC955"/>
          <cell r="BD955"/>
          <cell r="BE955"/>
          <cell r="BF955"/>
          <cell r="BG955"/>
          <cell r="BH955"/>
          <cell r="BI955"/>
          <cell r="BJ955"/>
          <cell r="BK955"/>
          <cell r="BL955" t="str">
            <v>นายเอกชัย โกชุม</v>
          </cell>
          <cell r="BM955">
            <v>883262011986</v>
          </cell>
          <cell r="BN955"/>
          <cell r="BO955"/>
          <cell r="BP955"/>
          <cell r="BQ955"/>
          <cell r="BR955"/>
          <cell r="BS955"/>
          <cell r="BT955"/>
          <cell r="BU955" t="str">
            <v>ศรัญญู (ยึด)</v>
          </cell>
          <cell r="BV955"/>
          <cell r="BW955"/>
          <cell r="BX955"/>
          <cell r="BY955"/>
          <cell r="BZ955"/>
          <cell r="CA955"/>
          <cell r="CB955"/>
          <cell r="CC955"/>
          <cell r="CD955"/>
          <cell r="CE955"/>
          <cell r="CF955"/>
          <cell r="CG955"/>
          <cell r="CH955"/>
          <cell r="CI955"/>
          <cell r="CJ955"/>
          <cell r="CK955"/>
          <cell r="CL955"/>
          <cell r="CM955"/>
          <cell r="CN955"/>
          <cell r="CO955"/>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t="str">
            <v xml:space="preserve">สืบทรัพย์ สำนักงานอื่นฟ้อง (คำสั่ง 20/4/2565) </v>
          </cell>
          <cell r="BC956"/>
          <cell r="BD956"/>
          <cell r="BE956"/>
          <cell r="BF956"/>
          <cell r="BG956"/>
          <cell r="BH956"/>
          <cell r="BI956"/>
          <cell r="BJ956"/>
          <cell r="BK956"/>
          <cell r="BL956" t="str">
            <v>นายศักดิ์ เรือนออน</v>
          </cell>
          <cell r="BM956">
            <v>0</v>
          </cell>
          <cell r="BN956"/>
          <cell r="BO956"/>
          <cell r="BP956"/>
          <cell r="BQ956"/>
          <cell r="BR956"/>
          <cell r="BS956"/>
          <cell r="BT956"/>
          <cell r="BU956" t="str">
            <v>จันทร์นิภา</v>
          </cell>
          <cell r="BV956"/>
          <cell r="BW956"/>
          <cell r="BX956"/>
          <cell r="BY956"/>
          <cell r="BZ956"/>
          <cell r="CA956"/>
          <cell r="CB956"/>
          <cell r="CC956"/>
          <cell r="CD956"/>
          <cell r="CE956"/>
          <cell r="CF956"/>
          <cell r="CG956"/>
          <cell r="CH956"/>
          <cell r="CI956"/>
          <cell r="CJ956"/>
          <cell r="CK956"/>
          <cell r="CL956"/>
          <cell r="CM956"/>
          <cell r="CN956"/>
          <cell r="CO956"/>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สืบทรัพย์ (คำสั่ง 20/4/2565)</v>
          </cell>
          <cell r="BC957"/>
          <cell r="BD957"/>
          <cell r="BE957"/>
          <cell r="BF957"/>
          <cell r="BG957"/>
          <cell r="BH957"/>
          <cell r="BI957"/>
          <cell r="BJ957"/>
          <cell r="BK957"/>
          <cell r="BL957" t="str">
            <v>นางสาวมาริษา ห้ามทุกข์</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X958"/>
          <cell r="Y958"/>
          <cell r="Z958"/>
          <cell r="AA958">
            <v>4</v>
          </cell>
          <cell r="AB958">
            <v>8</v>
          </cell>
          <cell r="AC958">
            <v>2563</v>
          </cell>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นายศรัณฐ์ แก้ววิรัตน์</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 xml:space="preserve">สืบทรัพย์ สำนักงานอื่นฟ้อง (คำสั่ง 21/4/2565) </v>
          </cell>
          <cell r="BC959"/>
          <cell r="BD959"/>
          <cell r="BE959"/>
          <cell r="BF959"/>
          <cell r="BG959"/>
          <cell r="BH959"/>
          <cell r="BI959"/>
          <cell r="BJ959"/>
          <cell r="BK959"/>
          <cell r="BL959" t="str">
            <v>นายนฤพนธ์ โยธี</v>
          </cell>
          <cell r="BM959">
            <v>823658010428</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ยึดทรัพย์ สำนักงานอื่นสืบ (คำสั่ง 21/4/2565) </v>
          </cell>
          <cell r="BC960"/>
          <cell r="BD960"/>
          <cell r="BE960"/>
          <cell r="BF960"/>
          <cell r="BG960"/>
          <cell r="BH960"/>
          <cell r="BI960"/>
          <cell r="BJ960"/>
          <cell r="BK960"/>
          <cell r="BL960" t="str">
            <v>นายสิทธิพงศ์ กุนอินต๊ะ</v>
          </cell>
          <cell r="BM960">
            <v>0</v>
          </cell>
          <cell r="BN960"/>
          <cell r="BO960"/>
          <cell r="BP960"/>
          <cell r="BQ960"/>
          <cell r="BR960"/>
          <cell r="BS960"/>
          <cell r="BT960"/>
          <cell r="BU960"/>
          <cell r="BV960"/>
          <cell r="BW960"/>
          <cell r="BX960"/>
          <cell r="BY960"/>
          <cell r="BZ960"/>
          <cell r="CA960"/>
          <cell r="CB960"/>
          <cell r="CC960"/>
          <cell r="CD960"/>
          <cell r="CE960"/>
          <cell r="CF960"/>
          <cell r="CG960"/>
          <cell r="CH960"/>
          <cell r="CI960"/>
          <cell r="CJ960"/>
          <cell r="CK960"/>
          <cell r="CL960"/>
          <cell r="CM960"/>
          <cell r="CN960"/>
          <cell r="CO960"/>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X961"/>
          <cell r="Y961"/>
          <cell r="Z961"/>
          <cell r="AA961">
            <v>27</v>
          </cell>
          <cell r="AB961">
            <v>3</v>
          </cell>
          <cell r="AC961">
            <v>2556</v>
          </cell>
          <cell r="AD961"/>
          <cell r="AE961"/>
          <cell r="AF961"/>
          <cell r="AG961">
            <v>24</v>
          </cell>
          <cell r="AH961">
            <v>3</v>
          </cell>
          <cell r="AI961">
            <v>2564</v>
          </cell>
          <cell r="AJ961"/>
          <cell r="AK961"/>
          <cell r="AL961"/>
          <cell r="AM961" t="str">
            <v>โฉนด</v>
          </cell>
          <cell r="AN961" t="str">
            <v>31946</v>
          </cell>
          <cell r="AO961" t="str">
            <v>ดอนแก้ว</v>
          </cell>
          <cell r="AP961" t="str">
            <v>แม่ริม</v>
          </cell>
          <cell r="AQ961" t="str">
            <v>เชียงใหม่</v>
          </cell>
          <cell r="AR961"/>
          <cell r="AS961"/>
          <cell r="AT961"/>
          <cell r="AU961"/>
          <cell r="AV961"/>
          <cell r="AW961"/>
          <cell r="AX961"/>
          <cell r="AY961"/>
          <cell r="AZ961"/>
          <cell r="BA961"/>
          <cell r="BB961" t="str">
            <v>ยึดทรัพย์ (คำสั่ง 23/3/2565)ข้ามเขต</v>
          </cell>
          <cell r="BC961"/>
          <cell r="BD961"/>
          <cell r="BE961"/>
          <cell r="BF961"/>
          <cell r="BG961"/>
          <cell r="BH961"/>
          <cell r="BI961"/>
          <cell r="BJ961"/>
          <cell r="BK961"/>
          <cell r="BL961" t="str">
            <v>นางองุ่น คงเดชา</v>
          </cell>
          <cell r="BM961">
            <v>0</v>
          </cell>
          <cell r="BN961"/>
          <cell r="BO961"/>
          <cell r="BP961"/>
          <cell r="BQ961"/>
          <cell r="BR961"/>
          <cell r="BS961"/>
          <cell r="BT961"/>
          <cell r="BU961" t="str">
            <v>นพวิสต์ (ยึด)</v>
          </cell>
          <cell r="BV961"/>
          <cell r="BW961"/>
          <cell r="BX961"/>
          <cell r="BY961"/>
          <cell r="BZ961"/>
          <cell r="CA961"/>
          <cell r="CB961"/>
          <cell r="CC961"/>
          <cell r="CD961"/>
          <cell r="CE961"/>
          <cell r="CF961"/>
          <cell r="CG961"/>
          <cell r="CH961"/>
          <cell r="CI961"/>
          <cell r="CJ961"/>
          <cell r="CK961"/>
          <cell r="CL961"/>
          <cell r="CM961"/>
          <cell r="CN961"/>
          <cell r="CO961"/>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X962"/>
          <cell r="Y962"/>
          <cell r="Z962"/>
          <cell r="AA962">
            <v>1</v>
          </cell>
          <cell r="AB962">
            <v>5</v>
          </cell>
          <cell r="AC962">
            <v>2557</v>
          </cell>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 xml:space="preserve">สืบทรัพย์ สำนักงานอื่นฟ้อง (คำสั่ง 27/4/2565) </v>
          </cell>
          <cell r="BC962"/>
          <cell r="BD962"/>
          <cell r="BE962"/>
          <cell r="BF962"/>
          <cell r="BG962"/>
          <cell r="BH962"/>
          <cell r="BI962"/>
          <cell r="BJ962"/>
          <cell r="BK962"/>
          <cell r="BL962" t="str">
            <v>นายเรวัต อินทะนิน</v>
          </cell>
          <cell r="BM962">
            <v>0</v>
          </cell>
          <cell r="BN962"/>
          <cell r="BO962"/>
          <cell r="BP962"/>
          <cell r="BQ962"/>
          <cell r="BR962"/>
          <cell r="BS962"/>
          <cell r="BT962"/>
          <cell r="BU962" t="str">
            <v>จันทร์นิภา</v>
          </cell>
          <cell r="BV962"/>
          <cell r="BW962"/>
          <cell r="BX962"/>
          <cell r="BY962"/>
          <cell r="BZ962"/>
          <cell r="CA962"/>
          <cell r="CB962"/>
          <cell r="CC962"/>
          <cell r="CD962"/>
          <cell r="CE962"/>
          <cell r="CF962"/>
          <cell r="CG962"/>
          <cell r="CH962"/>
          <cell r="CI962"/>
          <cell r="CJ962"/>
          <cell r="CK962"/>
          <cell r="CL962"/>
          <cell r="CM962"/>
          <cell r="CN962"/>
          <cell r="CO962"/>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สืบทรัพย์ (คำสั่ง 27/4/2565)</v>
          </cell>
          <cell r="BC963"/>
          <cell r="BD963"/>
          <cell r="BE963"/>
          <cell r="BF963"/>
          <cell r="BG963"/>
          <cell r="BH963"/>
          <cell r="BI963"/>
          <cell r="BJ963"/>
          <cell r="BK963"/>
          <cell r="BL963" t="str">
            <v>นายเฉลิม มูลชุมภู</v>
          </cell>
          <cell r="BM963">
            <v>823561010065</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3/5/2565)</v>
          </cell>
          <cell r="BC964"/>
          <cell r="BD964"/>
          <cell r="BE964"/>
          <cell r="BF964"/>
          <cell r="BG964"/>
          <cell r="BH964"/>
          <cell r="BI964"/>
          <cell r="BJ964"/>
          <cell r="BK964"/>
          <cell r="BL964" t="str">
            <v>นางสาวนงคราญ ตุ้ยงาม</v>
          </cell>
          <cell r="BM964">
            <v>0</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O965"/>
          <cell r="P965"/>
          <cell r="Q965"/>
          <cell r="R965"/>
          <cell r="S965"/>
          <cell r="T965"/>
          <cell r="U965"/>
          <cell r="V965"/>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cell r="BD965"/>
          <cell r="BE965"/>
          <cell r="BF965"/>
          <cell r="BG965"/>
          <cell r="BH965"/>
          <cell r="BI965"/>
          <cell r="BJ965"/>
          <cell r="BK965"/>
          <cell r="BL965" t="str">
            <v>นายเอกภิพงศ์ อินทยา</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X966"/>
          <cell r="Y966"/>
          <cell r="Z966"/>
          <cell r="AA966">
            <v>20</v>
          </cell>
          <cell r="AB966">
            <v>12</v>
          </cell>
          <cell r="AC966">
            <v>2564</v>
          </cell>
          <cell r="AD966"/>
          <cell r="AE966"/>
          <cell r="AF966"/>
          <cell r="AG966"/>
          <cell r="AH966"/>
          <cell r="AI966"/>
          <cell r="AJ966"/>
          <cell r="AK966">
            <v>20</v>
          </cell>
          <cell r="AL966">
            <v>12</v>
          </cell>
          <cell r="AM966">
            <v>2564</v>
          </cell>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นางนภัสวรรณ ธนันชัย</v>
          </cell>
          <cell r="BM966">
            <v>823561010916</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นางสาวอริษา พานทอง</v>
          </cell>
          <cell r="BM967">
            <v>883163011740</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นายจรัญ เปียงเครือ</v>
          </cell>
          <cell r="BM968">
            <v>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นายอำมาตย์ วิชิตนาค</v>
          </cell>
          <cell r="BM969">
            <v>883163010253</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นางสาวสมพร ซิโพ</v>
          </cell>
          <cell r="BM970">
            <v>883162010504</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นายพรชัย นุใจเหล็ก</v>
          </cell>
          <cell r="BM971">
            <v>883163011190</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นายสันธนะ คำพินิจ</v>
          </cell>
          <cell r="BM972">
            <v>883163011180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1817</v>
          </cell>
          <cell r="C973">
            <v>969</v>
          </cell>
          <cell r="D973">
            <v>9</v>
          </cell>
          <cell r="E973">
            <v>5</v>
          </cell>
          <cell r="F973">
            <v>2565</v>
          </cell>
          <cell r="G973">
            <v>800068508467</v>
          </cell>
          <cell r="H973" t="str">
            <v>กลุ่มออมทรัพย์บ้านห้วยมะเฟือง ม.3</v>
          </cell>
          <cell r="I973"/>
          <cell r="J973"/>
          <cell r="K973"/>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X973"/>
          <cell r="Y973"/>
          <cell r="Z973"/>
          <cell r="AA973">
            <v>23</v>
          </cell>
          <cell r="AB973">
            <v>8</v>
          </cell>
          <cell r="AC973">
            <v>2564</v>
          </cell>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 xml:space="preserve">กลุ่มออมทรัพย์บ้านห้วยมะเฟือง ม.3 </v>
          </cell>
          <cell r="BM973">
            <v>883263012179</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 xml:space="preserve">สืบทรัพย์ (คำสั่ง 9/5/2565) </v>
          </cell>
          <cell r="BC974"/>
          <cell r="BD974"/>
          <cell r="BE974"/>
          <cell r="BF974"/>
          <cell r="BG974"/>
          <cell r="BH974"/>
          <cell r="BI974"/>
          <cell r="BJ974"/>
          <cell r="BK974"/>
          <cell r="BL974" t="str">
            <v>นายมานัส ก่ำแก้ว</v>
          </cell>
          <cell r="BM974">
            <v>883264010038</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X975"/>
          <cell r="Y975"/>
          <cell r="Z975"/>
          <cell r="AA975">
            <v>7</v>
          </cell>
          <cell r="AB975">
            <v>9</v>
          </cell>
          <cell r="AC975">
            <v>2564</v>
          </cell>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นางสาวกัญญาณัฐ สมแก้ว</v>
          </cell>
          <cell r="BM975">
            <v>883264010153</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X976"/>
          <cell r="Y976"/>
          <cell r="Z976"/>
          <cell r="AA976">
            <v>23</v>
          </cell>
          <cell r="AB976">
            <v>8</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นายศาศวัต ปินธง</v>
          </cell>
          <cell r="BM976">
            <v>883264010154</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นายจิราวุฒิ ศรีสุภา</v>
          </cell>
          <cell r="BM977">
            <v>883163010049</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นางสาวปุณณภา มุนิล</v>
          </cell>
          <cell r="BM978">
            <v>883162013077</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นางสาวสาวิตรี ลุงปาก</v>
          </cell>
          <cell r="BM979">
            <v>883263010039</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X980"/>
          <cell r="Y980"/>
          <cell r="Z980"/>
          <cell r="AA980">
            <v>21</v>
          </cell>
          <cell r="AB980">
            <v>6</v>
          </cell>
          <cell r="AC980">
            <v>2564</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นางสาวอ้อย เสนาลัย</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นายต่าง ธิทา</v>
          </cell>
          <cell r="BM981">
            <v>883263010041</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นางสาวจินพร จ่ามหลู่</v>
          </cell>
          <cell r="BM982">
            <v>883263010044</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นางเจียง จาติ</v>
          </cell>
          <cell r="BM983">
            <v>883263010915</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V984"/>
          <cell r="W984"/>
          <cell r="X984">
            <v>13</v>
          </cell>
          <cell r="Y984">
            <v>12</v>
          </cell>
          <cell r="Z984">
            <v>2564</v>
          </cell>
          <cell r="AA984"/>
          <cell r="AB984"/>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นางสาวณัฐนิชา ขันเพ็ชร</v>
          </cell>
          <cell r="BM984">
            <v>883263011802</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X985"/>
          <cell r="Y985"/>
          <cell r="Z985"/>
          <cell r="AA985">
            <v>23</v>
          </cell>
          <cell r="AB985">
            <v>11</v>
          </cell>
          <cell r="AC985">
            <v>2564</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นายวริทธิ์ อินใจ</v>
          </cell>
          <cell r="BM985">
            <v>883263011804</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นางสาวรตนวฤนท์ แสงรัตน์</v>
          </cell>
          <cell r="BM986">
            <v>883263011805</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V987"/>
          <cell r="W987"/>
          <cell r="X987"/>
          <cell r="Y987"/>
          <cell r="Z987"/>
          <cell r="AA987">
            <v>24</v>
          </cell>
          <cell r="AB987">
            <v>6</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นายนีเงย์ แกละมื่อโด่</v>
          </cell>
          <cell r="BM987">
            <v>883263011917</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X988"/>
          <cell r="Y988"/>
          <cell r="Z988"/>
          <cell r="AA988">
            <v>23</v>
          </cell>
          <cell r="AB988">
            <v>11</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นางวรรณา กันธิมา</v>
          </cell>
          <cell r="BM988">
            <v>883263012075</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นายศรีวรรณ์ สิงห์บัว</v>
          </cell>
          <cell r="BM989">
            <v>888164010053</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X990"/>
          <cell r="Y990"/>
          <cell r="Z990"/>
          <cell r="AA990">
            <v>28</v>
          </cell>
          <cell r="AB990">
            <v>9</v>
          </cell>
          <cell r="AC990">
            <v>2564</v>
          </cell>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นายภรันยู วงศ์ปวน</v>
          </cell>
          <cell r="BM990">
            <v>888164010120</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AA991"/>
          <cell r="AB991"/>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นางสาวอรธิชา พุฒหอม</v>
          </cell>
          <cell r="BM991">
            <v>888164010095</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X992"/>
          <cell r="Y992"/>
          <cell r="Z992"/>
          <cell r="AA992">
            <v>28</v>
          </cell>
          <cell r="AB992">
            <v>9</v>
          </cell>
          <cell r="AC992">
            <v>2564</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นางคำเอ้ย จันทร์เอื้อม</v>
          </cell>
          <cell r="BM992">
            <v>888164010258</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A993"/>
          <cell r="AB993"/>
          <cell r="AC993"/>
          <cell r="AD993"/>
          <cell r="AE993"/>
          <cell r="AF993"/>
          <cell r="AG993">
            <v>12</v>
          </cell>
          <cell r="AH993">
            <v>3</v>
          </cell>
          <cell r="AI993">
            <v>2564</v>
          </cell>
          <cell r="AJ993"/>
          <cell r="AK993"/>
          <cell r="AL993"/>
          <cell r="AM993" t="str">
            <v>โฉนด</v>
          </cell>
          <cell r="AN993">
            <v>17720</v>
          </cell>
          <cell r="AO993" t="str">
            <v>ฝายกวาง</v>
          </cell>
          <cell r="AP993" t="str">
            <v>เชียงคำ</v>
          </cell>
          <cell r="AQ993" t="str">
            <v>พะเยา</v>
          </cell>
          <cell r="AR993"/>
          <cell r="AS993"/>
          <cell r="AT993"/>
          <cell r="AU993"/>
          <cell r="AV993"/>
          <cell r="AW993"/>
          <cell r="AX993"/>
          <cell r="AY993"/>
          <cell r="AZ993"/>
          <cell r="BA993"/>
          <cell r="BB993" t="str">
            <v>ยึดทรัพย์จำนอง (คำสั่ง 13/5/2565) ข้ามเขต สำนักงานเดิมตั้งเรื่องยึดข้ามเขตให้แล้ว</v>
          </cell>
          <cell r="BC993"/>
          <cell r="BD993"/>
          <cell r="BE993"/>
          <cell r="BF993"/>
          <cell r="BG993"/>
          <cell r="BH993"/>
          <cell r="BI993"/>
          <cell r="BJ993"/>
          <cell r="BK993"/>
          <cell r="BL993" t="str">
            <v>นางสาว สุชาดา  ทุมดี</v>
          </cell>
          <cell r="BM993">
            <v>883263010149</v>
          </cell>
          <cell r="BN993"/>
          <cell r="BO993"/>
          <cell r="BP993"/>
          <cell r="BQ993"/>
          <cell r="BR993"/>
          <cell r="BS993"/>
          <cell r="BT993"/>
          <cell r="BU993" t="str">
            <v>ศรัญญู (ยึด)</v>
          </cell>
          <cell r="BV993"/>
          <cell r="BW993"/>
          <cell r="BX993"/>
          <cell r="BY993"/>
          <cell r="BZ993"/>
          <cell r="CA993"/>
          <cell r="CB993"/>
          <cell r="CC993"/>
          <cell r="CD993"/>
          <cell r="CE993"/>
          <cell r="CF993"/>
          <cell r="CG993"/>
          <cell r="CH993"/>
          <cell r="CI993"/>
          <cell r="CJ993"/>
          <cell r="CK993"/>
          <cell r="CL993"/>
          <cell r="CM993"/>
          <cell r="CN993"/>
          <cell r="CO993"/>
        </row>
        <row r="994">
          <cell r="B994">
            <v>1838</v>
          </cell>
          <cell r="C994">
            <v>990</v>
          </cell>
          <cell r="D994"/>
          <cell r="E994"/>
          <cell r="F994"/>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X994"/>
          <cell r="Y994"/>
          <cell r="Z994"/>
          <cell r="AA994">
            <v>15</v>
          </cell>
          <cell r="AB994">
            <v>11</v>
          </cell>
          <cell r="AC994">
            <v>2564</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สืบทรัพย์ (คำสั่ง 9/5/2565) </v>
          </cell>
          <cell r="BC994"/>
          <cell r="BD994"/>
          <cell r="BE994"/>
          <cell r="BF994"/>
          <cell r="BG994"/>
          <cell r="BH994"/>
          <cell r="BI994"/>
          <cell r="BJ994"/>
          <cell r="BK994"/>
          <cell r="BL994" t="str">
            <v>นายศรีนวล สันลาด</v>
          </cell>
          <cell r="BM994">
            <v>883162011490</v>
          </cell>
          <cell r="BN994"/>
          <cell r="BO994"/>
          <cell r="BP994"/>
          <cell r="BQ994"/>
          <cell r="BR994"/>
          <cell r="BS994"/>
          <cell r="BT994"/>
          <cell r="BU994" t="str">
            <v>จันทร์นิภา</v>
          </cell>
          <cell r="BV994"/>
          <cell r="BW994"/>
          <cell r="BX994"/>
          <cell r="BY994"/>
          <cell r="BZ994"/>
          <cell r="CA994"/>
          <cell r="CB994"/>
          <cell r="CC994"/>
          <cell r="CD994"/>
          <cell r="CE994"/>
          <cell r="CF994"/>
          <cell r="CG994"/>
          <cell r="CH994"/>
          <cell r="CI994"/>
          <cell r="CJ994"/>
          <cell r="CK994"/>
          <cell r="CL994"/>
          <cell r="CM994"/>
          <cell r="CN994"/>
          <cell r="CO994"/>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X995"/>
          <cell r="Y995"/>
          <cell r="Z995"/>
          <cell r="AA995">
            <v>14</v>
          </cell>
          <cell r="AB995">
            <v>12</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นายอภินันท์   พาพันธ์</v>
          </cell>
          <cell r="BM995">
            <v>883162013087</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นางจิริยากรณ์ สมพันธ์</v>
          </cell>
          <cell r="BM996">
            <v>883163010076</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X997"/>
          <cell r="Y997"/>
          <cell r="Z997"/>
          <cell r="AA997">
            <v>28</v>
          </cell>
          <cell r="AB997">
            <v>9</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นายสิงห์คำ สิงห์ทะ</v>
          </cell>
          <cell r="BM997">
            <v>888164010111</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888164010108</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X999"/>
          <cell r="Y999"/>
          <cell r="Z999"/>
          <cell r="AA999">
            <v>27</v>
          </cell>
          <cell r="AB999">
            <v>5</v>
          </cell>
          <cell r="AC999">
            <v>2557</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cell r="BD999"/>
          <cell r="BE999"/>
          <cell r="BF999"/>
          <cell r="BG999"/>
          <cell r="BH999"/>
          <cell r="BI999"/>
          <cell r="BJ999"/>
          <cell r="BK999"/>
          <cell r="BL999" t="str">
            <v>นางรรินภรณ์ ยาวุฒิ</v>
          </cell>
          <cell r="BM999">
            <v>0</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สืบทรัพย์ (คำสั่ง 9/5/2565)//สืบทรัพย์//รายงานผล วันที่ 2/8/2565</v>
          </cell>
          <cell r="BC1000" t="str">
            <v/>
          </cell>
          <cell r="BD1000" t="str">
            <v/>
          </cell>
          <cell r="BE1000" t="str">
            <v/>
          </cell>
          <cell r="BF1000" t="str">
            <v/>
          </cell>
          <cell r="BG1000"/>
          <cell r="BH1000"/>
          <cell r="BI1000"/>
          <cell r="BJ1000"/>
          <cell r="BK1000"/>
          <cell r="BL1000" t="str">
            <v>นางสาวพึงพิศ ใจใหญ่</v>
          </cell>
          <cell r="BM1000">
            <v>883263012082</v>
          </cell>
          <cell r="BN1000"/>
          <cell r="BO1000"/>
          <cell r="BP1000" t="str">
            <v/>
          </cell>
          <cell r="BQ1000" t="str">
            <v/>
          </cell>
          <cell r="BR1000" t="str">
            <v/>
          </cell>
          <cell r="BS1000"/>
          <cell r="BT1000" t="str">
            <v>1.นางสาวพึงพิศ ใจใหญ่
2.นางสาวสุภาณี ศรีวิชัย</v>
          </cell>
          <cell r="BU1000"/>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cell r="BZ1000"/>
          <cell r="CA1000"/>
          <cell r="CB1000"/>
          <cell r="CC1000"/>
          <cell r="CD1000"/>
          <cell r="CE1000"/>
          <cell r="CF1000"/>
          <cell r="CG1000"/>
          <cell r="CH1000"/>
          <cell r="CI1000"/>
          <cell r="CJ1000"/>
          <cell r="CK1000"/>
          <cell r="CL1000"/>
          <cell r="CM1000"/>
          <cell r="CN1000"/>
          <cell r="CO1000"/>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9/5/2565)//สืบแล้ว  รายงานผล วันที่ 21/6/2565</v>
          </cell>
          <cell r="BC1001" t="str">
            <v/>
          </cell>
          <cell r="BD1001" t="str">
            <v/>
          </cell>
          <cell r="BE1001" t="str">
            <v/>
          </cell>
          <cell r="BF1001" t="str">
            <v/>
          </cell>
          <cell r="BG1001"/>
          <cell r="BH1001"/>
          <cell r="BI1001"/>
          <cell r="BJ1001"/>
          <cell r="BK1001"/>
          <cell r="BL1001" t="str">
            <v>นายอภิชาติ ทิวพฤกษา</v>
          </cell>
          <cell r="BM1001">
            <v>883263012088</v>
          </cell>
          <cell r="BN1001"/>
          <cell r="BO1001"/>
          <cell r="BP1001" t="str">
            <v/>
          </cell>
          <cell r="BQ1001" t="str">
            <v/>
          </cell>
          <cell r="BR1001" t="str">
            <v/>
          </cell>
          <cell r="BS1001"/>
          <cell r="BT1001" t="str">
            <v>1.นายอภิชาติ  ทิวพฤกษา
2.นางสาวนงลักษณ์  นิรมลมณฑล
3.นายพร้อมรณชัย  ทะนันชัย
4.นางศุทัตสา  บุญมา</v>
          </cell>
          <cell r="BU1001"/>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BZ1001"/>
          <cell r="CA1001">
            <v>4</v>
          </cell>
          <cell r="CB1001"/>
          <cell r="CC1001"/>
          <cell r="CD1001"/>
          <cell r="CE1001"/>
          <cell r="CF1001"/>
          <cell r="CG1001"/>
          <cell r="CH1001"/>
          <cell r="CI1001"/>
          <cell r="CJ1001"/>
          <cell r="CK1001"/>
          <cell r="CL1001"/>
          <cell r="CM1001"/>
          <cell r="CN1001"/>
          <cell r="CO1001"/>
        </row>
        <row r="1002">
          <cell r="B1002">
            <v>1846</v>
          </cell>
          <cell r="C1002">
            <v>998</v>
          </cell>
          <cell r="D1002"/>
          <cell r="E1002"/>
          <cell r="F1002"/>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 xml:space="preserve">สืบทรัพย์ (คำสั่ง 10/5/2565) </v>
          </cell>
          <cell r="BC1002"/>
          <cell r="BD1002"/>
          <cell r="BE1002"/>
          <cell r="BF1002"/>
          <cell r="BG1002"/>
          <cell r="BH1002"/>
          <cell r="BI1002"/>
          <cell r="BJ1002"/>
          <cell r="BK1002"/>
          <cell r="BL1002" t="str">
            <v>นางกริพอ ดวงคงสำเร็จ</v>
          </cell>
          <cell r="BM1002">
            <v>883162012653</v>
          </cell>
          <cell r="BN1002"/>
          <cell r="BO1002"/>
          <cell r="BP1002"/>
          <cell r="BQ1002"/>
          <cell r="BR1002"/>
          <cell r="BS1002"/>
          <cell r="BT1002"/>
          <cell r="BU1002" t="str">
            <v>จันทร์นิภา</v>
          </cell>
          <cell r="BV1002"/>
          <cell r="BW1002"/>
          <cell r="BX1002"/>
          <cell r="BY1002"/>
          <cell r="BZ1002"/>
          <cell r="CA1002"/>
          <cell r="CB1002"/>
          <cell r="CC1002"/>
          <cell r="CD1002"/>
          <cell r="CE1002"/>
          <cell r="CF1002"/>
          <cell r="CG1002"/>
          <cell r="CH1002"/>
          <cell r="CI1002"/>
          <cell r="CJ1002"/>
          <cell r="CK1002"/>
          <cell r="CL1002"/>
          <cell r="CM1002"/>
          <cell r="CN1002"/>
          <cell r="CO1002"/>
        </row>
        <row r="1003">
          <cell r="B1003">
            <v>1847</v>
          </cell>
          <cell r="C1003">
            <v>999</v>
          </cell>
          <cell r="D1003"/>
          <cell r="E1003"/>
          <cell r="F1003"/>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X1003"/>
          <cell r="Y1003"/>
          <cell r="Z1003"/>
          <cell r="AA1003">
            <v>26</v>
          </cell>
          <cell r="AB1003">
            <v>7</v>
          </cell>
          <cell r="AC1003">
            <v>2560</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นางสาวจันทร์ศรี ไพรพงค์</v>
          </cell>
          <cell r="BM1003">
            <v>0</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1848</v>
          </cell>
          <cell r="C1004">
            <v>1000</v>
          </cell>
          <cell r="D1004"/>
          <cell r="E1004"/>
          <cell r="F1004"/>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O1004"/>
          <cell r="P1004"/>
          <cell r="Q1004">
            <v>213994.62</v>
          </cell>
          <cell r="R1004">
            <v>92738.51</v>
          </cell>
          <cell r="S1004" t="str">
            <v>จังหวัดเชียงใหม่</v>
          </cell>
          <cell r="T1004" t="str">
            <v>ผบ.869</v>
          </cell>
          <cell r="U1004" t="str">
            <v>2561</v>
          </cell>
          <cell r="V1004" t="str">
            <v>ผบ.1364</v>
          </cell>
          <cell r="W1004">
            <v>2561</v>
          </cell>
          <cell r="X1004"/>
          <cell r="Y1004"/>
          <cell r="Z1004"/>
          <cell r="AA1004">
            <v>25</v>
          </cell>
          <cell r="AB1004">
            <v>6</v>
          </cell>
          <cell r="AC1004">
            <v>2561</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12/5/2565) </v>
          </cell>
          <cell r="BC1004"/>
          <cell r="BD1004"/>
          <cell r="BE1004"/>
          <cell r="BF1004"/>
          <cell r="BG1004"/>
          <cell r="BH1004"/>
          <cell r="BI1004"/>
          <cell r="BJ1004"/>
          <cell r="BK1004"/>
          <cell r="BL1004" t="str">
            <v>นายกัมพล นามฝั้น</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X1005"/>
          <cell r="Y1005"/>
          <cell r="Z1005"/>
          <cell r="AA1005">
            <v>20</v>
          </cell>
          <cell r="AB1005">
            <v>9</v>
          </cell>
          <cell r="AC1005">
            <v>2564</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9/5/2565) </v>
          </cell>
          <cell r="BC1005"/>
          <cell r="BD1005" t="str">
            <v>31
15</v>
          </cell>
          <cell r="BE1005" t="str">
            <v>1
1</v>
          </cell>
          <cell r="BF1005" t="str">
            <v>2567
2568</v>
          </cell>
          <cell r="BG1005"/>
          <cell r="BH1005"/>
          <cell r="BI1005"/>
          <cell r="BJ1005"/>
          <cell r="BK1005"/>
          <cell r="BL1005" t="str">
            <v>นายธนบดี ผันผาย</v>
          </cell>
          <cell r="BM1005">
            <v>883162011219</v>
          </cell>
          <cell r="BN1005"/>
          <cell r="BO1005"/>
          <cell r="BP1005"/>
          <cell r="BQ1005">
            <v>7</v>
          </cell>
          <cell r="BR1005">
            <v>2567</v>
          </cell>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A1006"/>
          <cell r="AB1006"/>
          <cell r="AC1006"/>
          <cell r="AD1006">
            <v>13</v>
          </cell>
          <cell r="AE1006">
            <v>10</v>
          </cell>
          <cell r="AF1006">
            <v>2558</v>
          </cell>
          <cell r="AG1006">
            <v>11</v>
          </cell>
          <cell r="AH1006">
            <v>9</v>
          </cell>
          <cell r="AI1006">
            <v>2560</v>
          </cell>
          <cell r="AJ1006"/>
          <cell r="AK1006"/>
          <cell r="AL1006"/>
          <cell r="AM1006" t="str">
            <v>โฉนด</v>
          </cell>
          <cell r="AN1006">
            <v>43708</v>
          </cell>
          <cell r="AO1006" t="str">
            <v>ไหล่หิน</v>
          </cell>
          <cell r="AP1006" t="str">
            <v>เกาะคา</v>
          </cell>
          <cell r="AQ1006" t="str">
            <v>ลำปาง</v>
          </cell>
          <cell r="AR1006"/>
          <cell r="AS1006"/>
          <cell r="AT1006"/>
          <cell r="AU1006"/>
          <cell r="AV1006"/>
          <cell r="AW1006"/>
          <cell r="AX1006"/>
          <cell r="AY1006"/>
          <cell r="AZ1006"/>
          <cell r="BA1006"/>
          <cell r="BB1006" t="str">
            <v>ยึดทรัพย์ สำนักงานอื่นฟ้องและสืบทรัพย์ (คำสั่ง 18/5/2565) ข้ามเขต</v>
          </cell>
          <cell r="BC1006"/>
          <cell r="BD1006"/>
          <cell r="BE1006"/>
          <cell r="BF1006"/>
          <cell r="BG1006"/>
          <cell r="BH1006"/>
          <cell r="BI1006"/>
          <cell r="BJ1006"/>
          <cell r="BK1006"/>
          <cell r="BL1006" t="str">
            <v>นายสราวุธ บุษย์ศรี</v>
          </cell>
          <cell r="BM1006">
            <v>823558010207</v>
          </cell>
          <cell r="BN1006"/>
          <cell r="BO1006"/>
          <cell r="BP1006"/>
          <cell r="BQ1006"/>
          <cell r="BR1006"/>
          <cell r="BS1006"/>
          <cell r="BT1006"/>
          <cell r="BU1006" t="str">
            <v>สารุทธ์ (ยึด)</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 xml:space="preserve">สืบทรัพย์ (คำสั่ง 26/5/2565) </v>
          </cell>
          <cell r="BC1007"/>
          <cell r="BD1007"/>
          <cell r="BE1007"/>
          <cell r="BF1007"/>
          <cell r="BG1007"/>
          <cell r="BH1007"/>
          <cell r="BI1007"/>
          <cell r="BJ1007"/>
          <cell r="BK1007"/>
          <cell r="BL1007" t="str">
            <v>นางสาวรัตนาพร กายเพชร์</v>
          </cell>
          <cell r="BM1007">
            <v>883263012014</v>
          </cell>
          <cell r="BN1007"/>
          <cell r="BO1007"/>
          <cell r="BP1007"/>
          <cell r="BQ1007"/>
          <cell r="BR1007"/>
          <cell r="BS1007"/>
          <cell r="BT1007"/>
          <cell r="BU1007" t="str">
            <v>จันทร์นิภา</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นายศตวรรษ พรามไธสง</v>
          </cell>
          <cell r="BM1008">
            <v>883264010402</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30/5/2565) </v>
          </cell>
          <cell r="BC1009"/>
          <cell r="BD1009"/>
          <cell r="BE1009"/>
          <cell r="BF1009"/>
          <cell r="BG1009"/>
          <cell r="BH1009"/>
          <cell r="BI1009"/>
          <cell r="BJ1009"/>
          <cell r="BK1009"/>
          <cell r="BL1009" t="str">
            <v>นายสุทิน เพ็ชรอัยรา</v>
          </cell>
          <cell r="BM1009">
            <v>823561010842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X1010"/>
          <cell r="Y1010"/>
          <cell r="Z1010"/>
          <cell r="AA1010">
            <v>19</v>
          </cell>
          <cell r="AB1010">
            <v>12</v>
          </cell>
          <cell r="AC1010">
            <v>2558</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นายขวัญ โยวะราช</v>
          </cell>
          <cell r="BM1010">
            <v>823558010521</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24/5/2565) </v>
          </cell>
          <cell r="BC1011"/>
          <cell r="BD1011"/>
          <cell r="BE1011"/>
          <cell r="BF1011"/>
          <cell r="BG1011"/>
          <cell r="BH1011"/>
          <cell r="BI1011"/>
          <cell r="BJ1011"/>
          <cell r="BK1011"/>
          <cell r="BL1011" t="str">
            <v>นายนัทนันท์ เจริญสันติกุล</v>
          </cell>
          <cell r="BM1011">
            <v>883165010027</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นางสาวดวงดาว เวียงคำ</v>
          </cell>
          <cell r="BM1012">
            <v>883164010448</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A1013"/>
          <cell r="AB1013"/>
          <cell r="AC1013"/>
          <cell r="AD1013"/>
          <cell r="AE1013"/>
          <cell r="AF1013"/>
          <cell r="AG1013"/>
          <cell r="AH1013"/>
          <cell r="AI1013"/>
          <cell r="AJ1013"/>
          <cell r="AK1013"/>
          <cell r="AL1013"/>
          <cell r="AM1013" t="str">
            <v>ห้องชุด</v>
          </cell>
          <cell r="AN1013" t="str">
            <v>51/23</v>
          </cell>
          <cell r="AO1013" t="str">
            <v>สุเทพ</v>
          </cell>
          <cell r="AP1013" t="str">
            <v>เมืองเชียงใหม่</v>
          </cell>
          <cell r="AQ1013" t="str">
            <v>เชียงใหม่</v>
          </cell>
          <cell r="AR1013"/>
          <cell r="AS1013"/>
          <cell r="AT1013"/>
          <cell r="AU1013"/>
          <cell r="AV1013"/>
          <cell r="AW1013"/>
          <cell r="AX1013"/>
          <cell r="AY1013"/>
          <cell r="AZ1013"/>
          <cell r="BA1013"/>
          <cell r="BB1013" t="str">
            <v>ยึดทรัพย์จำนอง (คำสั่ง 13/6/2565)</v>
          </cell>
          <cell r="BC1013"/>
          <cell r="BD1013"/>
          <cell r="BE1013"/>
          <cell r="BF1013"/>
          <cell r="BG1013"/>
          <cell r="BH1013"/>
          <cell r="BI1013"/>
          <cell r="BJ1013"/>
          <cell r="BK1013"/>
          <cell r="BL1013" t="str">
            <v>นายธัชธนเดช งานดี</v>
          </cell>
          <cell r="BM1013">
            <v>883163011611</v>
          </cell>
          <cell r="BN1013"/>
          <cell r="BO1013"/>
          <cell r="BP1013"/>
          <cell r="BQ1013"/>
          <cell r="BR1013"/>
          <cell r="BS1013"/>
          <cell r="BT1013"/>
          <cell r="BU1013" t="str">
            <v>สารุทธ์ (ยึด)</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X1014"/>
          <cell r="Y1014"/>
          <cell r="Z1014"/>
          <cell r="AA1014">
            <v>26</v>
          </cell>
          <cell r="AB1014">
            <v>8</v>
          </cell>
          <cell r="AC1014">
            <v>2563</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 xml:space="preserve">สืบทรัพย์ (คำสั่ง 14/6/2565) </v>
          </cell>
          <cell r="BC1014"/>
          <cell r="BD1014"/>
          <cell r="BE1014"/>
          <cell r="BF1014"/>
          <cell r="BG1014"/>
          <cell r="BH1014"/>
          <cell r="BI1014"/>
          <cell r="BJ1014"/>
          <cell r="BK1014"/>
          <cell r="BL1014" t="str">
            <v>นางสาวศิริขวัญ มาตา</v>
          </cell>
          <cell r="BM1014">
            <v>823559010157</v>
          </cell>
          <cell r="BN1014"/>
          <cell r="BO1014"/>
          <cell r="BP1014"/>
          <cell r="BQ1014"/>
          <cell r="BR1014"/>
          <cell r="BS1014"/>
          <cell r="BT1014"/>
          <cell r="BU1014" t="str">
            <v>จันทร์นิภา</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X1015"/>
          <cell r="Y1015"/>
          <cell r="Z1015"/>
          <cell r="AA1015">
            <v>7</v>
          </cell>
          <cell r="AB1015">
            <v>6</v>
          </cell>
          <cell r="AC1015">
            <v>2564</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สืบทรัพย์ (คำสั่ง14/6/2565)</v>
          </cell>
          <cell r="BC1015"/>
          <cell r="BD1015"/>
          <cell r="BE1015"/>
          <cell r="BF1015"/>
          <cell r="BG1015"/>
          <cell r="BH1015"/>
          <cell r="BI1015"/>
          <cell r="BJ1015"/>
          <cell r="BK1015"/>
          <cell r="BL1015" t="str">
            <v>นายจักรกริช เป็งศิริ</v>
          </cell>
          <cell r="BM1015">
            <v>0</v>
          </cell>
          <cell r="BN1015"/>
          <cell r="BO1015"/>
          <cell r="BP1015"/>
          <cell r="BQ1015"/>
          <cell r="BR1015"/>
          <cell r="BS1015"/>
          <cell r="BT1015"/>
          <cell r="BU1015" t="str">
            <v>นพวิสต์ (สืบ)</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K1016"/>
          <cell r="L1016"/>
          <cell r="M1016"/>
          <cell r="N1016"/>
          <cell r="O1016" t="str">
            <v>สินเชื่อเพื่อพัฒนากลุ่มอาชีพ</v>
          </cell>
          <cell r="P1016" t="str">
            <v>1.บุคคลค้ำประกัน</v>
          </cell>
          <cell r="Q1016"/>
          <cell r="R1016"/>
          <cell r="S1016"/>
          <cell r="T1016"/>
          <cell r="U1016"/>
          <cell r="V1016"/>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cell r="BI1016"/>
          <cell r="BJ1016"/>
          <cell r="BK1016"/>
          <cell r="BL1016" t="str">
            <v>นายทนงชัย ขันทปราบ</v>
          </cell>
          <cell r="BM1016">
            <v>883264010100</v>
          </cell>
          <cell r="BN1016"/>
          <cell r="BO1016"/>
          <cell r="BP1016"/>
          <cell r="BQ1016"/>
          <cell r="BR1016"/>
          <cell r="BS1016"/>
          <cell r="BT1016"/>
          <cell r="BU1016"/>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นางสาวนริศรา ขวานทอง</v>
          </cell>
          <cell r="BM1017">
            <v>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นายอานนท์ นิลสุวรรณ</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นางสาวพัชรินทร์ รักชาติ</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นายสัจจานนท์ วัฒนาศุภสิริกุล</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นางอนงค์นาง พิศูจน์</v>
          </cell>
          <cell r="BM1021">
            <v>883163011868</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นายสิงห์คำ จันทร์ใหม่</v>
          </cell>
          <cell r="BM1022">
            <v>883163011864</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X1023"/>
          <cell r="Y1023"/>
          <cell r="Z1023"/>
          <cell r="AA1023">
            <v>21</v>
          </cell>
          <cell r="AB1023">
            <v>6</v>
          </cell>
          <cell r="AC1023">
            <v>2564</v>
          </cell>
          <cell r="AD1023"/>
          <cell r="AE1023"/>
          <cell r="AF1023"/>
          <cell r="AG1023"/>
          <cell r="AH1023"/>
          <cell r="AI1023"/>
          <cell r="AJ1023"/>
          <cell r="AK1023"/>
          <cell r="AL1023"/>
          <cell r="AM1023" t="str">
            <v>โฉนด</v>
          </cell>
          <cell r="AN1023" t="str">
            <v>8453</v>
          </cell>
          <cell r="AO1023" t="str">
            <v>ช่างเคิ่ง</v>
          </cell>
          <cell r="AP1023" t="str">
            <v>แม่แจ่ม</v>
          </cell>
          <cell r="AQ1023" t="str">
            <v>เชียงใหม่</v>
          </cell>
          <cell r="AR1023"/>
          <cell r="AS1023"/>
          <cell r="AT1023"/>
          <cell r="AU1023"/>
          <cell r="AV1023"/>
          <cell r="AW1023"/>
          <cell r="AX1023"/>
          <cell r="AY1023"/>
          <cell r="AZ1023"/>
          <cell r="BA1023"/>
          <cell r="BB1023" t="str">
            <v>ยึดทรัพย์ (คำสั่ง 1/7/2565)//สำนักงานอื่นฟ้องและสืบทรัพย์</v>
          </cell>
          <cell r="BC1023"/>
          <cell r="BD1023"/>
          <cell r="BE1023"/>
          <cell r="BF1023"/>
          <cell r="BG1023"/>
          <cell r="BH1023"/>
          <cell r="BI1023"/>
          <cell r="BJ1023"/>
          <cell r="BK1023"/>
          <cell r="BL1023" t="str">
            <v>นางจันศรี  จิตสุข</v>
          </cell>
          <cell r="BM1023">
            <v>883263010601</v>
          </cell>
          <cell r="BN1023"/>
          <cell r="BO1023"/>
          <cell r="BP1023"/>
          <cell r="BQ1023"/>
          <cell r="BR1023"/>
          <cell r="BS1023"/>
          <cell r="BT1023"/>
          <cell r="BU1023" t="str">
            <v>สารุทธ์ (ยึด)</v>
          </cell>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1868</v>
          </cell>
          <cell r="C1024">
            <v>1020</v>
          </cell>
          <cell r="D1024">
            <v>4</v>
          </cell>
          <cell r="E1024">
            <v>7</v>
          </cell>
          <cell r="F1024">
            <v>2565</v>
          </cell>
          <cell r="G1024">
            <v>800038037381</v>
          </cell>
          <cell r="H1024" t="str">
            <v>นาย</v>
          </cell>
          <cell r="I1024" t="str">
            <v>ศุภกิจ</v>
          </cell>
          <cell r="J1024" t="str">
            <v>จินะใจ</v>
          </cell>
          <cell r="K1024"/>
          <cell r="L1024"/>
          <cell r="M1024"/>
          <cell r="N1024"/>
          <cell r="O1024" t="str">
            <v>สินเชื่อธนาคารประชาชน</v>
          </cell>
          <cell r="P1024"/>
          <cell r="Q1024"/>
          <cell r="R1024"/>
          <cell r="S1024" t="str">
            <v>แขวงเชียงใหม่</v>
          </cell>
          <cell r="T1024" t="str">
            <v>ผบ.2448</v>
          </cell>
          <cell r="U1024" t="str">
            <v>2560</v>
          </cell>
          <cell r="V1024" t="str">
            <v>ผบ.5727</v>
          </cell>
          <cell r="W1024">
            <v>2560</v>
          </cell>
          <cell r="X1024"/>
          <cell r="Y1024"/>
          <cell r="Z1024"/>
          <cell r="AA1024">
            <v>8</v>
          </cell>
          <cell r="AB1024">
            <v>8</v>
          </cell>
          <cell r="AC1024">
            <v>2560</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C1024"/>
          <cell r="BD1024"/>
          <cell r="BE1024"/>
          <cell r="BF1024"/>
          <cell r="BG1024"/>
          <cell r="BH1024"/>
          <cell r="BI1024"/>
          <cell r="BJ1024"/>
          <cell r="BK1024"/>
          <cell r="BL1024" t="str">
            <v>นายศุภกิจ จินะใจ</v>
          </cell>
          <cell r="BM1024">
            <v>0</v>
          </cell>
          <cell r="BN1024"/>
          <cell r="BO1024"/>
          <cell r="BP1024"/>
          <cell r="BQ1024"/>
          <cell r="BR1024"/>
          <cell r="BS1024"/>
          <cell r="BT1024"/>
          <cell r="BU1024" t="str">
            <v>ธนกร</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X1025"/>
          <cell r="Y1025"/>
          <cell r="Z1025"/>
          <cell r="AA1025">
            <v>24</v>
          </cell>
          <cell r="AB1025">
            <v>10</v>
          </cell>
          <cell r="AC1025">
            <v>2562</v>
          </cell>
          <cell r="AD1025"/>
          <cell r="AE1025"/>
          <cell r="AF1025"/>
          <cell r="AG1025"/>
          <cell r="AH1025"/>
          <cell r="AI1025"/>
          <cell r="AJ1025"/>
          <cell r="AK1025"/>
          <cell r="AL1025"/>
          <cell r="AM1025" t="str">
            <v>น.ส.3 ก.</v>
          </cell>
          <cell r="AN1025" t="str">
            <v>136</v>
          </cell>
          <cell r="AO1025" t="str">
            <v>แม่งอน</v>
          </cell>
          <cell r="AP1025" t="str">
            <v>ฝาง</v>
          </cell>
          <cell r="AQ1025" t="str">
            <v>เชียงใหม่</v>
          </cell>
          <cell r="AR1025"/>
          <cell r="AS1025"/>
          <cell r="AT1025"/>
          <cell r="AU1025"/>
          <cell r="AV1025"/>
          <cell r="AW1025"/>
          <cell r="AX1025"/>
          <cell r="AY1025"/>
          <cell r="AZ1025"/>
          <cell r="BA1025"/>
          <cell r="BB1025" t="str">
            <v>ยึดทรัพย์ (คำสั่ง 20/7/2565)//สำนักงานอื่นฟ้องและสืบทรัพย์</v>
          </cell>
          <cell r="BC1025"/>
          <cell r="BD1025"/>
          <cell r="BE1025"/>
          <cell r="BF1025"/>
          <cell r="BG1025"/>
          <cell r="BH1025"/>
          <cell r="BI1025"/>
          <cell r="BJ1025"/>
          <cell r="BK1025"/>
          <cell r="BL1025" t="str">
            <v>นายวรพจน์ เตียวกุล</v>
          </cell>
          <cell r="BM1025">
            <v>823661010059</v>
          </cell>
          <cell r="BN1025"/>
          <cell r="BO1025"/>
          <cell r="BP1025"/>
          <cell r="BQ1025"/>
          <cell r="BR1025"/>
          <cell r="BS1025"/>
          <cell r="BT1025"/>
          <cell r="BU1025" t="str">
            <v>สารุทธ์ (ยึด)</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t="str">
            <v>นางสาวกฤชกร พรหมแก้ว</v>
          </cell>
          <cell r="BM1026">
            <v>888164010092</v>
          </cell>
          <cell r="BN1026"/>
          <cell r="BO1026"/>
          <cell r="BP1026"/>
          <cell r="BQ1026"/>
          <cell r="BR1026"/>
          <cell r="BS1026"/>
          <cell r="BT1026"/>
          <cell r="BU1026" t="str">
            <v>จันทร์นิภา</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X1027"/>
          <cell r="Y1027"/>
          <cell r="Z1027"/>
          <cell r="AA1027">
            <v>22</v>
          </cell>
          <cell r="AB1027">
            <v>2</v>
          </cell>
          <cell r="AC1027">
            <v>2565</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นางดาววัน ชอบสุข</v>
          </cell>
          <cell r="BM1027">
            <v>883263010918</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นายสม ยาสิทธิ์</v>
          </cell>
          <cell r="BM1028">
            <v>888164010057</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นายอาทิตย์ มิ่งขวัญธนพงศ์</v>
          </cell>
          <cell r="BM1029">
            <v>888164010342</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X1030"/>
          <cell r="Y1030"/>
          <cell r="Z1030"/>
          <cell r="AA1030">
            <v>31</v>
          </cell>
          <cell r="AB1030">
            <v>1</v>
          </cell>
          <cell r="AC1030">
            <v>2565</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นายถาวร คำเมือง</v>
          </cell>
          <cell r="BM1030">
            <v>888164010441</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X1031"/>
          <cell r="Y1031"/>
          <cell r="Z1031"/>
          <cell r="AA1031">
            <v>3</v>
          </cell>
          <cell r="AB1031">
            <v>5</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นางบัวจันทร์ บุญเรือง</v>
          </cell>
          <cell r="BM1031">
            <v>888164010445</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X1032"/>
          <cell r="Y1032"/>
          <cell r="Z1032"/>
          <cell r="AA1032">
            <v>26</v>
          </cell>
          <cell r="AB1032">
            <v>4</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นางสาววิภาวดี พินิจการ</v>
          </cell>
          <cell r="BM1032">
            <v>888164010446</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นางสาวพัชรี รอดสัมฤทธิ์</v>
          </cell>
          <cell r="BM1033">
            <v>888164010453</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X1034"/>
          <cell r="Y1034"/>
          <cell r="Z1034"/>
          <cell r="AA1034">
            <v>31</v>
          </cell>
          <cell r="AB1034">
            <v>1</v>
          </cell>
          <cell r="AC1034">
            <v>2565</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นางสาวรำพึง รัตนะ</v>
          </cell>
          <cell r="BM1034">
            <v>888164010457</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X1035"/>
          <cell r="Y1035"/>
          <cell r="Z1035"/>
          <cell r="AA1035">
            <v>22</v>
          </cell>
          <cell r="AB1035">
            <v>2</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นางสาวกัญญารัตน์ สมโน</v>
          </cell>
          <cell r="BM1035">
            <v>888164010459</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X1036"/>
          <cell r="Y1036"/>
          <cell r="Z1036"/>
          <cell r="AA1036">
            <v>31</v>
          </cell>
          <cell r="AB1036">
            <v>1</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นายสุชาติ ไชยงาม</v>
          </cell>
          <cell r="BM1036">
            <v>888164010464</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X1037"/>
          <cell r="Y1037"/>
          <cell r="Z1037"/>
          <cell r="AA1037">
            <v>22</v>
          </cell>
          <cell r="AB1037">
            <v>2</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นายอาทิตย์ นันต๊ะสาร</v>
          </cell>
          <cell r="BM1037">
            <v>888164010465</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X1038"/>
          <cell r="Y1038"/>
          <cell r="Z1038"/>
          <cell r="AA1038">
            <v>31</v>
          </cell>
          <cell r="AB1038">
            <v>1</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นางดาริณี คุณยศยิ่ง</v>
          </cell>
          <cell r="BM1038">
            <v>888164010468</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นางอุ้มพร คำมาต๊ะ</v>
          </cell>
          <cell r="BM1039">
            <v>888164010488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X1040"/>
          <cell r="Y1040"/>
          <cell r="Z1040"/>
          <cell r="AA1040">
            <v>23</v>
          </cell>
          <cell r="AB1040">
            <v>5</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นายเพลิง แก้วแสน</v>
          </cell>
          <cell r="BM1040">
            <v>888164010490</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X1041"/>
          <cell r="Y1041"/>
          <cell r="Z1041"/>
          <cell r="AA1041">
            <v>19</v>
          </cell>
          <cell r="AB1041">
            <v>4</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นางสาวพรรณิภา สุกันทา</v>
          </cell>
          <cell r="BM1041">
            <v>888164010492</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นายสุคำ นามวงค์</v>
          </cell>
          <cell r="BM1042">
            <v>888164010496</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K1043"/>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X1043"/>
          <cell r="Y1043"/>
          <cell r="Z1043"/>
          <cell r="AA1043">
            <v>2</v>
          </cell>
          <cell r="AB1043">
            <v>12</v>
          </cell>
          <cell r="AC1043">
            <v>2558</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ถอนการยึดทรัพย์และบังคับคดี (คำสั่ง 1/8/2565) สำนักงานอื่นฟ้องและยึดทรัพย์//ลูกหนี้ยังไม่มีเงินมาชำระหนี้</v>
          </cell>
          <cell r="BC1043"/>
          <cell r="BD1043"/>
          <cell r="BE1043"/>
          <cell r="BF1043"/>
          <cell r="BG1043"/>
          <cell r="BH1043"/>
          <cell r="BI1043"/>
          <cell r="BJ1043"/>
          <cell r="BK1043"/>
          <cell r="BL1043" t="str">
            <v>นางสาวจิตนา ทิพนี</v>
          </cell>
          <cell r="BM1043">
            <v>0</v>
          </cell>
          <cell r="BN1043"/>
          <cell r="BO1043"/>
          <cell r="BP1043"/>
          <cell r="BQ1043"/>
          <cell r="BR1043"/>
          <cell r="BS1043"/>
          <cell r="BT1043"/>
          <cell r="BU1043" t="str">
            <v>ศรัญญู (ยึด)</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X1044"/>
          <cell r="Y1044"/>
          <cell r="Z1044"/>
          <cell r="AA1044">
            <v>14</v>
          </cell>
          <cell r="AB1044">
            <v>6</v>
          </cell>
          <cell r="AC1044">
            <v>2565</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cell r="BD1044"/>
          <cell r="BE1044"/>
          <cell r="BF1044"/>
          <cell r="BG1044"/>
          <cell r="BH1044"/>
          <cell r="BI1044"/>
          <cell r="BJ1044"/>
          <cell r="BK1044"/>
          <cell r="BL1044" t="str">
            <v>นางอัญชราวรรณ์  จอมจิต</v>
          </cell>
          <cell r="BM1044">
            <v>883265010228</v>
          </cell>
          <cell r="BN1044"/>
          <cell r="BO1044"/>
          <cell r="BP1044"/>
          <cell r="BQ1044"/>
          <cell r="BR1044"/>
          <cell r="BS1044"/>
          <cell r="BT1044"/>
          <cell r="BU1044" t="str">
            <v>จันทร์นิภา</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นางอรอนงค์ สร้อยศรี</v>
          </cell>
          <cell r="BM1045">
            <v>883265010232</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นายธวัชชัย ปันทา</v>
          </cell>
          <cell r="BM1046">
            <v>883265010231</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V1047"/>
          <cell r="W1047"/>
          <cell r="X1047"/>
          <cell r="Y1047"/>
          <cell r="Z1047"/>
          <cell r="AA1047">
            <v>7</v>
          </cell>
          <cell r="AB1047">
            <v>7</v>
          </cell>
          <cell r="AC1047">
            <v>2565</v>
          </cell>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นางชนารินทร์ ขันใจ</v>
          </cell>
          <cell r="BM1047">
            <v>883265010224</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นางเดือน ขัติกูล</v>
          </cell>
          <cell r="BM1048">
            <v>883265010227</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นางจิรภัทร์ หลวงคำ</v>
          </cell>
          <cell r="BM1049">
            <v>883265010223</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นายพิทักษ์วงค์ หาญเมืองใจ</v>
          </cell>
          <cell r="BM1050">
            <v>883265010234</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นางสาวจีราพัชร์ สุขจันทร์</v>
          </cell>
          <cell r="BM1051">
            <v>883265010225</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V1052"/>
          <cell r="W1052"/>
          <cell r="X1052"/>
          <cell r="Y1052"/>
          <cell r="Z1052"/>
          <cell r="AA1052">
            <v>6</v>
          </cell>
          <cell r="AB1052">
            <v>7</v>
          </cell>
          <cell r="AC1052">
            <v>2565</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นายอุบล มงคล</v>
          </cell>
          <cell r="BM1052">
            <v>883265010233</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X1053"/>
          <cell r="Y1053"/>
          <cell r="Z1053"/>
          <cell r="AA1053">
            <v>24</v>
          </cell>
          <cell r="AB1053">
            <v>6</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นางสาววาสนา หลอโยธา</v>
          </cell>
          <cell r="BM1053">
            <v>883265010229</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นางภมร สุวรรณศรี</v>
          </cell>
          <cell r="BM1054">
            <v>0</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นายณรงค์ นาจรัส</v>
          </cell>
          <cell r="BM1055">
            <v>883265010063</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X1056"/>
          <cell r="Y1056"/>
          <cell r="Z1056"/>
          <cell r="AA1056">
            <v>15</v>
          </cell>
          <cell r="AB1056">
            <v>12</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นางลิตา เต็มแสง</v>
          </cell>
          <cell r="BM1056">
            <v>883263012154</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1901</v>
          </cell>
          <cell r="C1057"/>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สืบทรัพย์ (คำสั่ง 28/12/2565)//กำลังดำเนินการสืบทรัพย์</v>
          </cell>
          <cell r="BC1057"/>
          <cell r="BD1057"/>
          <cell r="BE1057"/>
          <cell r="BF1057"/>
          <cell r="BG1057"/>
          <cell r="BH1057"/>
          <cell r="BI1057"/>
          <cell r="BJ1057"/>
          <cell r="BK1057"/>
          <cell r="BL1057" t="str">
            <v>นางสาวนภาพรรณ ธนูแสง</v>
          </cell>
          <cell r="BM1057">
            <v>823659010298</v>
          </cell>
          <cell r="BN1057"/>
          <cell r="BO1057"/>
          <cell r="BP1057"/>
          <cell r="BQ1057"/>
          <cell r="BR1057"/>
          <cell r="BS1057"/>
          <cell r="BT1057"/>
          <cell r="BU1057"/>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cell r="BI1058"/>
          <cell r="BJ1058"/>
          <cell r="BK1058"/>
          <cell r="BL1058" t="str">
            <v>นางอาทิตยา ชิฎิพัทธ์</v>
          </cell>
          <cell r="BM1058">
            <v>823659010326</v>
          </cell>
          <cell r="BN1058"/>
          <cell r="BO1058"/>
          <cell r="BP1058"/>
          <cell r="BQ1058"/>
          <cell r="BR1058"/>
          <cell r="BS1058"/>
          <cell r="BT1058"/>
          <cell r="BU1058" t="str">
            <v>จันทร์นิภา</v>
          </cell>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นายเพชราภรณ์   ฟองมูล</v>
          </cell>
          <cell r="BM1059">
            <v>883265010058</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นายอิทธิชัย ใหม่ปาละ</v>
          </cell>
          <cell r="BM1060">
            <v>883265010059</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นางเกศริน แก่นปัน</v>
          </cell>
          <cell r="BM1061">
            <v>88326501035</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นางประไพร สุโข</v>
          </cell>
          <cell r="BM1062">
            <v>883265010061</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นายทนง งุนคำ</v>
          </cell>
          <cell r="BM1063">
            <v>883265010034</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นายพศวัต ไชยชนะ</v>
          </cell>
          <cell r="BM1064">
            <v>883265010033</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นายพงศักดิ์ อินสองใจ</v>
          </cell>
          <cell r="BM1065">
            <v>883265010032</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นางวิไล ชัยวุฒิ</v>
          </cell>
          <cell r="BM1066">
            <v>883265010031</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นายธนพล พงษ์ใจภัทร</v>
          </cell>
          <cell r="BM1067">
            <v>888165010029</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นางสาววิจิตรา  เปียงใจ</v>
          </cell>
          <cell r="BM1068">
            <v>888165010017</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นายสกล เมฆวิชัยวงศ์</v>
          </cell>
          <cell r="BM1069">
            <v>88165010018</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นางสาววนาลีหรือธัญชนก ธรรมสอน</v>
          </cell>
          <cell r="BM1070">
            <v>888165010023</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นางรุ่งนภา ใจยะสุ</v>
          </cell>
          <cell r="BM1071">
            <v>888165010021</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นางสาวจิตศศิอร สุพรรณ์</v>
          </cell>
          <cell r="BM1072">
            <v>888165010032</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X1073"/>
          <cell r="Y1073"/>
          <cell r="Z1073"/>
          <cell r="AA1073">
            <v>10</v>
          </cell>
          <cell r="AB1073">
            <v>5</v>
          </cell>
          <cell r="AC1073">
            <v>2565</v>
          </cell>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
นายอารี
ณัฐพงษ์ สีขาว
สีขาว</v>
          </cell>
          <cell r="BM1073">
            <v>883163011714</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X1074"/>
          <cell r="Y1074"/>
          <cell r="Z1074"/>
          <cell r="AA1074">
            <v>25</v>
          </cell>
          <cell r="AB1074">
            <v>1</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นายสุรศักดิ์ ไชยแดง</v>
          </cell>
          <cell r="BM1074">
            <v>888164010096</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X1075"/>
          <cell r="Y1075"/>
          <cell r="Z1075"/>
          <cell r="AA1075">
            <v>20</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นางสาวคำแพง พื้นชัยภูมิ</v>
          </cell>
          <cell r="BM1075">
            <v>883264010096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X1076"/>
          <cell r="Y1076"/>
          <cell r="Z1076"/>
          <cell r="AA1076">
            <v>2</v>
          </cell>
          <cell r="AB1076">
            <v>3</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นางวิไล ศิริแปง</v>
          </cell>
          <cell r="BM1076">
            <v>883264010090</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นางสาวนารีรัตน์ ดาวสนั่น</v>
          </cell>
          <cell r="BM1077">
            <v>883164010441</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นางสาวภัทรนิษฐ์ สุภาลม</v>
          </cell>
          <cell r="BM1078">
            <v>883161010049</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นางสาวสุภาภรณ์  ปะมาละ</v>
          </cell>
          <cell r="BM1079">
            <v>883162012658</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นายสิทธิชัย อัศวอารักษ์</v>
          </cell>
          <cell r="BM1080">
            <v>823560010375</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Q1081"/>
          <cell r="R1081"/>
          <cell r="S1081" t="str">
            <v>แขวงลำปาง</v>
          </cell>
          <cell r="T1081" t="str">
            <v>ผบE484</v>
          </cell>
          <cell r="U1081">
            <v>2565</v>
          </cell>
          <cell r="V1081" t="str">
            <v>ผบE1023</v>
          </cell>
          <cell r="W1081">
            <v>2565</v>
          </cell>
          <cell r="X1081">
            <v>15</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นายวิชญ์สิทธิ์ คันธะเรศย์</v>
          </cell>
          <cell r="BM1081">
            <v>883162012062</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X1082"/>
          <cell r="Y1082"/>
          <cell r="Z1082"/>
          <cell r="AA1082">
            <v>31</v>
          </cell>
          <cell r="AB1082">
            <v>5</v>
          </cell>
          <cell r="AC1082">
            <v>2565</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นางอัมพวัน เอี่ยมสะอาด</v>
          </cell>
          <cell r="BM1082">
            <v>883262012345</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X1083"/>
          <cell r="Y1083"/>
          <cell r="Z1083"/>
          <cell r="AA1083">
            <v>14</v>
          </cell>
          <cell r="AB1083">
            <v>3</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นายฤทธิศักดิ์ โซติเลิศสกุล</v>
          </cell>
          <cell r="BM1083">
            <v>888164010341</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X1084"/>
          <cell r="Y1084"/>
          <cell r="Z1084"/>
          <cell r="AA1084">
            <v>22</v>
          </cell>
          <cell r="AB1084">
            <v>2</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นายสุทัศน์ กะรัตน์</v>
          </cell>
          <cell r="BM1084">
            <v>8881640120343</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นางจันหอม ก๋องตา</v>
          </cell>
          <cell r="BM1085">
            <v>888164010452</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นายสงัด ภูเวียงจันทร์</v>
          </cell>
          <cell r="BM1086">
            <v>888164010482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X1087"/>
          <cell r="Y1087"/>
          <cell r="Z1087"/>
          <cell r="AA1087">
            <v>22</v>
          </cell>
          <cell r="AB1087">
            <v>2</v>
          </cell>
          <cell r="AC1087">
            <v>2565</v>
          </cell>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นางสาวอรัญญา นำปุ๊ด</v>
          </cell>
          <cell r="BM1087">
            <v>883262011624</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X1088"/>
          <cell r="Y1088"/>
          <cell r="Z1088"/>
          <cell r="AA1088">
            <v>31</v>
          </cell>
          <cell r="AB1088">
            <v>3</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นางแดง  โมกศิริ</v>
          </cell>
          <cell r="BM1088">
            <v>883265010057</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X1089"/>
          <cell r="Y1089"/>
          <cell r="Z1089"/>
          <cell r="AA1089">
            <v>24</v>
          </cell>
          <cell r="AB1089">
            <v>1</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นายวีระเทพ หอมดอกพลอย</v>
          </cell>
          <cell r="BM1089">
            <v>883264010387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X1090"/>
          <cell r="Y1090"/>
          <cell r="Z1090"/>
          <cell r="AA1090">
            <v>18</v>
          </cell>
          <cell r="AB1090">
            <v>7</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นางบังอร จิตเมตตา</v>
          </cell>
          <cell r="BM1090">
            <v>883265010230</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X1091"/>
          <cell r="Y1091"/>
          <cell r="Z1091"/>
          <cell r="AA1091">
            <v>19</v>
          </cell>
          <cell r="AB1091">
            <v>1</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นางปราณี ดวงแดง</v>
          </cell>
          <cell r="BM1091">
            <v>823658010215</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นางบัวคำ โขงทอง</v>
          </cell>
          <cell r="BM1092">
            <v>883162012145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X1093"/>
          <cell r="Y1093"/>
          <cell r="Z1093"/>
          <cell r="AA1093">
            <v>7</v>
          </cell>
          <cell r="AB1093">
            <v>6</v>
          </cell>
          <cell r="AC1093">
            <v>2564</v>
          </cell>
          <cell r="AD1093"/>
          <cell r="AE1093"/>
          <cell r="AF1093"/>
          <cell r="AG1093"/>
          <cell r="AH1093"/>
          <cell r="AI1093"/>
          <cell r="AJ1093">
            <v>28</v>
          </cell>
          <cell r="AK1093">
            <v>9</v>
          </cell>
          <cell r="AL1093">
            <v>2564</v>
          </cell>
          <cell r="AM1093" t="str">
            <v>โฉนด</v>
          </cell>
          <cell r="AN1093">
            <v>26757</v>
          </cell>
          <cell r="AO1093" t="str">
            <v>แม่ปั๋ง</v>
          </cell>
          <cell r="AP1093" t="str">
            <v>พร้าว</v>
          </cell>
          <cell r="AQ1093" t="str">
            <v>เชียงใหม่</v>
          </cell>
          <cell r="AR1093"/>
          <cell r="AS1093"/>
          <cell r="AT1093"/>
          <cell r="AU1093"/>
          <cell r="AV1093"/>
          <cell r="AW1093"/>
          <cell r="AX1093"/>
          <cell r="AY1093"/>
          <cell r="AZ1093"/>
          <cell r="BA1093"/>
          <cell r="BB1093" t="str">
            <v>ยึดทรัพย์สำนักงานอื่นฟ้อง (คำสั่ง 19/8/2565)</v>
          </cell>
          <cell r="BC1093"/>
          <cell r="BD1093"/>
          <cell r="BE1093"/>
          <cell r="BF1093"/>
          <cell r="BG1093"/>
          <cell r="BH1093"/>
          <cell r="BI1093"/>
          <cell r="BJ1093"/>
          <cell r="BK1093"/>
          <cell r="BL1093" t="str">
            <v>นางสาวเดียอาน่า นิยมเดชา</v>
          </cell>
          <cell r="BM1093">
            <v>0</v>
          </cell>
          <cell r="BN1093"/>
          <cell r="BO1093"/>
          <cell r="BP1093"/>
          <cell r="BQ1093"/>
          <cell r="BR1093"/>
          <cell r="BS1093"/>
          <cell r="BT1093"/>
          <cell r="BU1093" t="str">
            <v>ศรัญญู (ยึด)</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X1094"/>
          <cell r="Y1094"/>
          <cell r="Z1094"/>
          <cell r="AA1094">
            <v>7</v>
          </cell>
          <cell r="AB1094">
            <v>8</v>
          </cell>
          <cell r="AC1094">
            <v>2558</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cell r="BC1094"/>
          <cell r="BD1094"/>
          <cell r="BE1094"/>
          <cell r="BF1094"/>
          <cell r="BG1094"/>
          <cell r="BH1094"/>
          <cell r="BI1094"/>
          <cell r="BJ1094"/>
          <cell r="BK1094"/>
          <cell r="BL1094" t="str">
            <v>นางศิริประภา โถนาค</v>
          </cell>
          <cell r="BM1094">
            <v>823859010385</v>
          </cell>
          <cell r="BN1094"/>
          <cell r="BO1094"/>
          <cell r="BP1094"/>
          <cell r="BQ1094"/>
          <cell r="BR1094"/>
          <cell r="BS1094"/>
          <cell r="BT1094"/>
          <cell r="BU1094" t="str">
            <v>จันทร์นิภา</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X1095"/>
          <cell r="Y1095"/>
          <cell r="Z1095"/>
          <cell r="AA1095">
            <v>16</v>
          </cell>
          <cell r="AB1095">
            <v>1</v>
          </cell>
          <cell r="AC1095">
            <v>2560</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นางสาวธัญชนก นิยมพงษ์</v>
          </cell>
          <cell r="BM1095">
            <v>823859010537</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T1096"/>
          <cell r="U1096"/>
          <cell r="V1096"/>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นางพัชรินทร์  ยวงคำ</v>
          </cell>
          <cell r="BM1096">
            <v>823858010006</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X1097"/>
          <cell r="Y1097"/>
          <cell r="Z1097"/>
          <cell r="AA1097">
            <v>22</v>
          </cell>
          <cell r="AB1097">
            <v>4</v>
          </cell>
          <cell r="AC1097">
            <v>2557</v>
          </cell>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นางสาวอรทัย ไชยา</v>
          </cell>
          <cell r="BM1097">
            <v>0</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X1098"/>
          <cell r="Y1098"/>
          <cell r="Z1098"/>
          <cell r="AA1098">
            <v>13</v>
          </cell>
          <cell r="AB1098">
            <v>11</v>
          </cell>
          <cell r="AC1098">
            <v>2556</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นางศิริพร เต๋โจ</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AA1099"/>
          <cell r="AB1099"/>
          <cell r="AC1099"/>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นายอนุพงศ์ ทำศรี</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X1100"/>
          <cell r="Y1100"/>
          <cell r="Z1100"/>
          <cell r="AA1100">
            <v>13</v>
          </cell>
          <cell r="AB1100">
            <v>11</v>
          </cell>
          <cell r="AC1100">
            <v>2556</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นายจารึก บุญชุม</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นางปรัศนีย์ พนมการ</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นางอารี วงค์วิชา</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X1103"/>
          <cell r="Y1103"/>
          <cell r="Z1103"/>
          <cell r="AA1103">
            <v>9</v>
          </cell>
          <cell r="AB1103">
            <v>12</v>
          </cell>
          <cell r="AC1103">
            <v>2556</v>
          </cell>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นางรพีพันธุ์ ธรรมวาทิตย์</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นางประสงค์ นิราวรรณ์</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X1105"/>
          <cell r="Y1105"/>
          <cell r="Z1105"/>
          <cell r="AA1105">
            <v>13</v>
          </cell>
          <cell r="AB1105">
            <v>11</v>
          </cell>
          <cell r="AC1105">
            <v>2556</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นายพิทักษ์ คำวิเศษ</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X1106"/>
          <cell r="Y1106"/>
          <cell r="Z1106"/>
          <cell r="AA1106">
            <v>5</v>
          </cell>
          <cell r="AB1106">
            <v>6</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นางเรณู ฟองมณี</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นางสาววิไลลักษณ์ งามโสภา</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นางสาวอทิตา ศรีสร้อยแก้ว</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X1109"/>
          <cell r="Y1109"/>
          <cell r="Z1109"/>
          <cell r="AA1109">
            <v>9</v>
          </cell>
          <cell r="AB1109">
            <v>12</v>
          </cell>
          <cell r="AC1109">
            <v>2556</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นางสาววาริน ถ้วยทอง</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X1110"/>
          <cell r="Y1110"/>
          <cell r="Z1110"/>
          <cell r="AA1110">
            <v>13</v>
          </cell>
          <cell r="AB1110">
            <v>11</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นางสาวสุพรรณี วันมา</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นายพงศ์พันธุ์ รักเสมอ</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X1112"/>
          <cell r="Y1112"/>
          <cell r="Z1112"/>
          <cell r="AA1112">
            <v>31</v>
          </cell>
          <cell r="AB1112">
            <v>7</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นายสุบัน วรบุตร</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X1113"/>
          <cell r="Y1113"/>
          <cell r="Z1113"/>
          <cell r="AA1113">
            <v>13</v>
          </cell>
          <cell r="AB1113">
            <v>11</v>
          </cell>
          <cell r="AC1113">
            <v>25565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นางสาวอนงค์ อุปนุม</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X1114"/>
          <cell r="Y1114"/>
          <cell r="Z1114"/>
          <cell r="AA1114">
            <v>21</v>
          </cell>
          <cell r="AB1114">
            <v>8</v>
          </cell>
          <cell r="AC1114">
            <v>2556</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นางอัมพร ปันด้วง</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นายเดชธนา พรหมายน</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นายพันนิคม คำฟู</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X1117"/>
          <cell r="Y1117"/>
          <cell r="Z1117"/>
          <cell r="AA1117">
            <v>13</v>
          </cell>
          <cell r="AB1117">
            <v>11</v>
          </cell>
          <cell r="AC1117">
            <v>2556</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นางภัทรินญา ฟองจันทร์</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นางสุดา ธรรมใจ</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R1119"/>
          <cell r="S1119" t="str">
            <v>แขวงเชียงใหม่</v>
          </cell>
          <cell r="T1119" t="str">
            <v>ผบ.2632</v>
          </cell>
          <cell r="U1119">
            <v>2563</v>
          </cell>
          <cell r="V1119">
            <v>5079</v>
          </cell>
          <cell r="W1119">
            <v>2563</v>
          </cell>
          <cell r="X1119">
            <v>20</v>
          </cell>
          <cell r="Y1119">
            <v>7</v>
          </cell>
          <cell r="Z1119">
            <v>2563</v>
          </cell>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นางสาวดาราพร เจริญสุข</v>
          </cell>
          <cell r="BM1119">
            <v>0</v>
          </cell>
          <cell r="BN1119"/>
          <cell r="BO1119" t="str">
            <v/>
          </cell>
          <cell r="BP1119">
            <v>8</v>
          </cell>
          <cell r="BQ1119">
            <v>7</v>
          </cell>
          <cell r="BR1119">
            <v>2567</v>
          </cell>
          <cell r="BS1119" t="str">
            <v/>
          </cell>
          <cell r="BT1119" t="str">
            <v/>
          </cell>
          <cell r="BU1119"/>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BZ1119"/>
          <cell r="CA1119"/>
          <cell r="CB1119"/>
          <cell r="CC1119"/>
          <cell r="CD1119"/>
          <cell r="CE1119"/>
          <cell r="CF1119"/>
          <cell r="CG1119"/>
          <cell r="CH1119"/>
          <cell r="CI1119"/>
          <cell r="CJ1119"/>
          <cell r="CK1119"/>
          <cell r="CL1119"/>
          <cell r="CM1119"/>
          <cell r="CN1119"/>
          <cell r="CO1119"/>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X1120"/>
          <cell r="Y1120"/>
          <cell r="Z1120"/>
          <cell r="AA1120">
            <v>16</v>
          </cell>
          <cell r="AB1120">
            <v>9</v>
          </cell>
          <cell r="AC1120">
            <v>2556</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ด.ต.จรัญ สรรค์เจริญ</v>
          </cell>
          <cell r="BM1120">
            <v>0</v>
          </cell>
          <cell r="BN1120"/>
          <cell r="BO1120"/>
          <cell r="BP1120"/>
          <cell r="BQ1120"/>
          <cell r="BR1120"/>
          <cell r="BS1120"/>
          <cell r="BT1120"/>
          <cell r="BU1120" t="str">
            <v>จันทร์นิภา</v>
          </cell>
          <cell r="BV1120"/>
          <cell r="BW1120"/>
          <cell r="BX1120"/>
          <cell r="BY1120"/>
          <cell r="BZ1120"/>
          <cell r="CA1120"/>
          <cell r="CB1120"/>
          <cell r="CC1120"/>
          <cell r="CD1120"/>
          <cell r="CE1120"/>
          <cell r="CF1120"/>
          <cell r="CG1120"/>
          <cell r="CH1120"/>
          <cell r="CI1120"/>
          <cell r="CJ1120"/>
          <cell r="CK1120"/>
          <cell r="CL1120"/>
          <cell r="CM1120"/>
          <cell r="CN1120"/>
          <cell r="CO1120"/>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X1121"/>
          <cell r="Y1121"/>
          <cell r="Z1121"/>
          <cell r="AA1121">
            <v>29</v>
          </cell>
          <cell r="AB1121">
            <v>7</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นางรพีพันธุ์ ธรรมวาทิตย์</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นายธนโชติไชย จารุบวร</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1967</v>
          </cell>
          <cell r="C1123">
            <v>1119</v>
          </cell>
          <cell r="D1123">
            <v>1</v>
          </cell>
          <cell r="E1123">
            <v>8</v>
          </cell>
          <cell r="F1123">
            <v>2565</v>
          </cell>
          <cell r="G1123">
            <v>850652002005</v>
          </cell>
          <cell r="H1123" t="str">
            <v>ส.อ.</v>
          </cell>
          <cell r="I1123" t="str">
            <v>วิวัฒน์</v>
          </cell>
          <cell r="J1123" t="str">
            <v>ปิวศิลป์</v>
          </cell>
          <cell r="K1123"/>
          <cell r="L1123" t="str">
            <v>เชียงดาว</v>
          </cell>
          <cell r="M1123" t="str">
            <v>เขตเชียงใหม่ 2</v>
          </cell>
          <cell r="N1123">
            <v>8</v>
          </cell>
          <cell r="O1123" t="str">
            <v>สินเชื่อสวัสดิการ</v>
          </cell>
          <cell r="P1123" t="str">
            <v>1.บุคคลค้ำประกัน</v>
          </cell>
          <cell r="Q1123"/>
          <cell r="R1123"/>
          <cell r="S1123" t="str">
            <v>จังหวัดลำพูน</v>
          </cell>
          <cell r="T1123" t="str">
            <v>ผบ.707</v>
          </cell>
          <cell r="U1123">
            <v>2556</v>
          </cell>
          <cell r="V1123" t="str">
            <v>ผบ.784</v>
          </cell>
          <cell r="W1123">
            <v>2556</v>
          </cell>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ส.อ.วิวัฒน์ ปิวศิลป์</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X1124"/>
          <cell r="Y1124"/>
          <cell r="Z1124"/>
          <cell r="AA1124">
            <v>16</v>
          </cell>
          <cell r="AB1124">
            <v>12</v>
          </cell>
          <cell r="AC1124">
            <v>2556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จ.ส.อ.ธวัช อินต๊ะจอมวงศ์</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Q1125"/>
          <cell r="R1125"/>
          <cell r="S1125" t="str">
            <v>จังหวัดมหาสารคาม</v>
          </cell>
          <cell r="T1125" t="str">
            <v>ผบ.378</v>
          </cell>
          <cell r="U1125" t="str">
            <v>2558</v>
          </cell>
          <cell r="V1125"/>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นางสาวบุญจันทร์ รถไธสงค์</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แขวงเชียงใหม่</v>
          </cell>
          <cell r="T1126" t="str">
            <v>ผบ.9469/2558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นายสิทธิชัย   ทองหล่อ</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Q1127"/>
          <cell r="R1127"/>
          <cell r="S1127" t="str">
            <v>จังหวัดสุโขทัย</v>
          </cell>
          <cell r="T1127" t="str">
            <v>ผบ.1677/2558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นางสาวน.ส.นิภา   เกตุแก้ว</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Q1128"/>
          <cell r="R1128"/>
          <cell r="S1128" t="str">
            <v>แขวงเชียงใหม่</v>
          </cell>
          <cell r="T1128" t="str">
            <v>ผบ.278/2559</v>
          </cell>
          <cell r="U1128" t="str">
            <v>2559</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นางปุณณมาส   ญาณปรีชาชาญ</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Q1129"/>
          <cell r="R1129"/>
          <cell r="S1129" t="str">
            <v>จังหวัดลำพูน</v>
          </cell>
          <cell r="T1129" t="str">
            <v>ผบ.1044</v>
          </cell>
          <cell r="U1129" t="str">
            <v>2559</v>
          </cell>
          <cell r="V1129" t="str">
            <v>ผบ.3189</v>
          </cell>
          <cell r="W1129">
            <v>2559</v>
          </cell>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นายคณาพันธุ์  โสมนัส</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K1130"/>
          <cell r="L1130" t="str">
            <v>บวกครกหลวง</v>
          </cell>
          <cell r="M1130" t="str">
            <v>เชียงใหม่ 3</v>
          </cell>
          <cell r="N1130">
            <v>8</v>
          </cell>
          <cell r="O1130" t="str">
            <v>สินเชื่อพัฒนากลุ่มอาชีพ</v>
          </cell>
          <cell r="P1130" t="str">
            <v>บุคคลค้ำประกัน</v>
          </cell>
          <cell r="Q1130"/>
          <cell r="R1130"/>
          <cell r="S1130" t="str">
            <v>จังหวัดลำปาง</v>
          </cell>
          <cell r="T1130" t="str">
            <v>ผบ.1381</v>
          </cell>
          <cell r="U1130" t="str">
            <v>2559</v>
          </cell>
          <cell r="V1130" t="str">
            <v>ผบ.257</v>
          </cell>
          <cell r="W1130">
            <v>2560</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นางสุวรรณา   เล็กเจริญสุข</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Q1131"/>
          <cell r="R1131"/>
          <cell r="S1131" t="str">
            <v>จังหวัดลำพูน</v>
          </cell>
          <cell r="T1131" t="str">
            <v>ผบ.4619/2559</v>
          </cell>
          <cell r="U1131" t="str">
            <v>2559</v>
          </cell>
          <cell r="V1131"/>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 xml:space="preserve">นายมนตรี  โคสิริวิวัฒน์ </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Q1132"/>
          <cell r="R1132"/>
          <cell r="S1132" t="str">
            <v>แขวงเชียงใหม่</v>
          </cell>
          <cell r="T1132" t="str">
            <v>ผบ.13913</v>
          </cell>
          <cell r="U1132" t="str">
            <v>2559</v>
          </cell>
          <cell r="V1132" t="str">
            <v>ผบ.984</v>
          </cell>
          <cell r="W1132">
            <v>2560</v>
          </cell>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นางจันทนา  สอาดล้วน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ผบ.13910</v>
          </cell>
          <cell r="U1133" t="str">
            <v>2559</v>
          </cell>
          <cell r="V1133"/>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นางสาวทรรศนพร  ทองมาลา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Q1134"/>
          <cell r="R1134"/>
          <cell r="S1134" t="str">
            <v>จังหวัดหนองคาย</v>
          </cell>
          <cell r="T1134" t="str">
            <v>ผบ.340/2560</v>
          </cell>
          <cell r="U1134" t="str">
            <v>2560</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นายประมวล  เวรุวะนารัก</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Q1135"/>
          <cell r="R1135"/>
          <cell r="S1135" t="str">
            <v>แขวงเชียงใหม่</v>
          </cell>
          <cell r="T1135" t="str">
            <v>ผบ.639</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 xml:space="preserve">นางสาวแคทริยา  ช่างสกล </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ผบ.454</v>
          </cell>
          <cell r="U1136" t="str">
            <v>2560</v>
          </cell>
          <cell r="V1136" t="str">
            <v>ผบ.1894</v>
          </cell>
          <cell r="W1136">
            <v>2560</v>
          </cell>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นางอนงค์  แสงทอง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ผบ.2727</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นางสาวศตพร  สิงห์โต</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ผบ.13831</v>
          </cell>
          <cell r="U1138" t="str">
            <v>2559</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นายจีระศักดิ์  กิริยา</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Q1139"/>
          <cell r="R1139"/>
          <cell r="S1139" t="str">
            <v>แขวงทุ่งสง</v>
          </cell>
          <cell r="T1139" t="str">
            <v>ผบ.582</v>
          </cell>
          <cell r="U1139" t="str">
            <v>2560</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 xml:space="preserve">นางสาวมณฑิรา  ราชมณี </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จังหวัดเชียงราย</v>
          </cell>
          <cell r="T1140" t="str">
            <v>ผบ.354/2560</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นางสาวเพ็ญพร  อุดมชัยถาวร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Q1141"/>
          <cell r="R1141"/>
          <cell r="S1141" t="str">
            <v>แขวงเชียงใหม่</v>
          </cell>
          <cell r="T1141" t="str">
            <v>ผบ.1117</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นางลัดดา  นันตา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Q1142"/>
          <cell r="R1142"/>
          <cell r="S1142" t="str">
            <v>จังหวัดแพร่</v>
          </cell>
          <cell r="T1142" t="str">
            <v>ผบ.1765/2562</v>
          </cell>
          <cell r="U1142" t="str">
            <v>2562</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นางสาวรัชนู  คำวัน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Q1143"/>
          <cell r="R1143"/>
          <cell r="S1143" t="str">
            <v>จังหวัดพะเยา</v>
          </cell>
          <cell r="T1143" t="str">
            <v>ผบ.705/2560</v>
          </cell>
          <cell r="U1143" t="str">
            <v>2560</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นายภัคภณ  นันต๊ะลิต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Q1144"/>
          <cell r="R1144"/>
          <cell r="S1144" t="str">
            <v>แขวงเชียงใหม่</v>
          </cell>
          <cell r="T1144" t="str">
            <v>ผบ.4594</v>
          </cell>
          <cell r="U1144" t="str">
            <v>2560</v>
          </cell>
          <cell r="V1144" t="str">
            <v>ผบ.11117</v>
          </cell>
          <cell r="W1144">
            <v>2560</v>
          </cell>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นางอิ่นแก้ว  สักเสิน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Q1145"/>
          <cell r="R1145"/>
          <cell r="S1145" t="str">
            <v>จังหวัดเชียงใหม่</v>
          </cell>
          <cell r="T1145" t="str">
            <v>ผบ.1560</v>
          </cell>
          <cell r="U1145" t="str">
            <v>2560</v>
          </cell>
          <cell r="V1145" t="str">
            <v>ผบ.2246</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นางดลฤดี  อูปคำแดง</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ผบ.1559/2560</v>
          </cell>
          <cell r="U1146" t="str">
            <v>2560</v>
          </cell>
          <cell r="V1146"/>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นายจำรัส  ชุมภู</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Q1147"/>
          <cell r="R1147"/>
          <cell r="S1147" t="str">
            <v>แขวงเชียงใหม่</v>
          </cell>
          <cell r="T1147" t="str">
            <v>ผบ.11339</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 xml:space="preserve">นางฐิภาพัชญ์  ภาณุพงษ์อนันต์ </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ผบ7947</v>
          </cell>
          <cell r="U1148" t="str">
            <v>2561</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นางภิวารัตน์  ลีลารุ่งระยับ</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ผบ.2444</v>
          </cell>
          <cell r="U1149" t="str">
            <v>2562</v>
          </cell>
          <cell r="V1149" t="str">
            <v>ผบ.3079</v>
          </cell>
          <cell r="W1149">
            <v>2562</v>
          </cell>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นางสาวเพ็ญนภา  ยานันโต</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ผบ.666</v>
          </cell>
          <cell r="U1150" t="str">
            <v>2563</v>
          </cell>
          <cell r="V1150" t="str">
            <v>ผบ.3166</v>
          </cell>
          <cell r="W1150">
            <v>2563</v>
          </cell>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นายพฤฒิพงษ์  มงคลเวส</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ผบ.3450</v>
          </cell>
          <cell r="U1151" t="str">
            <v>2562</v>
          </cell>
          <cell r="V1151"/>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นางสาวพิสมัย  ชัยยะ</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Q1152"/>
          <cell r="R1152"/>
          <cell r="S1152" t="str">
            <v>แขวงเชียงใหม่</v>
          </cell>
          <cell r="T1152" t="str">
            <v>ผบ.3319</v>
          </cell>
          <cell r="U1152" t="str">
            <v>2562</v>
          </cell>
          <cell r="V1152" t="str">
            <v>ผบ.4452</v>
          </cell>
          <cell r="W1152">
            <v>2562</v>
          </cell>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นางสาวนิโลบล  ปิ่นคำ</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Q1153"/>
          <cell r="R1153"/>
          <cell r="S1153" t="str">
            <v>แขวงเชียงใหม่</v>
          </cell>
          <cell r="T1153" t="str">
            <v>ผบ.12047</v>
          </cell>
          <cell r="U1153" t="str">
            <v>2561</v>
          </cell>
          <cell r="V1153"/>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นางสาวรักชนก   กันทะวงค์</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ผบ.2449</v>
          </cell>
          <cell r="U1154" t="str">
            <v>2562</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นางสุรางค์  เสมอใจ</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Q1155"/>
          <cell r="R1155"/>
          <cell r="S1155" t="str">
            <v>จังหวัดเชียงใหม่</v>
          </cell>
          <cell r="T1155" t="str">
            <v>ผบ.3219/2561</v>
          </cell>
          <cell r="U1155" t="str">
            <v>2561</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นางสาวชณัชญ์กรณ์  กมลอมเรศหรือประภาพร ธนกิตติเกษม</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Q1156"/>
          <cell r="R1156"/>
          <cell r="S1156" t="str">
            <v>แขวงเชียงราย</v>
          </cell>
          <cell r="T1156" t="str">
            <v>ผบ.3583</v>
          </cell>
          <cell r="U1156" t="str">
            <v>2562</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นางสาวพรรณเพ็ญ  ขันยา</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แขวงเชียงใหม่</v>
          </cell>
          <cell r="T1157" t="str">
            <v>ผบ.3735</v>
          </cell>
          <cell r="U1157" t="str">
            <v>2562</v>
          </cell>
          <cell r="V1157" t="str">
            <v>ผบ.4486</v>
          </cell>
          <cell r="W1157">
            <v>2562</v>
          </cell>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นายกฤษณศักดิ์  สิงห์คำ</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ผบ.3738</v>
          </cell>
          <cell r="U1158" t="str">
            <v>2562</v>
          </cell>
          <cell r="V1158"/>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นายจักรรินทร์  เนตรคำพรหม</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ผบ.3732</v>
          </cell>
          <cell r="U1159" t="str">
            <v>2562</v>
          </cell>
          <cell r="V1159" t="str">
            <v>ผบ.4484</v>
          </cell>
          <cell r="W1159">
            <v>2562</v>
          </cell>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นายสุวิจักขณ์  ประกอบชีพ</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ผบ.3740</v>
          </cell>
          <cell r="U1160" t="str">
            <v>2562</v>
          </cell>
          <cell r="V1160"/>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นางสาวภัคพิชา  กมลเลิศ</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ผบ.3742</v>
          </cell>
          <cell r="U1161" t="str">
            <v>2562</v>
          </cell>
          <cell r="V1161" t="str">
            <v>ผบ.4601</v>
          </cell>
          <cell r="W1161">
            <v>2562</v>
          </cell>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นางสาวจิราพา  พินิจกิจ</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ผบ.3741</v>
          </cell>
          <cell r="U1162" t="str">
            <v>2562</v>
          </cell>
          <cell r="V1162"/>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นายอุทัย  เจริญสุข</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ผบ.3737</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นางสิมาการ  คุณยศยิ่ง</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Q1164"/>
          <cell r="R1164"/>
          <cell r="S1164" t="str">
            <v>จังหวัดเชียงใหม่</v>
          </cell>
          <cell r="T1164" t="str">
            <v>ผบ.3528</v>
          </cell>
          <cell r="U1164" t="str">
            <v>2561</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นายกุลนรีย์  หรือนายณิชชภา  กลั่นเรืองแสง หรืออโนมา</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Q1165"/>
          <cell r="R1165"/>
          <cell r="S1165" t="str">
            <v>แขวงเชียงใหม่</v>
          </cell>
          <cell r="T1165" t="str">
            <v>ผบ.12210</v>
          </cell>
          <cell r="U1165" t="str">
            <v>2562</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 ชิงชัย  เหล่าหว้าน</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Q1166"/>
          <cell r="R1166"/>
          <cell r="S1166" t="str">
            <v>จังหวัดฉะเชิงเทรา</v>
          </cell>
          <cell r="T1166" t="str">
            <v>ผบ.7726</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นางสาวนันทวรรณ์  เทศมาสา</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Q1167"/>
          <cell r="R1167"/>
          <cell r="S1167" t="str">
            <v>จังหวัดเชียงใหม่</v>
          </cell>
          <cell r="T1167" t="str">
            <v>ผบ.2571</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นางลัดดา  แก้วคำอ้าย</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ผบ.2572</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นายชัยณรงค์  พวงเรือนแก้ว</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นางโชติรัตน์ แลมเบิอร์ท</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2014</v>
          </cell>
          <cell r="C1170">
            <v>1166</v>
          </cell>
          <cell r="D1170"/>
          <cell r="E1170"/>
          <cell r="F1170"/>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Q1170"/>
          <cell r="R1170"/>
          <cell r="S1170" t="str">
            <v>จังหวัดฝาง</v>
          </cell>
          <cell r="T1170" t="str">
            <v>ผบ.622</v>
          </cell>
          <cell r="U1170" t="str">
            <v>2557</v>
          </cell>
          <cell r="V1170" t="str">
            <v>ผบ.760</v>
          </cell>
          <cell r="W1170">
            <v>2557</v>
          </cell>
          <cell r="X1170"/>
          <cell r="Y1170"/>
          <cell r="Z1170"/>
          <cell r="AA1170">
            <v>21</v>
          </cell>
          <cell r="AB1170">
            <v>10</v>
          </cell>
          <cell r="AC1170">
            <v>2556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นายอธิการณ์ คำบุญชู</v>
          </cell>
          <cell r="BM1170">
            <v>0</v>
          </cell>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Q1171"/>
          <cell r="R1171"/>
          <cell r="S1171" t="str">
            <v>แขวงเชียงใหม่</v>
          </cell>
          <cell r="T1171" t="str">
            <v>ผบE3222</v>
          </cell>
          <cell r="U1171" t="str">
            <v>2565</v>
          </cell>
          <cell r="V1171" t="str">
            <v>ผบE5803</v>
          </cell>
          <cell r="W1171">
            <v>2565</v>
          </cell>
          <cell r="X1171">
            <v>15</v>
          </cell>
          <cell r="Y1171">
            <v>8</v>
          </cell>
          <cell r="Z1171">
            <v>2565</v>
          </cell>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นางอัมพร แสนใจ</v>
          </cell>
          <cell r="BM1171">
            <v>888165010013</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X1172"/>
          <cell r="Y1172"/>
          <cell r="Z1172"/>
          <cell r="AA1172">
            <v>20</v>
          </cell>
          <cell r="AB1172">
            <v>7</v>
          </cell>
          <cell r="AC1172">
            <v>2563</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นางธัญธิตา หาญมงคล</v>
          </cell>
          <cell r="BM1172">
            <v>823560010169</v>
          </cell>
          <cell r="BN1172"/>
          <cell r="BO1172"/>
          <cell r="BP1172"/>
          <cell r="BQ1172"/>
          <cell r="BR1172"/>
          <cell r="BS1172"/>
          <cell r="BT1172"/>
          <cell r="BU1172" t="str">
            <v>จันทร์นิภา</v>
          </cell>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นางสาวดวงพร แจ่มแจ้ง</v>
          </cell>
          <cell r="BM1173">
            <v>823561010660</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X1174"/>
          <cell r="Y1174"/>
          <cell r="Z1174"/>
          <cell r="AA1174">
            <v>27</v>
          </cell>
          <cell r="AB1174">
            <v>6</v>
          </cell>
          <cell r="AC1174">
            <v>2557</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นายเขมภพ วงค์จี๋</v>
          </cell>
          <cell r="BM1174">
            <v>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X1175"/>
          <cell r="Y1175"/>
          <cell r="Z1175"/>
          <cell r="AA1175">
            <v>9</v>
          </cell>
          <cell r="AB1175">
            <v>11</v>
          </cell>
          <cell r="AC1175">
            <v>2564</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นางวิลัยลักษณ์ คำฟอง</v>
          </cell>
          <cell r="BM1175">
            <v>823560010444</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นาวสาวสุมาลี ดาวเงิน</v>
          </cell>
          <cell r="BM1176">
            <v>883264010091</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นางสาวเครือวัลย์ อุ่นใจ</v>
          </cell>
          <cell r="BM1177">
            <v>888164010345</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X1178"/>
          <cell r="Y1178"/>
          <cell r="Z1178"/>
          <cell r="AA1178">
            <v>23</v>
          </cell>
          <cell r="AB1178">
            <v>5</v>
          </cell>
          <cell r="AC1178">
            <v>2565</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นายอหนึ่ง พรมจา</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นายพิสิษฐ์ นรเศรษฐวงศ์</v>
          </cell>
          <cell r="BM1179">
            <v>888164010346</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V1180"/>
          <cell r="W1180"/>
          <cell r="X1180">
            <v>29</v>
          </cell>
          <cell r="Y1180">
            <v>8</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นายจิรวัฒน์ สิงห์หอม</v>
          </cell>
          <cell r="BM1180">
            <v>888164010442</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X1181"/>
          <cell r="Y1181"/>
          <cell r="Z1181"/>
          <cell r="AA1181">
            <v>4</v>
          </cell>
          <cell r="AB1181">
            <v>8</v>
          </cell>
          <cell r="AC1181">
            <v>2559</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นายภานุมาส บุญสม</v>
          </cell>
          <cell r="BM1181">
            <v>0</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นายชาญชัย คงธนพิสิฐกุล</v>
          </cell>
          <cell r="BM1182">
            <v>883263010848</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X1183"/>
          <cell r="Y1183"/>
          <cell r="Z1183"/>
          <cell r="AA1183">
            <v>20</v>
          </cell>
          <cell r="AB1183">
            <v>1</v>
          </cell>
          <cell r="AC1183">
            <v>2559</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นางสาวประภัสสร รัตนคีรี</v>
          </cell>
          <cell r="BM1183">
            <v>823658010425</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X1184"/>
          <cell r="Y1184"/>
          <cell r="Z1184"/>
          <cell r="AA1184">
            <v>26</v>
          </cell>
          <cell r="AB1184">
            <v>5</v>
          </cell>
          <cell r="AC1184">
            <v>2562</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นายยุทธพงศ์  พรหมมั่ง</v>
          </cell>
          <cell r="BM1184">
            <v>883262010462</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X1185"/>
          <cell r="Y1185"/>
          <cell r="Z1185"/>
          <cell r="AA1185">
            <v>18</v>
          </cell>
          <cell r="AB1185">
            <v>12</v>
          </cell>
          <cell r="AC1185">
            <v>2561</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นางศรุดา ขันตี</v>
          </cell>
          <cell r="BM1185">
            <v>823659010838</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นายอติเทพ กสิกร</v>
          </cell>
          <cell r="BM1186">
            <v>823658010676</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X1187"/>
          <cell r="Y1187"/>
          <cell r="Z1187"/>
          <cell r="AA1187">
            <v>8</v>
          </cell>
          <cell r="AB1187">
            <v>6</v>
          </cell>
          <cell r="AC1187">
            <v>2562</v>
          </cell>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นางฐิติพร ผิวอ่อน</v>
          </cell>
          <cell r="BM1187">
            <v>823860010089</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X1188"/>
          <cell r="Y1188"/>
          <cell r="Z1188"/>
          <cell r="AA1188">
            <v>27</v>
          </cell>
          <cell r="AB1188">
            <v>10</v>
          </cell>
          <cell r="AC1188">
            <v>2563</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นางรุ่งนภา สมร</v>
          </cell>
          <cell r="BM1188">
            <v>883263011944</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นางมณเฑียร มนขุนทด</v>
          </cell>
          <cell r="BM1189">
            <v>823661010189</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นางสาวจิตติมาพร มาปรีดา</v>
          </cell>
          <cell r="BM1190">
            <v>823660010312</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X1191"/>
          <cell r="Y1191"/>
          <cell r="Z1191"/>
          <cell r="AA1191">
            <v>1</v>
          </cell>
          <cell r="AB1191">
            <v>7</v>
          </cell>
          <cell r="AC1191">
            <v>2563</v>
          </cell>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นายกิตติชัย กันทะยศ</v>
          </cell>
          <cell r="BM1191">
            <v>883262012592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นางศิรินภา ตาคำ</v>
          </cell>
          <cell r="BM1192">
            <v>823658010547</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X1193"/>
          <cell r="Y1193"/>
          <cell r="Z1193"/>
          <cell r="AA1193">
            <v>11</v>
          </cell>
          <cell r="AB1193">
            <v>8</v>
          </cell>
          <cell r="AC1193">
            <v>2563</v>
          </cell>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นางอัญญมานี อินเหลา</v>
          </cell>
          <cell r="BM1193">
            <v>883263010688</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X1194"/>
          <cell r="Y1194"/>
          <cell r="Z1194"/>
          <cell r="AA1194">
            <v>1</v>
          </cell>
          <cell r="AB1194">
            <v>7</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นายฐิติวัฒน์ ตุวพลางกูร</v>
          </cell>
          <cell r="BM1194">
            <v>883262012555</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X1195"/>
          <cell r="Y1195"/>
          <cell r="Z1195"/>
          <cell r="AA1195">
            <v>20</v>
          </cell>
          <cell r="AB1195">
            <v>2</v>
          </cell>
          <cell r="AC1195">
            <v>2560</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*สืบทั้ง3คน</v>
          </cell>
          <cell r="BC1195"/>
          <cell r="BD1195"/>
          <cell r="BE1195"/>
          <cell r="BF1195"/>
          <cell r="BG1195"/>
          <cell r="BH1195"/>
          <cell r="BI1195"/>
          <cell r="BJ1195"/>
          <cell r="BK1195"/>
          <cell r="BL1195" t="str">
            <v>นายวุฒิชัย แซ่ตั้ง</v>
          </cell>
          <cell r="BM1195">
            <v>0</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X1196"/>
          <cell r="Y1196"/>
          <cell r="Z1196"/>
          <cell r="AA1196">
            <v>27</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*ใช้ผลสืบของ 2340 เนื่อจากมีจำเลยคนเดียว</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X1197"/>
          <cell r="Y1197"/>
          <cell r="Z1197"/>
          <cell r="AA1197">
            <v>25</v>
          </cell>
          <cell r="AB1197">
            <v>11</v>
          </cell>
          <cell r="AC1197">
            <v>2558</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cell r="BI1197"/>
          <cell r="BJ1197"/>
          <cell r="BK1197"/>
          <cell r="BL1197" t="str">
            <v>จ.ส.ต.พิสิษฎิ์ผล(เยียน) ชุ่มเย็น</v>
          </cell>
          <cell r="BM1197">
            <v>823757010036</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A1198"/>
          <cell r="AB1198"/>
          <cell r="AC1198"/>
          <cell r="AD1198">
            <v>28</v>
          </cell>
          <cell r="AE1198">
            <v>11</v>
          </cell>
          <cell r="AF1198">
            <v>2561</v>
          </cell>
          <cell r="AG1198">
            <v>23</v>
          </cell>
          <cell r="AH1198">
            <v>4</v>
          </cell>
          <cell r="AI1198">
            <v>2562</v>
          </cell>
          <cell r="AJ1198"/>
          <cell r="AK1198"/>
          <cell r="AL1198"/>
          <cell r="AM1198"/>
          <cell r="AN1198"/>
          <cell r="AO1198"/>
          <cell r="AP1198"/>
          <cell r="AQ1198"/>
          <cell r="AR1198"/>
          <cell r="AS1198"/>
          <cell r="AT1198"/>
          <cell r="AU1198"/>
          <cell r="AV1198"/>
          <cell r="AW1198"/>
          <cell r="AX1198"/>
          <cell r="AY1198"/>
          <cell r="AZ1198"/>
          <cell r="BA1198"/>
          <cell r="BB1198" t="str">
            <v>สืบทรัพย์ สำนักงานอื่นฟ้อง (คำสั่ง 2/8/2565)</v>
          </cell>
          <cell r="BC1198"/>
          <cell r="BD1198"/>
          <cell r="BE1198"/>
          <cell r="BF1198"/>
          <cell r="BG1198"/>
          <cell r="BH1198"/>
          <cell r="BI1198"/>
          <cell r="BJ1198"/>
          <cell r="BK1198"/>
          <cell r="BL1198" t="str">
            <v>นางสาวกรรณิการ์ วงค์ลังการ์</v>
          </cell>
          <cell r="BM1198">
            <v>823561010657</v>
          </cell>
          <cell r="BN1198"/>
          <cell r="BO1198"/>
          <cell r="BP1198"/>
          <cell r="BQ1198"/>
          <cell r="BR1198"/>
          <cell r="BS1198"/>
          <cell r="BT1198"/>
          <cell r="BU1198" t="str">
            <v>วรกมล</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สืบทรัพย์ (คำสั่ง 5/9/2565)</v>
          </cell>
          <cell r="BC1199"/>
          <cell r="BD1199"/>
          <cell r="BE1199"/>
          <cell r="BF1199"/>
          <cell r="BG1199"/>
          <cell r="BH1199"/>
          <cell r="BI1199"/>
          <cell r="BJ1199"/>
          <cell r="BK1199"/>
          <cell r="BL1199" t="str">
            <v>นายนพดล ขาวสวย</v>
          </cell>
          <cell r="BM1199">
            <v>823560011126</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A1200"/>
          <cell r="AB1200"/>
          <cell r="AC1200"/>
          <cell r="AD1200">
            <v>23</v>
          </cell>
          <cell r="AE1200">
            <v>12</v>
          </cell>
          <cell r="AF1200">
            <v>2558</v>
          </cell>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สำนักงานอื่นฟ้อง (คำสั่ง 7/9/2565)</v>
          </cell>
          <cell r="BC1200"/>
          <cell r="BD1200"/>
          <cell r="BE1200"/>
          <cell r="BF1200"/>
          <cell r="BG1200"/>
          <cell r="BH1200"/>
          <cell r="BI1200"/>
          <cell r="BJ1200"/>
          <cell r="BK1200"/>
          <cell r="BL1200" t="str">
            <v>นายวรวิทย์  พุกเข้ม</v>
          </cell>
          <cell r="BM1200">
            <v>883161020001</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12/9/2565)</v>
          </cell>
          <cell r="BC1201"/>
          <cell r="BD1201"/>
          <cell r="BE1201"/>
          <cell r="BF1201"/>
          <cell r="BG1201"/>
          <cell r="BH1201"/>
          <cell r="BI1201"/>
          <cell r="BJ1201"/>
          <cell r="BK1201"/>
          <cell r="BL1201" t="str">
            <v>นายธเนศวร จินดารัตน์</v>
          </cell>
          <cell r="BM1201">
            <v>823558010508</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นางสาวเนตรนรินทร์ ปินไข</v>
          </cell>
          <cell r="BM1202">
            <v>823558011311</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12/9/2565)//รายงานส</v>
          </cell>
          <cell r="BC1203"/>
          <cell r="BD1203"/>
          <cell r="BE1203"/>
          <cell r="BF1203"/>
          <cell r="BG1203"/>
          <cell r="BH1203"/>
          <cell r="BI1203"/>
          <cell r="BJ1203"/>
          <cell r="BK1203"/>
          <cell r="BL1203" t="str">
            <v>นายสงคราม บุญปิง</v>
          </cell>
          <cell r="BM1203">
            <v>823558011281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7/10/2565)</v>
          </cell>
          <cell r="BC1204"/>
          <cell r="BD1204"/>
          <cell r="BE1204"/>
          <cell r="BF1204"/>
          <cell r="BG1204"/>
          <cell r="BH1204"/>
          <cell r="BI1204"/>
          <cell r="BJ1204"/>
          <cell r="BK1204"/>
          <cell r="BL1204" t="str">
            <v>จ.ส.ต.หรือนายทวีชัย พีรพิพัฒน์</v>
          </cell>
          <cell r="BM1204">
            <v>883265010198</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นายยอดชัย ตามิ</v>
          </cell>
          <cell r="BM1205">
            <v>883265010222</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A1206"/>
          <cell r="AB1206"/>
          <cell r="AC1206"/>
          <cell r="AD1206">
            <v>1</v>
          </cell>
          <cell r="AE1206">
            <v>8</v>
          </cell>
          <cell r="AF1206">
            <v>2565</v>
          </cell>
          <cell r="AG1206">
            <v>17</v>
          </cell>
          <cell r="AH1206">
            <v>10</v>
          </cell>
          <cell r="AI1206">
            <v>2565</v>
          </cell>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นางสาวจุฑามาศ กองเมือง</v>
          </cell>
          <cell r="BM1206">
            <v>883265010354</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X1207"/>
          <cell r="Y1207"/>
          <cell r="Z1207"/>
          <cell r="AA1207">
            <v>1</v>
          </cell>
          <cell r="AB1207">
            <v>8</v>
          </cell>
          <cell r="AC1207">
            <v>2565</v>
          </cell>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นางสาวศศิธร เหมยนาง</v>
          </cell>
          <cell r="BM1207">
            <v>883265010358</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A1208"/>
          <cell r="AB1208"/>
          <cell r="AC1208"/>
          <cell r="AD1208">
            <v>3</v>
          </cell>
          <cell r="AE1208">
            <v>8</v>
          </cell>
          <cell r="AF1208">
            <v>2565</v>
          </cell>
          <cell r="AG1208">
            <v>31</v>
          </cell>
          <cell r="AH1208">
            <v>10</v>
          </cell>
          <cell r="AI1208">
            <v>2565</v>
          </cell>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นายณฤการ เพชรญามณี</v>
          </cell>
          <cell r="BM1208">
            <v>883265010390</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นางเล็ก คำวินิจ</v>
          </cell>
          <cell r="BM1209">
            <v>883265010388</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X1210"/>
          <cell r="Y1210"/>
          <cell r="Z1210"/>
          <cell r="AA1210">
            <v>16</v>
          </cell>
          <cell r="AB1210">
            <v>8</v>
          </cell>
          <cell r="AC1210">
            <v>2565</v>
          </cell>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นางสุมาลี ดีทอง</v>
          </cell>
          <cell r="BM1210">
            <v>883265010383</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X1211"/>
          <cell r="Y1211"/>
          <cell r="Z1211"/>
          <cell r="AA1211">
            <v>2</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นายจันทร์ทรัพย์ ทีนคร</v>
          </cell>
          <cell r="BM1211">
            <v>883265010382</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X1212"/>
          <cell r="Y1212"/>
          <cell r="Z1212"/>
          <cell r="AA1212">
            <v>16</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นางอำพร พระเจริญ</v>
          </cell>
          <cell r="BM1212">
            <v>883265010389</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นายศักดิ์ชัย เมธากวินวงศ์</v>
          </cell>
          <cell r="BM1213">
            <v>883265010386</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X1214"/>
          <cell r="Y1214"/>
          <cell r="Z1214"/>
          <cell r="AA1214">
            <v>2</v>
          </cell>
          <cell r="AB1214">
            <v>8</v>
          </cell>
          <cell r="AC1214">
            <v>2565</v>
          </cell>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นายธนกฤต วงศ์ร้อย</v>
          </cell>
          <cell r="BM1214">
            <v>883265010385</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นางศิริขวัญ ตาวงค์</v>
          </cell>
          <cell r="BM1215">
            <v>883265010394</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X1216"/>
          <cell r="Y1216"/>
          <cell r="Z1216"/>
          <cell r="AA1216">
            <v>16</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นางสาวหรือนางสร้อยสุรีย์ มูลทินหรือบุดดา</v>
          </cell>
          <cell r="BM1216">
            <v>883265010393</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X1217"/>
          <cell r="Y1217"/>
          <cell r="Z1217"/>
          <cell r="AA1217">
            <v>27</v>
          </cell>
          <cell r="AB1217">
            <v>8</v>
          </cell>
          <cell r="AC1217">
            <v>2562</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สืบทรัพย์สำนักงานอื่นฟ้อง (คำสั่ง 10/10/2565)</v>
          </cell>
          <cell r="BC1217"/>
          <cell r="BD1217"/>
          <cell r="BE1217"/>
          <cell r="BF1217"/>
          <cell r="BG1217"/>
          <cell r="BH1217"/>
          <cell r="BI1217"/>
          <cell r="BJ1217"/>
          <cell r="BK1217"/>
          <cell r="BL1217" t="str">
            <v>นายณัฐกานต์ คำสุข</v>
          </cell>
          <cell r="BM1217">
            <v>0</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 (คำสั่ง 19/10/2565)</v>
          </cell>
          <cell r="BC1218"/>
          <cell r="BD1218"/>
          <cell r="BE1218"/>
          <cell r="BF1218"/>
          <cell r="BG1218"/>
          <cell r="BH1218"/>
          <cell r="BI1218"/>
          <cell r="BJ1218"/>
          <cell r="BK1218"/>
          <cell r="BL1218" t="str">
            <v>นางกัญญารัตน์ กาบศรี</v>
          </cell>
          <cell r="BM1218">
            <v>883163010407</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O1219"/>
          <cell r="P1219"/>
          <cell r="Q1219">
            <v>1654252.67</v>
          </cell>
          <cell r="R1219">
            <v>199029.57</v>
          </cell>
          <cell r="S1219" t="str">
            <v>จังหวัดเชียงใหม่</v>
          </cell>
          <cell r="T1219" t="str">
            <v>ผบ.13640</v>
          </cell>
          <cell r="U1219">
            <v>2563</v>
          </cell>
          <cell r="V1219" t="str">
            <v>ผบ.1337</v>
          </cell>
          <cell r="W1219">
            <v>2563</v>
          </cell>
          <cell r="X1219"/>
          <cell r="Y1219"/>
          <cell r="Z1219"/>
          <cell r="AA1219">
            <v>10</v>
          </cell>
          <cell r="AB1219">
            <v>3</v>
          </cell>
          <cell r="AC1219">
            <v>2563</v>
          </cell>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สืบทรัพย์สำนักงานอื่นฟ้อง (คำสั่ง 25/10/2565)</v>
          </cell>
          <cell r="BC1219"/>
          <cell r="BD1219"/>
          <cell r="BE1219"/>
          <cell r="BF1219"/>
          <cell r="BG1219"/>
          <cell r="BH1219"/>
          <cell r="BI1219"/>
          <cell r="BJ1219"/>
          <cell r="BK1219"/>
          <cell r="BL1219" t="str">
            <v>นายนัทธพงศ์  นิ่มไพโรจน์</v>
          </cell>
          <cell r="BM1219">
            <v>0</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O1220"/>
          <cell r="P1220"/>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นางสาวบุญมี คำจันทร์</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A1221"/>
          <cell r="AB1221"/>
          <cell r="AC1221"/>
          <cell r="AD1221">
            <v>20</v>
          </cell>
          <cell r="AE1221">
            <v>9</v>
          </cell>
          <cell r="AF1221">
            <v>2559</v>
          </cell>
          <cell r="AG1221">
            <v>6</v>
          </cell>
          <cell r="AH1221">
            <v>12</v>
          </cell>
          <cell r="AI1221">
            <v>2559</v>
          </cell>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31/10/2565)</v>
          </cell>
          <cell r="BC1221"/>
          <cell r="BD1221"/>
          <cell r="BE1221"/>
          <cell r="BF1221"/>
          <cell r="BG1221"/>
          <cell r="BH1221"/>
          <cell r="BI1221"/>
          <cell r="BJ1221"/>
          <cell r="BK1221"/>
          <cell r="BL1221" t="str">
            <v>นางสาวทิพา ชลาวา</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X1222"/>
          <cell r="Y1222"/>
          <cell r="Z1222"/>
          <cell r="AA1222">
            <v>8</v>
          </cell>
          <cell r="AB1222">
            <v>9</v>
          </cell>
          <cell r="AC1222">
            <v>2558</v>
          </cell>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cell r="BW1222"/>
          <cell r="BX1222"/>
          <cell r="BY1222"/>
          <cell r="BZ1222"/>
          <cell r="CA1222"/>
          <cell r="CB1222"/>
          <cell r="CC1222"/>
          <cell r="CD1222"/>
          <cell r="CE1222"/>
          <cell r="CF1222"/>
          <cell r="CG1222"/>
          <cell r="CH1222"/>
          <cell r="CI1222"/>
          <cell r="CJ1222"/>
          <cell r="CK1222"/>
          <cell r="CL1222"/>
          <cell r="CM1222"/>
          <cell r="CN1222"/>
          <cell r="CO1222"/>
        </row>
        <row r="1223">
          <cell r="B1223">
            <v>2067</v>
          </cell>
          <cell r="C1223">
            <v>1219</v>
          </cell>
          <cell r="D1223">
            <v>22</v>
          </cell>
          <cell r="E1223">
            <v>11</v>
          </cell>
          <cell r="F1223">
            <v>2565</v>
          </cell>
          <cell r="G1223">
            <v>800036922360</v>
          </cell>
          <cell r="H1223" t="str">
            <v>ชมรมนวดแผนไทยเพื่อสุขภาพ</v>
          </cell>
          <cell r="I1223"/>
          <cell r="J1223"/>
          <cell r="K1223"/>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2/12/2565)//กำลังดำเนินการสืบทรัพย์</v>
          </cell>
          <cell r="BC1223"/>
          <cell r="BD1223"/>
          <cell r="BE1223"/>
          <cell r="BF1223"/>
          <cell r="BG1223"/>
          <cell r="BH1223"/>
          <cell r="BI1223"/>
          <cell r="BJ1223"/>
          <cell r="BK1223"/>
          <cell r="BL1223" t="str">
            <v xml:space="preserve">ชมรมนวดแผนไทยเพื่อสุขภาพ </v>
          </cell>
          <cell r="BM1223">
            <v>883161010248</v>
          </cell>
          <cell r="BN1223"/>
          <cell r="BO1223"/>
          <cell r="BP1223"/>
          <cell r="BQ1223"/>
          <cell r="BR1223"/>
          <cell r="BS1223"/>
          <cell r="BT1223"/>
          <cell r="BU1223" t="str">
            <v>วรกมล</v>
          </cell>
          <cell r="BV1223"/>
          <cell r="BW1223"/>
          <cell r="BX1223"/>
          <cell r="BY1223"/>
          <cell r="BZ1223"/>
          <cell r="CA1223"/>
          <cell r="CB1223"/>
          <cell r="CC1223"/>
          <cell r="CD1223"/>
          <cell r="CE1223"/>
          <cell r="CF1223"/>
          <cell r="CG1223"/>
          <cell r="CH1223"/>
          <cell r="CI1223"/>
          <cell r="CJ1223"/>
          <cell r="CK1223"/>
          <cell r="CL1223"/>
          <cell r="CM1223"/>
          <cell r="CN1223"/>
          <cell r="CO1223"/>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X1224"/>
          <cell r="Y1224"/>
          <cell r="Z1224"/>
          <cell r="AA1224">
            <v>14</v>
          </cell>
          <cell r="AB1224">
            <v>2</v>
          </cell>
          <cell r="AC1224">
            <v>2565</v>
          </cell>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นางสาวเขมมิศรา ปินใจ</v>
          </cell>
          <cell r="BM1224">
            <v>883163011693</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A1225"/>
          <cell r="AB1225"/>
          <cell r="AC1225"/>
          <cell r="AD1225">
            <v>8</v>
          </cell>
          <cell r="AE1225">
            <v>7</v>
          </cell>
          <cell r="AF1225">
            <v>2558</v>
          </cell>
          <cell r="AG1225">
            <v>6</v>
          </cell>
          <cell r="AH1225">
            <v>10</v>
          </cell>
          <cell r="AI1225">
            <v>2558</v>
          </cell>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พ.อ.อ.สุเทพ เนียมศรี</v>
          </cell>
          <cell r="BM1225">
            <v>823661010264</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A1226"/>
          <cell r="AB1226"/>
          <cell r="AC1226"/>
          <cell r="AD1226">
            <v>7</v>
          </cell>
          <cell r="AE1226">
            <v>1</v>
          </cell>
          <cell r="AF1226">
            <v>2565</v>
          </cell>
          <cell r="AG1226">
            <v>2</v>
          </cell>
          <cell r="AH1226">
            <v>6</v>
          </cell>
          <cell r="AI1226">
            <v>2565</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นายธันวา คัมภีระ</v>
          </cell>
          <cell r="BM1226">
            <v>883264010063</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นายศุกลวัฒน์ เป็งดาหลวง</v>
          </cell>
          <cell r="BM1227">
            <v>883265010384</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นายขจรพงศ์ สุภาเสา</v>
          </cell>
          <cell r="BM1228">
            <v>883265010310</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Q1229"/>
          <cell r="R1229"/>
          <cell r="S1229" t="str">
            <v>แขวงเชียงใหม่</v>
          </cell>
          <cell r="T1229" t="str">
            <v>ผบ.14271</v>
          </cell>
          <cell r="U1229">
            <v>2561</v>
          </cell>
          <cell r="V1229" t="str">
            <v>ผบ.2378</v>
          </cell>
          <cell r="W1229">
            <v>2562</v>
          </cell>
          <cell r="X1229"/>
          <cell r="Y1229"/>
          <cell r="Z1229"/>
          <cell r="AA1229">
            <v>9</v>
          </cell>
          <cell r="AB1229">
            <v>4</v>
          </cell>
          <cell r="AC1229">
            <v>2562</v>
          </cell>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ยึดทรัพย์</v>
          </cell>
          <cell r="BC1229"/>
          <cell r="BD1229"/>
          <cell r="BE1229"/>
          <cell r="BF1229"/>
          <cell r="BG1229"/>
          <cell r="BH1229"/>
          <cell r="BI1229"/>
          <cell r="BJ1229"/>
          <cell r="BK1229"/>
          <cell r="BL1229" t="str">
            <v>นางสาวปภัทสุวดี ยศบุญเรือง</v>
          </cell>
          <cell r="BM1229">
            <v>0</v>
          </cell>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สืบทรัพย์สำนักงานอื่นฟ้อง (คำสั่ง 2/12/2565)//กำลังดำเนินการสืบทรัพย์</v>
          </cell>
          <cell r="BC1230"/>
          <cell r="BD1230"/>
          <cell r="BE1230"/>
          <cell r="BF1230"/>
          <cell r="BG1230"/>
          <cell r="BH1230"/>
          <cell r="BI1230"/>
          <cell r="BJ1230"/>
          <cell r="BK1230"/>
          <cell r="BL1230" t="str">
            <v>นางสาวศิริพร หล้าจ้อน</v>
          </cell>
          <cell r="BM1230">
            <v>823658010143</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นางสาวพรรณี บังวรรณ</v>
          </cell>
          <cell r="BM1231">
            <v>823658010089</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X1232"/>
          <cell r="Y1232"/>
          <cell r="Z1232"/>
          <cell r="AA1232">
            <v>24</v>
          </cell>
          <cell r="AB1232">
            <v>11</v>
          </cell>
          <cell r="AC1232">
            <v>2558</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นางสาวนริสา จันต๊ะรังษี</v>
          </cell>
          <cell r="BM1232">
            <v>823658010251</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A1233"/>
          <cell r="AB1233"/>
          <cell r="AC1233"/>
          <cell r="AD1233">
            <v>3</v>
          </cell>
          <cell r="AE1233">
            <v>6</v>
          </cell>
          <cell r="AF1233">
            <v>2558</v>
          </cell>
          <cell r="AG1233">
            <v>14</v>
          </cell>
          <cell r="AH1233">
            <v>6</v>
          </cell>
          <cell r="AI1233">
            <v>2560</v>
          </cell>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นางสาวสุกัญญาหรือกนกพร ขันเป็ง</v>
          </cell>
          <cell r="BM1233">
            <v>823658010073</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X1234"/>
          <cell r="Y1234"/>
          <cell r="Z1234"/>
          <cell r="AA1234">
            <v>14</v>
          </cell>
          <cell r="AB1234">
            <v>12</v>
          </cell>
          <cell r="AC1234">
            <v>2558</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นางสาววารี ท่าเสา</v>
          </cell>
          <cell r="BM1234">
            <v>823658010144</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นายไพรวัน ขันคำ</v>
          </cell>
          <cell r="BM1235">
            <v>823658010142</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X1236"/>
          <cell r="Y1236"/>
          <cell r="Z1236"/>
          <cell r="AA1236">
            <v>28</v>
          </cell>
          <cell r="AB1236">
            <v>9</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นางสาวพัชรภรรณ บุญแผ่ผล</v>
          </cell>
          <cell r="BM1236">
            <v>823758010093</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15/2/2566)</v>
          </cell>
          <cell r="BC1237"/>
          <cell r="BD1237"/>
          <cell r="BE1237"/>
          <cell r="BF1237"/>
          <cell r="BG1237"/>
          <cell r="BH1237"/>
          <cell r="BI1237"/>
          <cell r="BJ1237"/>
          <cell r="BK1237"/>
          <cell r="BL1237" t="str">
            <v>นายสุมาตย์ ดีมา</v>
          </cell>
          <cell r="BM1237">
            <v>888164010001</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A1238"/>
          <cell r="AB1238"/>
          <cell r="AC1238"/>
          <cell r="AD1238">
            <v>26</v>
          </cell>
          <cell r="AE1238">
            <v>4</v>
          </cell>
          <cell r="AF1238">
            <v>2559</v>
          </cell>
          <cell r="AG1238">
            <v>2</v>
          </cell>
          <cell r="AH1238">
            <v>11</v>
          </cell>
          <cell r="AI1238">
            <v>2559</v>
          </cell>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2/12/2565)//กำลังดำเนินการสืบทรัพย์</v>
          </cell>
          <cell r="BC1238"/>
          <cell r="BD1238"/>
          <cell r="BE1238"/>
          <cell r="BF1238"/>
          <cell r="BG1238"/>
          <cell r="BH1238"/>
          <cell r="BI1238"/>
          <cell r="BJ1238"/>
          <cell r="BK1238"/>
          <cell r="BL1238" t="str">
            <v>นางสาววิภา เมืองมูล</v>
          </cell>
          <cell r="BM1238">
            <v>823658010141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AA1239"/>
          <cell r="AB1239"/>
          <cell r="AC1239"/>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นายสุริยง ชนะพิมพ์</v>
          </cell>
          <cell r="BM1239">
            <v>823658010313</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X1240"/>
          <cell r="Y1240"/>
          <cell r="Z1240"/>
          <cell r="AA1240">
            <v>25</v>
          </cell>
          <cell r="AB1240">
            <v>1</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นางพิกุล อินต๊ะแก้ว</v>
          </cell>
          <cell r="BM1240">
            <v>823658010431</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นางนิตยา ใหม่แก้วสุข</v>
          </cell>
          <cell r="BM1241">
            <v>823658010430</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A1242"/>
          <cell r="AB1242"/>
          <cell r="AC1242"/>
          <cell r="AD1242">
            <v>1</v>
          </cell>
          <cell r="AE1242">
            <v>8</v>
          </cell>
          <cell r="AF1242">
            <v>2560</v>
          </cell>
          <cell r="AG1242">
            <v>8</v>
          </cell>
          <cell r="AH1242">
            <v>12</v>
          </cell>
          <cell r="AI1242">
            <v>2560</v>
          </cell>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นางสาวชุมพูนุช กาวิโล</v>
          </cell>
          <cell r="BM1242">
            <v>823660010044</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X1243"/>
          <cell r="Y1243"/>
          <cell r="Z1243"/>
          <cell r="AA1243">
            <v>2</v>
          </cell>
          <cell r="AB1243">
            <v>10</v>
          </cell>
          <cell r="AC1243">
            <v>2560</v>
          </cell>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นายสุรพงษ์ จันทร์เป็ง</v>
          </cell>
          <cell r="BM1243">
            <v>823660010053</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A1244"/>
          <cell r="AB1244"/>
          <cell r="AC1244"/>
          <cell r="AD1244">
            <v>3</v>
          </cell>
          <cell r="AE1244">
            <v>7</v>
          </cell>
          <cell r="AF1244">
            <v>2561</v>
          </cell>
          <cell r="AG1244">
            <v>28</v>
          </cell>
          <cell r="AH1244">
            <v>2</v>
          </cell>
          <cell r="AI1244">
            <v>2562</v>
          </cell>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นายศักดิ์วรา ลูนแก้ว</v>
          </cell>
          <cell r="BM1244">
            <v>823661010018</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A1245"/>
          <cell r="AB1245"/>
          <cell r="AC1245"/>
          <cell r="AD1245">
            <v>2</v>
          </cell>
          <cell r="AE1245">
            <v>7</v>
          </cell>
          <cell r="AF1245">
            <v>2561</v>
          </cell>
          <cell r="AG1245">
            <v>28</v>
          </cell>
          <cell r="AH1245">
            <v>6</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นางสาวอชิรญา สิทธิพรหม</v>
          </cell>
          <cell r="BM1245">
            <v>823661010020</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A1246"/>
          <cell r="AB1246"/>
          <cell r="AC1246"/>
          <cell r="AD1246">
            <v>2</v>
          </cell>
          <cell r="AE1246">
            <v>7</v>
          </cell>
          <cell r="AF1246">
            <v>2561</v>
          </cell>
          <cell r="AG1246">
            <v>25</v>
          </cell>
          <cell r="AH1246">
            <v>2</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นางสาวลัดดา ปัสสาโก</v>
          </cell>
          <cell r="BM1246">
            <v>823661010019</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A1247"/>
          <cell r="AB1247"/>
          <cell r="AC1247"/>
          <cell r="AD1247">
            <v>4</v>
          </cell>
          <cell r="AE1247">
            <v>6</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นางสาวพรพรรณ เข็มราช</v>
          </cell>
          <cell r="BM1247">
            <v>823661010021</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A1248"/>
          <cell r="AB1248"/>
          <cell r="AC1248"/>
          <cell r="AD1248">
            <v>17</v>
          </cell>
          <cell r="AE1248">
            <v>12</v>
          </cell>
          <cell r="AF1248">
            <v>2561</v>
          </cell>
          <cell r="AG1248">
            <v>1</v>
          </cell>
          <cell r="AH1248">
            <v>7</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นางสาวภัทร์พิชชาหรืออรพินท์ วิโสภา</v>
          </cell>
          <cell r="BM1248">
            <v>823661010361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X1249"/>
          <cell r="Y1249"/>
          <cell r="Z1249"/>
          <cell r="AA1249">
            <v>11</v>
          </cell>
          <cell r="AB1249">
            <v>11</v>
          </cell>
          <cell r="AC1249">
            <v>2562</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นางสาวนฤมล จันทร์อิน</v>
          </cell>
          <cell r="BM1249">
            <v>823661010009</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X1250"/>
          <cell r="Y1250"/>
          <cell r="Z1250"/>
          <cell r="AA1250">
            <v>8</v>
          </cell>
          <cell r="AB1250">
            <v>10</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นายศิริภูมิ คำป๊อก</v>
          </cell>
          <cell r="BM1250">
            <v>883262011961</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X1251"/>
          <cell r="Y1251"/>
          <cell r="Z1251"/>
          <cell r="AA1251">
            <v>11</v>
          </cell>
          <cell r="AB1251">
            <v>2</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นางสาวดาวเรือง ปัญญาเรือน</v>
          </cell>
          <cell r="BM1251">
            <v>823661010341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X1252"/>
          <cell r="Y1252"/>
          <cell r="Z1252"/>
          <cell r="AA1252">
            <v>8</v>
          </cell>
          <cell r="AB1252">
            <v>10</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นางสาวสุกัญญา อิ่มอารมณ์</v>
          </cell>
          <cell r="BM1252">
            <v>823661010364</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X1253"/>
          <cell r="Y1253"/>
          <cell r="Z1253"/>
          <cell r="AA1253">
            <v>7</v>
          </cell>
          <cell r="AB1253">
            <v>9</v>
          </cell>
          <cell r="AC1253">
            <v>2563</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นางสุรีรัตน์ สมูลดี</v>
          </cell>
          <cell r="BM1253">
            <v>823660011024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X1254"/>
          <cell r="Y1254"/>
          <cell r="Z1254"/>
          <cell r="AA1254">
            <v>22</v>
          </cell>
          <cell r="AB1254">
            <v>1</v>
          </cell>
          <cell r="AC1254">
            <v>2562</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นายบุญยิ่ง วงค์คม</v>
          </cell>
          <cell r="BM1254">
            <v>823661010332</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2099</v>
          </cell>
          <cell r="C1255">
            <v>1251</v>
          </cell>
          <cell r="D1255">
            <v>9</v>
          </cell>
          <cell r="E1255">
            <v>12</v>
          </cell>
          <cell r="F1255">
            <v>2565</v>
          </cell>
          <cell r="G1255">
            <v>219543</v>
          </cell>
          <cell r="H1255" t="str">
            <v>กองทุนหมู่บ้านบ้านท่าหัด หมู่ 4</v>
          </cell>
          <cell r="I1255"/>
          <cell r="J1255"/>
          <cell r="K1255"/>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X1255"/>
          <cell r="Y1255"/>
          <cell r="Z1255"/>
          <cell r="AA1255">
            <v>24</v>
          </cell>
          <cell r="AB1255">
            <v>5</v>
          </cell>
          <cell r="AC1255">
            <v>2565</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 (คำสั่ง 9/12/2565)//กำลังดำเนินการสืบทรัพย์</v>
          </cell>
          <cell r="BC1255"/>
          <cell r="BD1255"/>
          <cell r="BE1255"/>
          <cell r="BF1255"/>
          <cell r="BG1255"/>
          <cell r="BH1255"/>
          <cell r="BI1255"/>
          <cell r="BJ1255"/>
          <cell r="BK1255"/>
          <cell r="BL1255" t="str">
            <v xml:space="preserve">กองทุนหมู่บ้านบ้านท่าหัด หมู่ 4 </v>
          </cell>
          <cell r="BM1255">
            <v>0</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O1256"/>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X1256"/>
          <cell r="Y1256"/>
          <cell r="Z1256"/>
          <cell r="AA1256">
            <v>31</v>
          </cell>
          <cell r="AB1256">
            <v>8</v>
          </cell>
          <cell r="AC1256">
            <v>2558</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สืบทรัพย์สำนักงานอื่นฟ้อง (คำสั่ง 14/12/2565)สืบด่วน//กำลังดำเนินการสืบทรัพย์</v>
          </cell>
          <cell r="BC1256"/>
          <cell r="BD1256"/>
          <cell r="BE1256"/>
          <cell r="BF1256"/>
          <cell r="BG1256"/>
          <cell r="BH1256"/>
          <cell r="BI1256"/>
          <cell r="BJ1256"/>
          <cell r="BK1256"/>
          <cell r="BL1256" t="str">
            <v>นายมังกร เล้าประชา</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2101</v>
          </cell>
          <cell r="C1257">
            <v>1253</v>
          </cell>
          <cell r="D1257">
            <v>14</v>
          </cell>
          <cell r="E1257">
            <v>12</v>
          </cell>
          <cell r="F1257">
            <v>2565</v>
          </cell>
          <cell r="G1257"/>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X1257"/>
          <cell r="Y1257"/>
          <cell r="Z1257"/>
          <cell r="AA1257">
            <v>20</v>
          </cell>
          <cell r="AB1257">
            <v>2</v>
          </cell>
          <cell r="AC1257">
            <v>2560</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14/12/2565)//กำลังดำเนินการสืบทรัพย์</v>
          </cell>
          <cell r="BC1257"/>
          <cell r="BD1257"/>
          <cell r="BE1257"/>
          <cell r="BF1257"/>
          <cell r="BG1257"/>
          <cell r="BH1257"/>
          <cell r="BI1257"/>
          <cell r="BJ1257"/>
          <cell r="BK1257"/>
          <cell r="BL1257" t="str">
            <v>นางสวงค์ แย้มดี</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2102</v>
          </cell>
          <cell r="C1258">
            <v>1254</v>
          </cell>
          <cell r="D1258">
            <v>9</v>
          </cell>
          <cell r="E1258">
            <v>1</v>
          </cell>
          <cell r="F1258">
            <v>2566</v>
          </cell>
          <cell r="G1258"/>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Q1258"/>
          <cell r="R1258"/>
          <cell r="S1258" t="str">
            <v>จังหวัดฝาง</v>
          </cell>
          <cell r="T1258" t="str">
            <v>ผบ.881</v>
          </cell>
          <cell r="U1258">
            <v>2558</v>
          </cell>
          <cell r="V1258" t="str">
            <v>ผบ.105</v>
          </cell>
          <cell r="W1258">
            <v>2559</v>
          </cell>
          <cell r="X1258"/>
          <cell r="Y1258"/>
          <cell r="Z1258"/>
          <cell r="AA1258">
            <v>29</v>
          </cell>
          <cell r="AB1258">
            <v>2</v>
          </cell>
          <cell r="AC1258">
            <v>2559</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cell r="BD1258"/>
          <cell r="BE1258"/>
          <cell r="BF1258"/>
          <cell r="BG1258"/>
          <cell r="BH1258"/>
          <cell r="BI1258"/>
          <cell r="BJ1258"/>
          <cell r="BK1258"/>
          <cell r="BL1258" t="str">
            <v>นางนฤมล ธรรมสุตร</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Q1259"/>
          <cell r="R1259"/>
          <cell r="S1259" t="str">
            <v>แขวงเชียงใหม่</v>
          </cell>
          <cell r="T1259" t="str">
            <v>ผบE872</v>
          </cell>
          <cell r="U1259">
            <v>2563</v>
          </cell>
          <cell r="V1259" t="str">
            <v>ผบE648</v>
          </cell>
          <cell r="W1259">
            <v>2563</v>
          </cell>
          <cell r="X1259">
            <v>31</v>
          </cell>
          <cell r="Y1259">
            <v>8</v>
          </cell>
          <cell r="Z1259">
            <v>2563</v>
          </cell>
          <cell r="AA1259"/>
          <cell r="AB1259"/>
          <cell r="AC1259"/>
          <cell r="AD1259">
            <v>31</v>
          </cell>
          <cell r="AE1259">
            <v>8</v>
          </cell>
          <cell r="AF1259">
            <v>2563</v>
          </cell>
          <cell r="AG1259">
            <v>9</v>
          </cell>
          <cell r="AH1259">
            <v>2</v>
          </cell>
          <cell r="AI1259">
            <v>2564</v>
          </cell>
          <cell r="AJ1259"/>
          <cell r="AK1259"/>
          <cell r="AL1259"/>
          <cell r="AM1259"/>
          <cell r="AN1259"/>
          <cell r="AO1259"/>
          <cell r="AP1259"/>
          <cell r="AQ1259"/>
          <cell r="AR1259"/>
          <cell r="AS1259"/>
          <cell r="AT1259"/>
          <cell r="AU1259"/>
          <cell r="AV1259"/>
          <cell r="AW1259"/>
          <cell r="AX1259"/>
          <cell r="AY1259"/>
          <cell r="AZ1259"/>
          <cell r="BA1259"/>
          <cell r="BB1259" t="str">
            <v>สืบทรัพย์สำนักงานอื่นฟ้อง (คำสั่ง 21/12/2565)</v>
          </cell>
          <cell r="BC1259"/>
          <cell r="BD1259"/>
          <cell r="BE1259"/>
          <cell r="BF1259"/>
          <cell r="BG1259"/>
          <cell r="BH1259"/>
          <cell r="BI1259"/>
          <cell r="BJ1259"/>
          <cell r="BK1259"/>
          <cell r="BL1259" t="str">
            <v>นางสาวพิมพ์วลัญซ์ เรือนแก้ว</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X1260"/>
          <cell r="Y1260"/>
          <cell r="Z1260"/>
          <cell r="AA1260">
            <v>6</v>
          </cell>
          <cell r="AB1260">
            <v>12</v>
          </cell>
          <cell r="AC1260">
            <v>2561</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6/1/2566)//กำลังดำเนินการสืบทรัพย์</v>
          </cell>
          <cell r="BC1260"/>
          <cell r="BD1260"/>
          <cell r="BE1260"/>
          <cell r="BF1260"/>
          <cell r="BG1260"/>
          <cell r="BH1260"/>
          <cell r="BI1260"/>
          <cell r="BJ1260"/>
          <cell r="BK1260"/>
          <cell r="BL1260" t="str">
            <v>นายวีรธิน สุทธวงค์</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X1261"/>
          <cell r="Y1261"/>
          <cell r="Z1261"/>
          <cell r="AA1261">
            <v>17</v>
          </cell>
          <cell r="AB1261">
            <v>10</v>
          </cell>
          <cell r="AC1261">
            <v>2562</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 (คำสั่ง 5/1/2566)//กำลังดำเนินการสืบทรัพย์</v>
          </cell>
          <cell r="BC1261"/>
          <cell r="BD1261"/>
          <cell r="BE1261"/>
          <cell r="BF1261"/>
          <cell r="BG1261"/>
          <cell r="BH1261"/>
          <cell r="BI1261"/>
          <cell r="BJ1261"/>
          <cell r="BK1261"/>
          <cell r="BL1261" t="str">
            <v>นายปุญญพัฒน์   วังนิยม</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K1262"/>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t="str">
            <v>นายสุภาพ นะวะศรี</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A1263"/>
          <cell r="AB1263"/>
          <cell r="AC1263"/>
          <cell r="AD1263"/>
          <cell r="AE1263"/>
          <cell r="AF1263"/>
          <cell r="AG1263">
            <v>27</v>
          </cell>
          <cell r="AH1263">
            <v>10</v>
          </cell>
          <cell r="AI1263">
            <v>2565</v>
          </cell>
          <cell r="AJ1263"/>
          <cell r="AK1263"/>
          <cell r="AL1263"/>
          <cell r="AM1263"/>
          <cell r="AN1263"/>
          <cell r="AO1263"/>
          <cell r="AP1263"/>
          <cell r="AQ1263"/>
          <cell r="AR1263"/>
          <cell r="AS1263"/>
          <cell r="AT1263"/>
          <cell r="AU1263"/>
          <cell r="AV1263"/>
          <cell r="AW1263"/>
          <cell r="AX1263"/>
          <cell r="AY1263"/>
          <cell r="AZ1263"/>
          <cell r="BA1263"/>
          <cell r="BB1263" t="str">
            <v>คำสั่งสืบทรัพย์ 25/3/2567</v>
          </cell>
          <cell r="BC1263"/>
          <cell r="BD1263"/>
          <cell r="BE1263"/>
          <cell r="BF1263"/>
          <cell r="BG1263"/>
          <cell r="BH1263"/>
          <cell r="BI1263"/>
          <cell r="BJ1263"/>
          <cell r="BK1263"/>
          <cell r="BL1263" t="str">
            <v>นายพงศ์พันธุ์ แก้วสมศรี</v>
          </cell>
          <cell r="BM1263">
            <v>883162012043</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Q1264"/>
          <cell r="R1264"/>
          <cell r="S1264" t="str">
            <v>แขวงเชียงใหม่</v>
          </cell>
          <cell r="T1264" t="str">
            <v>ผบ.5115</v>
          </cell>
          <cell r="U1264">
            <v>2556</v>
          </cell>
          <cell r="V1264" t="str">
            <v>ผบ.6530</v>
          </cell>
          <cell r="W1264">
            <v>2556</v>
          </cell>
          <cell r="X1264">
            <v>8</v>
          </cell>
          <cell r="Y1264">
            <v>10</v>
          </cell>
          <cell r="Z1264">
            <v>2556</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t="str">
            <v>นางสาวรัชนีพร  สัตย์หมั้น</v>
          </cell>
          <cell r="BM1264">
            <v>0</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ผบ.7546</v>
          </cell>
          <cell r="U1265">
            <v>2557</v>
          </cell>
          <cell r="V1265"/>
          <cell r="W1265"/>
          <cell r="X1265"/>
          <cell r="Y1265"/>
          <cell r="Z1265"/>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นายจรัส หมูทา</v>
          </cell>
          <cell r="BM1265">
            <v>823757010230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K1266"/>
          <cell r="L1266" t="str">
            <v>บวกครกหลวง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ผบ.13002</v>
          </cell>
          <cell r="U1266">
            <v>2559</v>
          </cell>
          <cell r="V1266" t="str">
            <v>ผบ.228</v>
          </cell>
          <cell r="W1266">
            <v>2560</v>
          </cell>
          <cell r="X1266"/>
          <cell r="Y1266"/>
          <cell r="Z1266"/>
          <cell r="AA1266">
            <v>23</v>
          </cell>
          <cell r="AB1266">
            <v>1</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นายมานพ สุริยะมโน</v>
          </cell>
          <cell r="BM1266">
            <v>823659010667</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ผบ.14187</v>
          </cell>
          <cell r="U1267">
            <v>2559</v>
          </cell>
          <cell r="V1267" t="str">
            <v>ผบ.1523</v>
          </cell>
          <cell r="W1267">
            <v>2560</v>
          </cell>
          <cell r="X1267">
            <v>14</v>
          </cell>
          <cell r="Y1267">
            <v>3</v>
          </cell>
          <cell r="Z1267">
            <v>2560</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นายยุทธนา รุ่งธรรม</v>
          </cell>
          <cell r="BM1267">
            <v>0</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ผบ.4277</v>
          </cell>
          <cell r="U1268">
            <v>2561</v>
          </cell>
          <cell r="V1268" t="str">
            <v>ผบ.6684</v>
          </cell>
          <cell r="W1268">
            <v>2561</v>
          </cell>
          <cell r="X1268">
            <v>24</v>
          </cell>
          <cell r="Y1268">
            <v>7</v>
          </cell>
          <cell r="Z1268">
            <v>2561</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นายถาวร ยอดศิริ</v>
          </cell>
          <cell r="BM1268">
            <v>823761010045</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Q1269"/>
          <cell r="R1269"/>
          <cell r="S1269" t="str">
            <v>แขวงเชียงใหม่</v>
          </cell>
          <cell r="T1269" t="str">
            <v>ผบ.1128</v>
          </cell>
          <cell r="U1269">
            <v>2557</v>
          </cell>
          <cell r="V1269" t="str">
            <v>ผบ.2357</v>
          </cell>
          <cell r="W1269">
            <v>2557</v>
          </cell>
          <cell r="X1269"/>
          <cell r="Y1269"/>
          <cell r="Z1269"/>
          <cell r="AA1269">
            <v>12</v>
          </cell>
          <cell r="AB1269">
            <v>5</v>
          </cell>
          <cell r="AC1269">
            <v>2557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นายเฉลิม พรมมา</v>
          </cell>
          <cell r="BM1269">
            <v>883262010263</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Q1270"/>
          <cell r="R1270"/>
          <cell r="S1270" t="str">
            <v>แขวงเชียงดาว</v>
          </cell>
          <cell r="T1270" t="str">
            <v>ผบE627</v>
          </cell>
          <cell r="U1270">
            <v>2565</v>
          </cell>
          <cell r="V1270" t="str">
            <v>ผบE727</v>
          </cell>
          <cell r="W1270">
            <v>2565</v>
          </cell>
          <cell r="X1270">
            <v>10</v>
          </cell>
          <cell r="Y1270">
            <v>10</v>
          </cell>
          <cell r="Z1270">
            <v>2565</v>
          </cell>
          <cell r="AA1270"/>
          <cell r="AB1270"/>
          <cell r="AC1270"/>
          <cell r="AD1270">
            <v>10</v>
          </cell>
          <cell r="AE1270">
            <v>10</v>
          </cell>
          <cell r="AF1270">
            <v>2565</v>
          </cell>
          <cell r="AG1270">
            <v>13</v>
          </cell>
          <cell r="AH1270">
            <v>12</v>
          </cell>
          <cell r="AI1270">
            <v>2565</v>
          </cell>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นางสาวชุติมณฑน์ เฮงหลี</v>
          </cell>
          <cell r="BM1270">
            <v>883165010120</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2115</v>
          </cell>
          <cell r="C1271">
            <v>1267</v>
          </cell>
          <cell r="D1271">
            <v>10</v>
          </cell>
          <cell r="E1271">
            <v>2</v>
          </cell>
          <cell r="F1271">
            <v>2566</v>
          </cell>
          <cell r="G1271"/>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Q1271"/>
          <cell r="R1271"/>
          <cell r="S1271" t="str">
            <v>แขวงเชียงใหม่</v>
          </cell>
          <cell r="T1271" t="str">
            <v>ผบ.4459</v>
          </cell>
          <cell r="U1271">
            <v>2558</v>
          </cell>
          <cell r="V1271" t="str">
            <v>ผบ4963</v>
          </cell>
          <cell r="W1271">
            <v>2558</v>
          </cell>
          <cell r="X1271">
            <v>10</v>
          </cell>
          <cell r="Y1271">
            <v>8</v>
          </cell>
          <cell r="Z1271">
            <v>2558</v>
          </cell>
          <cell r="AA1271"/>
          <cell r="AB1271"/>
          <cell r="AC1271"/>
          <cell r="AD1271"/>
          <cell r="AE1271"/>
          <cell r="AF1271"/>
          <cell r="AG1271"/>
          <cell r="AH1271"/>
          <cell r="AI1271"/>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นางรัชฎาภรณ์ เพ็ชรเปิยม</v>
          </cell>
          <cell r="BM1271">
            <v>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2116</v>
          </cell>
          <cell r="C1272">
            <v>1268</v>
          </cell>
          <cell r="D1272">
            <v>10</v>
          </cell>
          <cell r="E1272">
            <v>2</v>
          </cell>
          <cell r="F1272">
            <v>2566</v>
          </cell>
          <cell r="G1272"/>
          <cell r="H1272" t="str">
            <v>นางสาว</v>
          </cell>
          <cell r="I1272" t="str">
            <v>ศรัณย์รักษ์หรืออรุณทิพย์</v>
          </cell>
          <cell r="J1272" t="str">
            <v>เจริญสุข</v>
          </cell>
          <cell r="K1272"/>
          <cell r="L1272" t="str">
            <v>ประตูช้างเผือก</v>
          </cell>
          <cell r="M1272" t="str">
            <v>เชียงใหม่ 1</v>
          </cell>
          <cell r="N1272">
            <v>8</v>
          </cell>
          <cell r="O1272" t="str">
            <v>สินเชื่อธนาคารประชาชน</v>
          </cell>
          <cell r="P1272" t="str">
            <v>1.บุคคลค้ำประกัน</v>
          </cell>
          <cell r="Q1272"/>
          <cell r="R1272"/>
          <cell r="S1272" t="str">
            <v>จังหวัดแพร่</v>
          </cell>
          <cell r="T1272" t="str">
            <v>ผบ.4114</v>
          </cell>
          <cell r="U1272">
            <v>2562</v>
          </cell>
          <cell r="V1272" t="str">
            <v>ผบ.4741</v>
          </cell>
          <cell r="W1272">
            <v>2562</v>
          </cell>
          <cell r="X1272"/>
          <cell r="Y1272"/>
          <cell r="Z1272"/>
          <cell r="AA1272">
            <v>18</v>
          </cell>
          <cell r="AB1272">
            <v>11</v>
          </cell>
          <cell r="AC1272">
            <v>2562</v>
          </cell>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นางสาวศรัณย์รักษ์หรืออรุณทิพย์ เจริญสุข</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Q1273"/>
          <cell r="R1273"/>
          <cell r="S1273" t="str">
            <v>แขวงเชียงใหม่</v>
          </cell>
          <cell r="T1273" t="str">
            <v>ผบ.10099</v>
          </cell>
          <cell r="U1273">
            <v>2562</v>
          </cell>
          <cell r="V1273" t="str">
            <v>ผบ.10567</v>
          </cell>
          <cell r="W1273">
            <v>2562</v>
          </cell>
          <cell r="X1273"/>
          <cell r="Y1273"/>
          <cell r="Z1273"/>
          <cell r="AA1273">
            <v>15</v>
          </cell>
          <cell r="AB1273">
            <v>10</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นายสงกรานต์ เรือนทอง</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ผบ.883</v>
          </cell>
          <cell r="U1274">
            <v>2565</v>
          </cell>
          <cell r="V1274" t="str">
            <v>ผบ.1397</v>
          </cell>
          <cell r="W1274">
            <v>2565</v>
          </cell>
          <cell r="X1274">
            <v>29</v>
          </cell>
          <cell r="Y1274">
            <v>8</v>
          </cell>
          <cell r="Z1274">
            <v>2565</v>
          </cell>
          <cell r="AA1274"/>
          <cell r="AB1274"/>
          <cell r="AC1274"/>
          <cell r="AD1274">
            <v>29</v>
          </cell>
          <cell r="AE1274">
            <v>8</v>
          </cell>
          <cell r="AF1274">
            <v>2565</v>
          </cell>
          <cell r="AG1274">
            <v>13</v>
          </cell>
          <cell r="AH1274">
            <v>1</v>
          </cell>
          <cell r="AI1274">
            <v>2566</v>
          </cell>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นายบัญชา อิสสระกุล</v>
          </cell>
          <cell r="BM1274">
            <v>883164010350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Q1275"/>
          <cell r="R1275"/>
          <cell r="S1275" t="str">
            <v>จังหวัดแม่สะเรียง</v>
          </cell>
          <cell r="T1275" t="str">
            <v>ผบ.291</v>
          </cell>
          <cell r="U1275">
            <v>2557</v>
          </cell>
          <cell r="V1275" t="str">
            <v>ผบ.2</v>
          </cell>
          <cell r="W1275">
            <v>2558</v>
          </cell>
          <cell r="X1275">
            <v>23</v>
          </cell>
          <cell r="Y1275">
            <v>1</v>
          </cell>
          <cell r="Z1275">
            <v>2558</v>
          </cell>
          <cell r="AA1275"/>
          <cell r="AB1275"/>
          <cell r="AC1275"/>
          <cell r="AD1275"/>
          <cell r="AE1275"/>
          <cell r="AF1275"/>
          <cell r="AG1275"/>
          <cell r="AH1275"/>
          <cell r="AI1275"/>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พันตำรวจตรีกิจจา ศรีกันทา</v>
          </cell>
          <cell r="BM1275">
            <v>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A1276"/>
          <cell r="AB1276"/>
          <cell r="AC1276"/>
          <cell r="AD1276">
            <v>17</v>
          </cell>
          <cell r="AE1276">
            <v>1</v>
          </cell>
          <cell r="AF1276">
            <v>2566</v>
          </cell>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นางสาวจุฑามาศ สุดใจ</v>
          </cell>
          <cell r="BM1276">
            <v>883165010266</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AA1277"/>
          <cell r="AB1277"/>
          <cell r="AC1277"/>
          <cell r="AD1277"/>
          <cell r="AE1277"/>
          <cell r="AF1277"/>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นางสาวอำพร มูลปิน</v>
          </cell>
          <cell r="BM1277">
            <v>883165010263</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นายเจษฎา สีมา</v>
          </cell>
          <cell r="BM1278">
            <v>883265010635</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Q1279"/>
          <cell r="R1279"/>
          <cell r="S1279" t="str">
            <v>จังหวัดฮอด</v>
          </cell>
          <cell r="T1279" t="str">
            <v>ผบ.180</v>
          </cell>
          <cell r="U1279">
            <v>2563</v>
          </cell>
          <cell r="V1279" t="str">
            <v>ผบ.479</v>
          </cell>
          <cell r="W1279">
            <v>2563</v>
          </cell>
          <cell r="X1279">
            <v>22</v>
          </cell>
          <cell r="Y1279">
            <v>6</v>
          </cell>
          <cell r="Z1279">
            <v>2563</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นางวรรณทนี อ้ายคำ</v>
          </cell>
          <cell r="BM1279">
            <v>0</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t="str">
            <v>กำลังดำเนินการสืบทรัพย์</v>
          </cell>
          <cell r="BC1280"/>
          <cell r="BD1280"/>
          <cell r="BE1280"/>
          <cell r="BF1280"/>
          <cell r="BG1280"/>
          <cell r="BH1280"/>
          <cell r="BI1280"/>
          <cell r="BJ1280"/>
          <cell r="BK1280"/>
          <cell r="BL1280" t="str">
            <v>นายสยุมพร เขื่อนขัน</v>
          </cell>
          <cell r="BM1280">
            <v>883265010429</v>
          </cell>
          <cell r="BN1280"/>
          <cell r="BO1280"/>
          <cell r="BP1280"/>
          <cell r="BQ1280"/>
          <cell r="BR1280"/>
          <cell r="BS1280"/>
          <cell r="BT1280"/>
          <cell r="BU1280" t="str">
            <v>เกศินี</v>
          </cell>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Q1281"/>
          <cell r="R1281"/>
          <cell r="S1281" t="str">
            <v>จังหวัดลำพูน</v>
          </cell>
          <cell r="T1281" t="str">
            <v>ผบ.3281</v>
          </cell>
          <cell r="U1281">
            <v>2558</v>
          </cell>
          <cell r="V1281" t="str">
            <v>ผบ.8138</v>
          </cell>
          <cell r="W1281">
            <v>2559</v>
          </cell>
          <cell r="X1281">
            <v>25</v>
          </cell>
          <cell r="Y1281">
            <v>1</v>
          </cell>
          <cell r="Z1281">
            <v>2559</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นายสรายุทธ์ อยู่คง</v>
          </cell>
          <cell r="BM1281">
            <v>823658010221</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จังหวัดศรีสะเกษ</v>
          </cell>
          <cell r="T1282" t="str">
            <v>ผบ.5923</v>
          </cell>
          <cell r="U1282">
            <v>2558</v>
          </cell>
          <cell r="V1282" t="str">
            <v>ผบ.236</v>
          </cell>
          <cell r="W1282">
            <v>2559</v>
          </cell>
          <cell r="X1282">
            <v>1</v>
          </cell>
          <cell r="Y1282">
            <v>2</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นายสุชัย จันทร์เปรียง</v>
          </cell>
          <cell r="BM1282">
            <v>823658010357</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X1283"/>
          <cell r="Y1283"/>
          <cell r="Z1283"/>
          <cell r="AA1283">
            <v>16</v>
          </cell>
          <cell r="AB1283">
            <v>2</v>
          </cell>
          <cell r="AC1283">
            <v>2559</v>
          </cell>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นางสาวศิริพร จะหย่อ</v>
          </cell>
          <cell r="BM1283">
            <v>823658010494</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AA1284"/>
          <cell r="AB1284"/>
          <cell r="AC1284"/>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นางสาวภรณ์ทิพย์ ศรสวรรค์</v>
          </cell>
          <cell r="BM1284">
            <v>823658010496</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X1285"/>
          <cell r="Y1285"/>
          <cell r="Z1285"/>
          <cell r="AA1285">
            <v>20</v>
          </cell>
          <cell r="AB1285">
            <v>4</v>
          </cell>
          <cell r="AC1285">
            <v>2558</v>
          </cell>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นายธนาวุฒิ วงค์ถาติ๊บ</v>
          </cell>
          <cell r="BM1285">
            <v>823658010225</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AA1286"/>
          <cell r="AB1286"/>
          <cell r="AC1286"/>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นางสาววิไลพร เชื้อลอง</v>
          </cell>
          <cell r="BM1286">
            <v>823658010088</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นางสาวไพริน ปรางค์มณี</v>
          </cell>
          <cell r="BM1287">
            <v>823658010021</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X1288"/>
          <cell r="Y1288"/>
          <cell r="Z1288"/>
          <cell r="AA1288">
            <v>26</v>
          </cell>
          <cell r="AB1288">
            <v>1</v>
          </cell>
          <cell r="AC1288">
            <v>2559</v>
          </cell>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นายอนันท์ ฝั้นสาย</v>
          </cell>
          <cell r="BM1288">
            <v>823658010080</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X1289"/>
          <cell r="Y1289"/>
          <cell r="Z1289"/>
          <cell r="AA1289">
            <v>28</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นายสมชาย อินยง</v>
          </cell>
          <cell r="BM1289">
            <v>823658010453</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AA1290"/>
          <cell r="AB1290"/>
          <cell r="AC1290"/>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นายณัชชนนท์   แก่นใจ</v>
          </cell>
          <cell r="BM1290">
            <v>823757010116</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X1291"/>
          <cell r="Y1291"/>
          <cell r="Z1291"/>
          <cell r="AA1291">
            <v>29</v>
          </cell>
          <cell r="AB1291">
            <v>9</v>
          </cell>
          <cell r="AC1291">
            <v>2558</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cell r="BC1291"/>
          <cell r="BD1291"/>
          <cell r="BE1291"/>
          <cell r="BF1291"/>
          <cell r="BG1291"/>
          <cell r="BH1291"/>
          <cell r="BI1291"/>
          <cell r="BJ1291"/>
          <cell r="BK1291"/>
          <cell r="BL1291" t="str">
            <v>นางสาวพันธมาส มาสพันธ์</v>
          </cell>
          <cell r="BM1291">
            <v>823755010434</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X1292"/>
          <cell r="Y1292"/>
          <cell r="Z1292"/>
          <cell r="AA1292">
            <v>30</v>
          </cell>
          <cell r="AB1292">
            <v>12</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นางอ้อยใจ ชัยพิทยา</v>
          </cell>
          <cell r="BM1292">
            <v>823758010558</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นางสาวสายใจ ไชยวรรณ</v>
          </cell>
          <cell r="BM1293">
            <v>823755010255</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X1294"/>
          <cell r="Y1294"/>
          <cell r="Z1294"/>
          <cell r="AA1294">
            <v>18</v>
          </cell>
          <cell r="AB1294">
            <v>5</v>
          </cell>
          <cell r="AC1294">
            <v>2558</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นางศศิกานต์ ไชยวงค์</v>
          </cell>
          <cell r="BM1294">
            <v>823757010235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นายสงกรานต์ ชัยชนะ</v>
          </cell>
          <cell r="BM1295">
            <v>823757010267</v>
          </cell>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นายชำนิ วิภาคีรี</v>
          </cell>
          <cell r="BM1296">
            <v>823757010259</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X1297"/>
          <cell r="Y1297"/>
          <cell r="Z1297"/>
          <cell r="AA1297">
            <v>20</v>
          </cell>
          <cell r="AB1297">
            <v>4</v>
          </cell>
          <cell r="AC1297">
            <v>2558</v>
          </cell>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นายสถาพร จันตาโลก</v>
          </cell>
          <cell r="BM1297">
            <v>823755010329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นางก๋องคำ บริวงค์</v>
          </cell>
          <cell r="BM1298">
            <v>0</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X1299"/>
          <cell r="Y1299"/>
          <cell r="Z1299"/>
          <cell r="AA1299">
            <v>16</v>
          </cell>
          <cell r="AB1299">
            <v>8</v>
          </cell>
          <cell r="AC1299">
            <v>2558</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นางชญาน์นันท์ ชูมา</v>
          </cell>
          <cell r="BM1299">
            <v>823758010102</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X1300"/>
          <cell r="Y1300"/>
          <cell r="Z1300"/>
          <cell r="AA1300">
            <v>18</v>
          </cell>
          <cell r="AB1300">
            <v>11</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นายสิทธิพงษ์ อุตุมติง</v>
          </cell>
          <cell r="BM1300">
            <v>823755010405</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นายธนกฤต คดคง</v>
          </cell>
          <cell r="BM1301">
            <v>823755010413</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X1302"/>
          <cell r="Y1302"/>
          <cell r="Z1302"/>
          <cell r="AA1302">
            <v>14</v>
          </cell>
          <cell r="AB1302">
            <v>12</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นายยุทธศักดิ์ คชฤทธิ์</v>
          </cell>
          <cell r="BM1302">
            <v>823758010423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นางสาววรางคณิต ทับทอง</v>
          </cell>
          <cell r="BM1303">
            <v>823758010317</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นายเชิด จันรไส</v>
          </cell>
          <cell r="BM1304">
            <v>0</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X1305"/>
          <cell r="Y1305"/>
          <cell r="Z1305"/>
          <cell r="AA1305">
            <v>21</v>
          </cell>
          <cell r="AB1305">
            <v>7</v>
          </cell>
          <cell r="AC1305">
            <v>2558</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นางสาวญาธิดา สุริยา</v>
          </cell>
          <cell r="BM1305">
            <v>823658010024</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นางสาวอัญชลี ขันทอง</v>
          </cell>
          <cell r="BM1306">
            <v>823658010197</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นายวิชิตชัย ธนพรพิทักษ์</v>
          </cell>
          <cell r="BM1307">
            <v>823658010004</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X1308"/>
          <cell r="Y1308"/>
          <cell r="Z1308"/>
          <cell r="AA1308">
            <v>7</v>
          </cell>
          <cell r="AB1308">
            <v>3</v>
          </cell>
          <cell r="AC1308">
            <v>2559</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นายธีระเชษฐ สมณะ</v>
          </cell>
          <cell r="BM1308">
            <v>823658010258</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X1309"/>
          <cell r="Y1309"/>
          <cell r="Z1309"/>
          <cell r="AA1309">
            <v>20</v>
          </cell>
          <cell r="AB1309">
            <v>10</v>
          </cell>
          <cell r="AC1309">
            <v>2558</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นางสาวศิริพร ปัญญา</v>
          </cell>
          <cell r="BM1309">
            <v>823658010217</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นายเจษฎา อ่อนปรีดา</v>
          </cell>
          <cell r="BM1310">
            <v>821950007111</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X1311"/>
          <cell r="Y1311"/>
          <cell r="Z1311"/>
          <cell r="AA1311">
            <v>31</v>
          </cell>
          <cell r="AB1311">
            <v>8</v>
          </cell>
          <cell r="AC1311">
            <v>2558</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นายดนัย ชาวคำเขต</v>
          </cell>
          <cell r="BM1311">
            <v>823658010201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นางบัวเขียว ใจติยะ</v>
          </cell>
          <cell r="BM1312">
            <v>823658010660</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X1313"/>
          <cell r="Y1313"/>
          <cell r="Z1313"/>
          <cell r="AA1313">
            <v>22</v>
          </cell>
          <cell r="AB1313">
            <v>3</v>
          </cell>
          <cell r="AC1313">
            <v>2559</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นายดวงเนตร ธรรมขันแข็ง</v>
          </cell>
          <cell r="BM1313">
            <v>823658010445</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นายยงยุทธ พรหมมา</v>
          </cell>
          <cell r="BM1314">
            <v>823758010090</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นางสาวแววดาว มั่นพุ่ม</v>
          </cell>
          <cell r="BM1315">
            <v>823658010222</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นายประเสริฐ รัตนัง</v>
          </cell>
          <cell r="BM1316">
            <v>823659010305</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X1317"/>
          <cell r="Y1317"/>
          <cell r="Z1317"/>
          <cell r="AA1317">
            <v>25</v>
          </cell>
          <cell r="AB1317">
            <v>4</v>
          </cell>
          <cell r="AC1317">
            <v>2559</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นางสาวอัจฉรา ธิมา</v>
          </cell>
          <cell r="BM1317">
            <v>823658010460</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นางเย็นฤดี มือกุศล</v>
          </cell>
          <cell r="BM1318">
            <v>823658010456</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นางสาวสาวิณี ประจำเมือง</v>
          </cell>
          <cell r="BM1319">
            <v>823658010454</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X1320"/>
          <cell r="Y1320"/>
          <cell r="Z1320"/>
          <cell r="AA1320">
            <v>8</v>
          </cell>
          <cell r="AB1320">
            <v>8</v>
          </cell>
          <cell r="AC1320">
            <v>2559</v>
          </cell>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นายเดชา นันตา</v>
          </cell>
          <cell r="BM1320">
            <v>823658010388</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นางสาวสมปอง เพียงคาม</v>
          </cell>
          <cell r="BM1321">
            <v>823759010298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X1322"/>
          <cell r="Y1322"/>
          <cell r="Z1322"/>
          <cell r="AA1322">
            <v>12</v>
          </cell>
          <cell r="AB1322">
            <v>2</v>
          </cell>
          <cell r="AC1322">
            <v>2562</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นางสาวพิมลพรรณ กาสม หรือหุ่นนภรินทร์</v>
          </cell>
          <cell r="BM1322">
            <v>823659010993</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X1323"/>
          <cell r="Y1323"/>
          <cell r="Z1323"/>
          <cell r="AA1323">
            <v>17</v>
          </cell>
          <cell r="AB1323">
            <v>11</v>
          </cell>
          <cell r="AC1323">
            <v>2560</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นายณัฐพงศ์  ศรีวนิช</v>
          </cell>
          <cell r="BM1323">
            <v>0</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นายธรรมนูญ เผยกลิ่น</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2169</v>
          </cell>
          <cell r="C1325">
            <v>1321</v>
          </cell>
          <cell r="D1325">
            <v>28</v>
          </cell>
          <cell r="E1325">
            <v>3</v>
          </cell>
          <cell r="F1325">
            <v>2566</v>
          </cell>
          <cell r="G1325"/>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X1325"/>
          <cell r="Y1325"/>
          <cell r="Z1325"/>
          <cell r="AA1325">
            <v>8</v>
          </cell>
          <cell r="AB1325">
            <v>6</v>
          </cell>
          <cell r="AC1325">
            <v>2566</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นายสงวน สุภาใจ</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จ่าสิบตรีหรือร้อยตรีสุนทรหรือเรืองกวี ดวงเงาหรือโฆษิตอำไพ</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X1327"/>
          <cell r="Y1327"/>
          <cell r="Z1327"/>
          <cell r="AA1327">
            <v>4</v>
          </cell>
          <cell r="AB1327">
            <v>2</v>
          </cell>
          <cell r="AC1327">
            <v>2558</v>
          </cell>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นายสามารถ บุญยังเต</v>
          </cell>
          <cell r="BM1327">
            <v>823757010106</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X1328"/>
          <cell r="Y1328"/>
          <cell r="Z1328"/>
          <cell r="AA1328">
            <v>9</v>
          </cell>
          <cell r="AB1328">
            <v>11</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นางสุกัญญา ไชยเป็ง</v>
          </cell>
          <cell r="BM1328">
            <v>823755010402</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นางสาวทิวากร ยศสุตัน</v>
          </cell>
          <cell r="BM1329">
            <v>823755010427</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นายวุฒิชานนท์ สมนาศักดิ์</v>
          </cell>
          <cell r="BM1330">
            <v>0</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นายธนะพันธ์ กลั่นปรุง</v>
          </cell>
          <cell r="BM1331">
            <v>823758010045</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X1332"/>
          <cell r="Y1332"/>
          <cell r="Z1332"/>
          <cell r="AA1332">
            <v>4</v>
          </cell>
          <cell r="AB1332">
            <v>8</v>
          </cell>
          <cell r="AC1332">
            <v>2558</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นางพรทิพย์ สัตยากร</v>
          </cell>
          <cell r="BM1332">
            <v>823757010068</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นายอุทัย คำเขียว</v>
          </cell>
          <cell r="BM1333">
            <v>823758010071</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นายราชันย์ รุ่งเรือง</v>
          </cell>
          <cell r="BM1334">
            <v>823757010003</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X1335"/>
          <cell r="Y1335"/>
          <cell r="Z1335"/>
          <cell r="AA1335">
            <v>8</v>
          </cell>
          <cell r="AB1335">
            <v>7</v>
          </cell>
          <cell r="AC1335">
            <v>2558</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นายกมล ศรีคำมูล</v>
          </cell>
          <cell r="BM1335">
            <v>0</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นายเกียรติชาย ฐาราชวงศ์ศึก</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นางบัวรวย บุญมา</v>
          </cell>
          <cell r="BM1337">
            <v>823758010432</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v>243217</v>
          </cell>
          <cell r="CM1338"/>
          <cell r="CN1338"/>
          <cell r="CO1338"/>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A1339"/>
          <cell r="AB1339"/>
          <cell r="AC1339"/>
          <cell r="AD1339"/>
          <cell r="AE1339"/>
          <cell r="AF1339"/>
          <cell r="AG1339"/>
          <cell r="AH1339"/>
          <cell r="AI1339"/>
          <cell r="AJ1339"/>
          <cell r="AK1339"/>
          <cell r="AL1339"/>
          <cell r="AM1339"/>
          <cell r="AN1339"/>
          <cell r="AO1339"/>
          <cell r="AP1339"/>
          <cell r="AQ1339"/>
          <cell r="AR1339"/>
          <cell r="AS1339" t="str">
            <v>พิพากษาให้จำเลยที่ 1 รับผิดเต็มท้ายฟ้อง ส่วนจำเลยที่ 2 และที่ 3 รับผิดเฉพาะต้นเงิน</v>
          </cell>
          <cell r="AT1339"/>
          <cell r="AU1339"/>
          <cell r="AV1339"/>
          <cell r="AW1339"/>
          <cell r="AX1339"/>
          <cell r="AY1339"/>
          <cell r="AZ1339"/>
          <cell r="BA1339"/>
          <cell r="BB1339"/>
          <cell r="BC1339"/>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243277</v>
          </cell>
          <cell r="CM1339"/>
          <cell r="CN1339"/>
          <cell r="CO1339"/>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t="str">
            <v>นายทรัพย์เจริญ แก้วบังวัน</v>
          </cell>
          <cell r="BM1340">
            <v>883165010176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นางสาวมินตรา ทะสอน</v>
          </cell>
          <cell r="BM1341">
            <v>883165010622</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นางสาวกนกกาญจน์ บุตรดี</v>
          </cell>
          <cell r="BM1342">
            <v>883165010165</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นายสิทธิโชค ดาราวงษ์</v>
          </cell>
          <cell r="BM1343">
            <v>883265010689</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นายไสว โคตรชมภู</v>
          </cell>
          <cell r="BM1344">
            <v>883265010311</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นายศักดิ์ชัย ศรีปุริ</v>
          </cell>
          <cell r="BM1345">
            <v>883162012289</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K1346"/>
          <cell r="L1346" t="str">
            <v>สันป่าตอง</v>
          </cell>
          <cell r="M1346" t="str">
            <v>เชียงใหม่ 3</v>
          </cell>
          <cell r="N1346">
            <v>8</v>
          </cell>
          <cell r="O1346" t="str">
            <v>สินเชื่อกเพื่อการบริโภค</v>
          </cell>
          <cell r="P1346"/>
          <cell r="Q1346"/>
          <cell r="R1346"/>
          <cell r="S1346" t="str">
            <v>แขวงเชียงใหม่</v>
          </cell>
          <cell r="T1346" t="str">
            <v>ผบ.3237</v>
          </cell>
          <cell r="U1346">
            <v>2559</v>
          </cell>
          <cell r="V1346" t="str">
            <v>ผบ.4518</v>
          </cell>
          <cell r="W1346">
            <v>2559</v>
          </cell>
          <cell r="X1346">
            <v>28</v>
          </cell>
          <cell r="Y1346">
            <v>6</v>
          </cell>
          <cell r="Z1346">
            <v>2559</v>
          </cell>
          <cell r="AA1346"/>
          <cell r="AB1346"/>
          <cell r="AC1346"/>
          <cell r="AD1346"/>
          <cell r="AE1346"/>
          <cell r="AF1346"/>
          <cell r="AG1346">
            <v>16</v>
          </cell>
          <cell r="AH1346">
            <v>2</v>
          </cell>
          <cell r="AI1346">
            <v>2560</v>
          </cell>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นางสาวอลิสา พรหมนิ่ม</v>
          </cell>
          <cell r="BM1346">
            <v>0</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นายวรศักดิ์ ทรงชัยอิตรานนท์</v>
          </cell>
          <cell r="BM1347">
            <v>883165010605</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cell r="BC1348"/>
          <cell r="BD1348"/>
          <cell r="BE1348"/>
          <cell r="BF1348"/>
          <cell r="BG1348"/>
          <cell r="BH1348"/>
          <cell r="BI1348"/>
          <cell r="BJ1348"/>
          <cell r="BK1348"/>
          <cell r="BL1348" t="str">
            <v>นายจักรกฤษณ์ จันทร์ดอนตอง</v>
          </cell>
          <cell r="BM1348">
            <v>883165010606</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K1349"/>
          <cell r="L1349" t="str">
            <v>สันทราย</v>
          </cell>
          <cell r="M1349" t="str">
            <v>เชียงใหม่ 2</v>
          </cell>
          <cell r="N1349">
            <v>8</v>
          </cell>
          <cell r="O1349"/>
          <cell r="P1349"/>
          <cell r="Q1349"/>
          <cell r="R1349"/>
          <cell r="S1349" t="str">
            <v>จังหวัดเชียงใหม่</v>
          </cell>
          <cell r="T1349" t="str">
            <v>ผบ.392</v>
          </cell>
          <cell r="U1349">
            <v>2557</v>
          </cell>
          <cell r="V1349" t="str">
            <v>ผบ.2033</v>
          </cell>
          <cell r="W1349">
            <v>2557</v>
          </cell>
          <cell r="X1349"/>
          <cell r="Y1349"/>
          <cell r="Z1349"/>
          <cell r="AA1349">
            <v>13</v>
          </cell>
          <cell r="AB1349">
            <v>10</v>
          </cell>
          <cell r="AC1349">
            <v>2557</v>
          </cell>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คำสั่งถอนการยึดจำนวน 1 แปลง วันที่ 26/5/2566//รายการถอนการยึด 29/5/2566</v>
          </cell>
          <cell r="BC1349"/>
          <cell r="BD1349"/>
          <cell r="BE1349"/>
          <cell r="BF1349"/>
          <cell r="BG1349"/>
          <cell r="BH1349"/>
          <cell r="BI1349"/>
          <cell r="BJ1349"/>
          <cell r="BK1349"/>
          <cell r="BL1349" t="str">
            <v>ด.ต.ไพบูลย์   เชื้อกันทา</v>
          </cell>
          <cell r="BM1349">
            <v>0</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2194</v>
          </cell>
          <cell r="C1350">
            <v>1346</v>
          </cell>
          <cell r="D1350">
            <v>9</v>
          </cell>
          <cell r="E1350">
            <v>6</v>
          </cell>
          <cell r="F1350">
            <v>2566</v>
          </cell>
          <cell r="G1350"/>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O1350"/>
          <cell r="P1350"/>
          <cell r="Q1350"/>
          <cell r="R1350"/>
          <cell r="S1350" t="str">
            <v>จังหวัดเชียงใหม่</v>
          </cell>
          <cell r="T1350"/>
          <cell r="U1350"/>
          <cell r="V1350" t="str">
            <v>พ.961</v>
          </cell>
          <cell r="W1350">
            <v>2564</v>
          </cell>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นำส่งต้นฉบับโฉนดที่ดินและสัญญาจำนอง</v>
          </cell>
          <cell r="BC1350"/>
          <cell r="BD1350"/>
          <cell r="BE1350"/>
          <cell r="BF1350"/>
          <cell r="BG1350"/>
          <cell r="BH1350"/>
          <cell r="BI1350"/>
          <cell r="BJ1350"/>
          <cell r="BK1350"/>
          <cell r="BL1350" t="str">
            <v>นางสาวเกื้อลภัส สังฆบุญ</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2195</v>
          </cell>
          <cell r="C1351">
            <v>1347</v>
          </cell>
          <cell r="D1351">
            <v>16</v>
          </cell>
          <cell r="E1351">
            <v>6</v>
          </cell>
          <cell r="F1351">
            <v>2566</v>
          </cell>
          <cell r="G1351"/>
          <cell r="H1351" t="str">
            <v>นางสาว</v>
          </cell>
          <cell r="I1351" t="str">
            <v>ภวรัญชน์หรือคันฉัตร</v>
          </cell>
          <cell r="J1351" t="str">
            <v>ฟินโปร</v>
          </cell>
          <cell r="K1351"/>
          <cell r="L1351" t="str">
            <v>บวกครกหลวง</v>
          </cell>
          <cell r="M1351" t="str">
            <v>เชียงใหม่ 3</v>
          </cell>
          <cell r="N1351">
            <v>8</v>
          </cell>
          <cell r="O1351"/>
          <cell r="P1351"/>
          <cell r="Q1351"/>
          <cell r="R1351"/>
          <cell r="S1351" t="str">
            <v>แขวงเชียงดาว</v>
          </cell>
          <cell r="T1351"/>
          <cell r="U1351"/>
          <cell r="V1351" t="str">
            <v>ผบE518</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นางสาวภวรัญชน์หรือคันฉัตร ฟินโปร</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X1352"/>
          <cell r="Y1352"/>
          <cell r="Z1352"/>
          <cell r="AA1352">
            <v>28</v>
          </cell>
          <cell r="AB1352">
            <v>11</v>
          </cell>
          <cell r="AC1352">
            <v>2565</v>
          </cell>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t="str">
            <v>นายภานุพงษ์ เลี้ยงประเสริฐ</v>
          </cell>
          <cell r="BM1352">
            <v>883165010121</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นางสาวว้าง ลอเฒ่า</v>
          </cell>
          <cell r="BM1353">
            <v>88316501078</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นางสาวไพลิน แสนกอง</v>
          </cell>
          <cell r="BM1354">
            <v>883165010619</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2199</v>
          </cell>
          <cell r="C1355">
            <v>1351</v>
          </cell>
          <cell r="D1355">
            <v>20</v>
          </cell>
          <cell r="E1355">
            <v>4</v>
          </cell>
          <cell r="F1355">
            <v>2566</v>
          </cell>
          <cell r="G1355">
            <v>800124754113</v>
          </cell>
          <cell r="H1355"/>
          <cell r="I1355" t="str">
            <v>ห้างหุ้นส่วนจำกัด ไข่เค็มราเชนทร์</v>
          </cell>
          <cell r="J1355"/>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Q1355"/>
          <cell r="R1355"/>
          <cell r="S1355" t="str">
            <v>แขวงเชียงใหม่</v>
          </cell>
          <cell r="T1355" t="str">
            <v>มE337</v>
          </cell>
          <cell r="U1355">
            <v>2565</v>
          </cell>
          <cell r="V1355" t="str">
            <v>มE45</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 xml:space="preserve">ห้างหุ้นส่วนจำกัด ไข่เค็มราเชนทร์ </v>
          </cell>
          <cell r="BM1355">
            <v>0</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นายอภิราม เนตรทิพย์</v>
          </cell>
          <cell r="BM1356">
            <v>883165010476</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นางสาวธันย์ชนก ผัดประเสริฐ</v>
          </cell>
          <cell r="BM1357">
            <v>0</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นางสาวจิตตานันท์ ดวงปัญญา</v>
          </cell>
          <cell r="BM1358">
            <v>883165010262</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Q1359"/>
          <cell r="R1359"/>
          <cell r="S1359" t="str">
            <v>จังหวัดแพร่</v>
          </cell>
          <cell r="T1359" t="str">
            <v>ผบ.4790</v>
          </cell>
          <cell r="U1359">
            <v>2561</v>
          </cell>
          <cell r="V1359" t="str">
            <v>ผบ.6530</v>
          </cell>
          <cell r="W1359">
            <v>2561</v>
          </cell>
          <cell r="X1359">
            <v>20</v>
          </cell>
          <cell r="Y1359">
            <v>11</v>
          </cell>
          <cell r="Z1359">
            <v>2561</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นางสาวน้ำเพชร อะทะ</v>
          </cell>
          <cell r="BM1359">
            <v>0</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Q1360"/>
          <cell r="R1360"/>
          <cell r="S1360" t="str">
            <v>แขวงเชียงใหม่</v>
          </cell>
          <cell r="T1360" t="str">
            <v>ผบ.10739</v>
          </cell>
          <cell r="U1360">
            <v>2559</v>
          </cell>
          <cell r="V1360" t="str">
            <v>ผบ.11127</v>
          </cell>
          <cell r="W1360">
            <v>2559</v>
          </cell>
          <cell r="X1360"/>
          <cell r="Y1360"/>
          <cell r="Z1360"/>
          <cell r="AA1360">
            <v>27</v>
          </cell>
          <cell r="AB1360">
            <v>9</v>
          </cell>
          <cell r="AC1360">
            <v>2559</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นายพรชัย คำแดง</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นางสาวขวัญนภา แก้วอินตา</v>
          </cell>
          <cell r="BM1361">
            <v>823558010124</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นางสาวรัชนี แก้วบุญเรือง</v>
          </cell>
          <cell r="BM1362">
            <v>883165010689</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นายวิรุติ  เมืองแก้ว</v>
          </cell>
          <cell r="BM1363">
            <v>883165010613</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 xml:space="preserve">นายธนวัฒน์ เลรามัญ </v>
          </cell>
          <cell r="BM1364">
            <v>883165010620</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นางสาวอาภาภรณ์ ยะมะโน</v>
          </cell>
          <cell r="BM1365">
            <v>883165010604</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นายฤทธิ์เดช ใจคำ</v>
          </cell>
          <cell r="BM1366">
            <v>883165010177</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นางละออ ขัติบุญเรือง</v>
          </cell>
          <cell r="BM1367">
            <v>883165010394</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นางสาวทวินันท์ สุคันธเสาวภาคย์</v>
          </cell>
          <cell r="BM1368">
            <v>883165010085</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นายวาทิต ไพรพนาดล</v>
          </cell>
          <cell r="BM1369">
            <v>883165010385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นางสาววีณา กองมงคล</v>
          </cell>
          <cell r="BM1370">
            <v>883165010784</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นายศรัณย์ พุทธเกิด</v>
          </cell>
          <cell r="BM1371">
            <v>883163011762</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2216</v>
          </cell>
          <cell r="C1372">
            <v>1368</v>
          </cell>
          <cell r="D1372">
            <v>8</v>
          </cell>
          <cell r="E1372">
            <v>5</v>
          </cell>
          <cell r="F1372">
            <v>2566</v>
          </cell>
          <cell r="G1372" t="str">
            <v>800075596778
800042491038</v>
          </cell>
          <cell r="H1372" t="str">
            <v>กองทุนหมู่บ้านสันป่าค่า หมู่ที่ 8</v>
          </cell>
          <cell r="I1372"/>
          <cell r="J1372"/>
          <cell r="K1372"/>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R1372"/>
          <cell r="S1372" t="str">
            <v>จังหวัดเชียงใหม่</v>
          </cell>
          <cell r="T1372" t="str">
            <v>ผบ.1250</v>
          </cell>
          <cell r="U1372">
            <v>2563</v>
          </cell>
          <cell r="V1372" t="str">
            <v>ผบ.2211</v>
          </cell>
          <cell r="W1372">
            <v>2563</v>
          </cell>
          <cell r="X1372"/>
          <cell r="Y1372"/>
          <cell r="Z1372"/>
          <cell r="AA1372">
            <v>8</v>
          </cell>
          <cell r="AB1372">
            <v>9</v>
          </cell>
          <cell r="AC1372">
            <v>2563</v>
          </cell>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 xml:space="preserve">กองทุนหมู่บ้านสันป่าค่า หมู่ที่ 8 </v>
          </cell>
          <cell r="BM1372">
            <v>883263011722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K1373"/>
          <cell r="L1373" t="str">
            <v>หางดง</v>
          </cell>
          <cell r="M1373" t="str">
            <v>เชียงใหม่ 3</v>
          </cell>
          <cell r="N1373">
            <v>8</v>
          </cell>
          <cell r="O1373"/>
          <cell r="P1373"/>
          <cell r="Q1373"/>
          <cell r="R1373"/>
          <cell r="S1373" t="str">
            <v>จังหวัดเชียงใหม่</v>
          </cell>
          <cell r="T1373"/>
          <cell r="U1373"/>
          <cell r="V1373" t="str">
            <v>ผบ.803</v>
          </cell>
          <cell r="W1373">
            <v>2562</v>
          </cell>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นำส่งต้นฉบับโฉนดที่ดินและสัญญาจำนอง</v>
          </cell>
          <cell r="BC1373"/>
          <cell r="BD1373"/>
          <cell r="BE1373"/>
          <cell r="BF1373"/>
          <cell r="BG1373"/>
          <cell r="BH1373"/>
          <cell r="BI1373"/>
          <cell r="BJ1373"/>
          <cell r="BK1373"/>
          <cell r="BL1373" t="str">
            <v>นางสาวมัลลิกา  วารีรัตน์</v>
          </cell>
          <cell r="BM1373">
            <v>0</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K1374"/>
          <cell r="L1374" t="str">
            <v>สันป่าตอง</v>
          </cell>
          <cell r="M1374" t="str">
            <v>เชียงใหม่ 3</v>
          </cell>
          <cell r="N1374">
            <v>8</v>
          </cell>
          <cell r="O1374"/>
          <cell r="P1374"/>
          <cell r="Q1374"/>
          <cell r="R1374"/>
          <cell r="S1374" t="str">
            <v>จังหวัดเชียงใหม่</v>
          </cell>
          <cell r="T1374"/>
          <cell r="U1374"/>
          <cell r="V1374" t="str">
            <v>ผบE1354</v>
          </cell>
          <cell r="W1374">
            <v>2565</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ว่าที่ ร.ต.ณัฐนันท์ กันทวงค์</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t="str">
            <v>นางสาวศิรประภา เป็ดมา</v>
          </cell>
          <cell r="BM1375">
            <v>883165010607</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K1376"/>
          <cell r="L1376" t="str">
            <v>สารภี</v>
          </cell>
          <cell r="M1376" t="str">
            <v>เชียงใหม่ 3</v>
          </cell>
          <cell r="N1376">
            <v>8</v>
          </cell>
          <cell r="O1376"/>
          <cell r="P1376"/>
          <cell r="Q1376"/>
          <cell r="R1376"/>
          <cell r="S1376" t="str">
            <v>แขวงเชียงใหม่</v>
          </cell>
          <cell r="T1376"/>
          <cell r="U1376"/>
          <cell r="V1376" t="str">
            <v>ผบE5795</v>
          </cell>
          <cell r="W1376">
            <v>2565</v>
          </cell>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นำส่งต้นฉบับโฉนดที่ดินและสัญญาจำนอง</v>
          </cell>
          <cell r="BC1376"/>
          <cell r="BD1376"/>
          <cell r="BE1376"/>
          <cell r="BF1376"/>
          <cell r="BG1376"/>
          <cell r="BH1376"/>
          <cell r="BI1376"/>
          <cell r="BJ1376"/>
          <cell r="BK1376"/>
          <cell r="BL1376" t="str">
            <v>นางสาวปรมาภรณ์ ชมภู</v>
          </cell>
          <cell r="BM1376">
            <v>0</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V1377"/>
          <cell r="W1377"/>
          <cell r="X1377">
            <v>3</v>
          </cell>
          <cell r="Y1377">
            <v>7</v>
          </cell>
          <cell r="Z1377">
            <v>2566</v>
          </cell>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
          </cell>
          <cell r="BC1377" t="str">
            <v/>
          </cell>
          <cell r="BD1377" t="str">
            <v/>
          </cell>
          <cell r="BE1377" t="str">
            <v/>
          </cell>
          <cell r="BF1377"/>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K1378"/>
          <cell r="L1378" t="str">
            <v>หางดง</v>
          </cell>
          <cell r="M1378" t="str">
            <v>เชียงใหม่ 3</v>
          </cell>
          <cell r="N1378">
            <v>8</v>
          </cell>
          <cell r="O1378" t="str">
            <v>-</v>
          </cell>
          <cell r="P1378"/>
          <cell r="Q1378"/>
          <cell r="R1378"/>
          <cell r="S1378" t="str">
            <v>จังหวัดแม่ฮ่องสอน</v>
          </cell>
          <cell r="T1378" t="str">
            <v>ผบ.22</v>
          </cell>
          <cell r="U1378">
            <v>2559</v>
          </cell>
          <cell r="V1378" t="str">
            <v>ผบ.78</v>
          </cell>
          <cell r="W1378">
            <v>2559</v>
          </cell>
          <cell r="X1378">
            <v>24</v>
          </cell>
          <cell r="Y1378">
            <v>5</v>
          </cell>
          <cell r="Z1378">
            <v>2559</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t="str">
            <v>นางสาวพิมพ์สินันท์ พิบูลย์ศรี</v>
          </cell>
          <cell r="BM1378">
            <v>0</v>
          </cell>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K1379"/>
          <cell r="L1379"/>
          <cell r="M1379" t="str">
            <v>เชียงใหม่ 3</v>
          </cell>
          <cell r="N1379">
            <v>8</v>
          </cell>
          <cell r="O1379"/>
          <cell r="P1379"/>
          <cell r="Q1379"/>
          <cell r="R1379"/>
          <cell r="S1379" t="str">
            <v>แขวงเชียงใหม่</v>
          </cell>
          <cell r="T1379"/>
          <cell r="U1379"/>
          <cell r="V1379" t="str">
            <v>ผบE3061</v>
          </cell>
          <cell r="W1379">
            <v>2563</v>
          </cell>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นำส่งต้นฉบับโฉนดที่ดินและสัญญาจำนอง</v>
          </cell>
          <cell r="BC1379"/>
          <cell r="BD1379"/>
          <cell r="BE1379"/>
          <cell r="BF1379"/>
          <cell r="BG1379"/>
          <cell r="BH1379"/>
          <cell r="BI1379"/>
          <cell r="BJ1379"/>
          <cell r="BK1379"/>
          <cell r="BL1379" t="str">
            <v>นางสาวธีราภรณ์ อุดมศิลปทรัพย์</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2224</v>
          </cell>
          <cell r="C1380">
            <v>1376</v>
          </cell>
          <cell r="D1380">
            <v>19</v>
          </cell>
          <cell r="E1380">
            <v>6</v>
          </cell>
          <cell r="F1380">
            <v>2566</v>
          </cell>
          <cell r="G1380"/>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X1380"/>
          <cell r="Y1380"/>
          <cell r="Z1380"/>
          <cell r="AA1380">
            <v>14</v>
          </cell>
          <cell r="AB1380">
            <v>3</v>
          </cell>
          <cell r="AC1380">
            <v>2557</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มีคำสั่งสืบทรัพย์วันที่ 19/6/2566</v>
          </cell>
          <cell r="BC1380"/>
          <cell r="BD1380"/>
          <cell r="BE1380"/>
          <cell r="BF1380"/>
          <cell r="BG1380"/>
          <cell r="BH1380"/>
          <cell r="BI1380"/>
          <cell r="BJ1380"/>
          <cell r="BK1380"/>
          <cell r="BL1380" t="str">
            <v>นายสรวิชย์ หิญชีระนันทน์</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R1381"/>
          <cell r="S1381" t="str">
            <v>แขวงลำปาง</v>
          </cell>
          <cell r="T1381" t="str">
            <v>ผบE709</v>
          </cell>
          <cell r="U1381">
            <v>2566</v>
          </cell>
          <cell r="V1381" t="str">
            <v>ผบE1493</v>
          </cell>
          <cell r="W1381">
            <v>2566</v>
          </cell>
          <cell r="X1381">
            <v>4</v>
          </cell>
          <cell r="Y1381">
            <v>4</v>
          </cell>
          <cell r="Z1381">
            <v>2566</v>
          </cell>
          <cell r="AA1381"/>
          <cell r="AB1381">
            <v>4</v>
          </cell>
          <cell r="AC1381">
            <v>4</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t="str">
            <v>นายจิรพงค์ เรือนกูล</v>
          </cell>
          <cell r="BM1381">
            <v>883265010538</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AA1382"/>
          <cell r="AB1382"/>
          <cell r="AC1382"/>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นางสาวสุจิน  จันทร์ปาง</v>
          </cell>
          <cell r="BM1382" t="str">
            <v xml:space="preserve">              </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Z1383"/>
          <cell r="AA1383">
            <v>4</v>
          </cell>
          <cell r="AB1383">
            <v>10</v>
          </cell>
          <cell r="AC1383">
            <v>2565</v>
          </cell>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นายเทพโยธิน พันธง</v>
          </cell>
          <cell r="BM1383">
            <v>883265010391</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2228</v>
          </cell>
          <cell r="C1384">
            <v>1380</v>
          </cell>
          <cell r="D1384"/>
          <cell r="E1384"/>
          <cell r="F1384"/>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R1384"/>
          <cell r="S1384" t="str">
            <v>แขวงเชียงใหม่</v>
          </cell>
          <cell r="T1384" t="str">
            <v>ผบ13005</v>
          </cell>
          <cell r="U1384">
            <v>2559</v>
          </cell>
          <cell r="V1384" t="str">
            <v>ผบ1812</v>
          </cell>
          <cell r="W1384">
            <v>2560</v>
          </cell>
          <cell r="X1384"/>
          <cell r="Y1384"/>
          <cell r="Z1384"/>
          <cell r="AA1384">
            <v>18</v>
          </cell>
          <cell r="AB1384">
            <v>4</v>
          </cell>
          <cell r="AC1384">
            <v>2560</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นางกำไร หวานฉ่ำ</v>
          </cell>
          <cell r="BM1384">
            <v>823659010672</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2229</v>
          </cell>
          <cell r="C1385">
            <v>1381</v>
          </cell>
          <cell r="D1385"/>
          <cell r="E1385"/>
          <cell r="F1385"/>
          <cell r="G1385">
            <v>800034550700</v>
          </cell>
          <cell r="H1385" t="str">
            <v>นางสาว</v>
          </cell>
          <cell r="I1385" t="str">
            <v>ชนัดดา</v>
          </cell>
          <cell r="J1385" t="str">
            <v>รอดกระแสร์</v>
          </cell>
          <cell r="K1385"/>
          <cell r="L1385" t="str">
            <v>หางดง</v>
          </cell>
          <cell r="M1385" t="str">
            <v>เชียงใหม่ 3</v>
          </cell>
          <cell r="N1385">
            <v>8</v>
          </cell>
          <cell r="O1385"/>
          <cell r="P1385"/>
          <cell r="Q1385"/>
          <cell r="R1385"/>
          <cell r="S1385" t="str">
            <v>แขวงเชียงใหม่</v>
          </cell>
          <cell r="T1385"/>
          <cell r="U1385"/>
          <cell r="V1385" t="str">
            <v>ผบ.8958</v>
          </cell>
          <cell r="W1385">
            <v>2557</v>
          </cell>
          <cell r="X1385"/>
          <cell r="Y1385"/>
          <cell r="Z1385"/>
          <cell r="AA1385"/>
          <cell r="AB1385"/>
          <cell r="AC1385"/>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t="str">
            <v>ติดตามบัญชีรับจ่าย</v>
          </cell>
          <cell r="BC1385"/>
          <cell r="BD1385"/>
          <cell r="BE1385"/>
          <cell r="BF1385"/>
          <cell r="BG1385"/>
          <cell r="BH1385"/>
          <cell r="BI1385"/>
          <cell r="BJ1385"/>
          <cell r="BK1385"/>
          <cell r="BL1385" t="str">
            <v>นางสาวชนัดดา รอดกระแสร์</v>
          </cell>
          <cell r="BM1385">
            <v>0</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X1386"/>
          <cell r="Y1386"/>
          <cell r="Z1386"/>
          <cell r="AA1386">
            <v>28</v>
          </cell>
          <cell r="AB1386">
            <v>11</v>
          </cell>
          <cell r="AC1386">
            <v>2565</v>
          </cell>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cell r="BC1386"/>
          <cell r="BD1386"/>
          <cell r="BE1386"/>
          <cell r="BF1386"/>
          <cell r="BG1386"/>
          <cell r="BH1386"/>
          <cell r="BI1386"/>
          <cell r="BJ1386"/>
          <cell r="BK1386"/>
          <cell r="BL1386" t="str">
            <v>นายสุเมธ บุญพากเพียร</v>
          </cell>
          <cell r="BM1386">
            <v>888165010036</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AA1387"/>
          <cell r="AB1387"/>
          <cell r="AC1387"/>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นางสาววาสนา ปฐมนิมิตร</v>
          </cell>
          <cell r="BM1387">
            <v>888164010460</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นายธีระยุทธ สุริยา</v>
          </cell>
          <cell r="BM1388">
            <v>888164010454</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X1389"/>
          <cell r="Y1389"/>
          <cell r="Z1389"/>
          <cell r="AA1389">
            <v>27</v>
          </cell>
          <cell r="AB1389">
            <v>7</v>
          </cell>
          <cell r="AC1389">
            <v>2565</v>
          </cell>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นายจรินเดช ศรีสถิตย์ธรรม</v>
          </cell>
          <cell r="BM1389">
            <v>888165010028</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AA1390"/>
          <cell r="AB1390"/>
          <cell r="AC1390"/>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นางพัชริดา สกุลวิวัฒน์</v>
          </cell>
          <cell r="BM1390">
            <v>888165010041</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X1391"/>
          <cell r="Y1391"/>
          <cell r="Z1391"/>
          <cell r="AA1391">
            <v>27</v>
          </cell>
          <cell r="AB1391">
            <v>7</v>
          </cell>
          <cell r="AC1391">
            <v>2565</v>
          </cell>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นางสายใจ ผังดี</v>
          </cell>
          <cell r="BM1391">
            <v>888165010022</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นางวาสนา หล้าคำ</v>
          </cell>
          <cell r="BM1392">
            <v>888165010035</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นายธานินทร์ ธุระนันท์</v>
          </cell>
          <cell r="BM1393">
            <v>888165010023</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AA1394"/>
          <cell r="AB1394"/>
          <cell r="AC1394"/>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นายวัชระ เมืองอินทร์</v>
          </cell>
          <cell r="BM1394">
            <v>888165010032</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X1395"/>
          <cell r="Y1395"/>
          <cell r="Z1395"/>
          <cell r="AA1395">
            <v>27</v>
          </cell>
          <cell r="AB1395">
            <v>7</v>
          </cell>
          <cell r="AC1395">
            <v>2565</v>
          </cell>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นางสาวดวงเดือน ฝั้นศรีหรือต๊ะวันวงค์</v>
          </cell>
          <cell r="BM1395">
            <v>888165010025</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นางวัฒนา กาวิชัย</v>
          </cell>
          <cell r="BM1396">
            <v>888165010010</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X1397"/>
          <cell r="Y1397"/>
          <cell r="Z1397"/>
          <cell r="AA1397">
            <v>17</v>
          </cell>
          <cell r="AB1397">
            <v>8</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นางสาวภัทราพร ปัญวงค์ษา</v>
          </cell>
          <cell r="BM1397">
            <v>888165010026</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X1398"/>
          <cell r="Y1398"/>
          <cell r="Z1398"/>
          <cell r="AA1398">
            <v>27</v>
          </cell>
          <cell r="AB1398">
            <v>7</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นายคำหล้า ผัดสา</v>
          </cell>
          <cell r="BM1398">
            <v>888164010476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AA1399"/>
          <cell r="AB1399"/>
          <cell r="AC1399"/>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นางสาวแสงจันทร์ กันทะโล</v>
          </cell>
          <cell r="BM1399">
            <v>883165010690</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R1400"/>
          <cell r="S1400" t="str">
            <v>แขวงเชียงใหม่</v>
          </cell>
          <cell r="T1400" t="str">
            <v>ผบE5354</v>
          </cell>
          <cell r="U1400">
            <v>2565</v>
          </cell>
          <cell r="V1400" t="str">
            <v>ผบE8533</v>
          </cell>
          <cell r="W1400">
            <v>2565</v>
          </cell>
          <cell r="X1400"/>
          <cell r="Y1400"/>
          <cell r="Z1400"/>
          <cell r="AA1400">
            <v>29</v>
          </cell>
          <cell r="AB1400">
            <v>11</v>
          </cell>
          <cell r="AC1400">
            <v>2565</v>
          </cell>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นางสาวเบ็ญจวรรณ วันชุ่ม</v>
          </cell>
          <cell r="BM1400">
            <v>883165010123</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AA1401"/>
          <cell r="AB1401"/>
          <cell r="AC1401"/>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นางสาวพรพิมล ตระกูล</v>
          </cell>
          <cell r="BM1401">
            <v>883165010621</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นางสาวรัตติกาล หอมแก่นจันทร์</v>
          </cell>
          <cell r="BM1402">
            <v>883164010348</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นางสาวนัษฐภรณ์ วงษ์เวียน</v>
          </cell>
          <cell r="BM1403">
            <v>883165010899</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X1404"/>
          <cell r="Y1404"/>
          <cell r="Z1404"/>
          <cell r="AA1404">
            <v>12</v>
          </cell>
          <cell r="AB1404">
            <v>5</v>
          </cell>
          <cell r="AC1404">
            <v>2562</v>
          </cell>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นายทวี อนันต๊ะ</v>
          </cell>
          <cell r="BM1404">
            <v>883161010237</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X1405"/>
          <cell r="Y1405"/>
          <cell r="Z1405"/>
          <cell r="AA1405">
            <v>23</v>
          </cell>
          <cell r="AB1405">
            <v>8</v>
          </cell>
          <cell r="AC1405">
            <v>2564</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นางกชชวรรณ อาภาภัทรฐานิต</v>
          </cell>
          <cell r="BM1405">
            <v>883163011691</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AA1406"/>
          <cell r="AB1406"/>
          <cell r="AC1406"/>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นายชัยณรงค์ วงษาปัดนา</v>
          </cell>
          <cell r="BM1406">
            <v>883165010898</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นายสมบัติ ศรีวิชัย</v>
          </cell>
          <cell r="BM1407">
            <v>0</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นางจิรพรรณ ยง</v>
          </cell>
          <cell r="BM1408">
            <v>883265010011</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M1409"/>
          <cell r="N1409"/>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X1409"/>
          <cell r="Y1409"/>
          <cell r="Z1409"/>
          <cell r="AA1409">
            <v>17</v>
          </cell>
          <cell r="AB1409">
            <v>9</v>
          </cell>
          <cell r="AC1409">
            <v>2563</v>
          </cell>
          <cell r="AD1409"/>
          <cell r="AE1409"/>
          <cell r="AF1409"/>
          <cell r="AG1409">
            <v>2</v>
          </cell>
          <cell r="AH1409">
            <v>5</v>
          </cell>
          <cell r="AI1409">
            <v>2566</v>
          </cell>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นายหรือพันตำรวจโทเจษฎา ปิ่นชูทอง</v>
          </cell>
          <cell r="BM1409">
            <v>881763010317</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K1410"/>
          <cell r="L1410" t="str">
            <v>หางดง</v>
          </cell>
          <cell r="M1410" t="str">
            <v>เชียงใหม่ 3</v>
          </cell>
          <cell r="N1410">
            <v>8</v>
          </cell>
          <cell r="O1410"/>
          <cell r="P1410"/>
          <cell r="Q1410"/>
          <cell r="R1410"/>
          <cell r="S1410" t="str">
            <v>แขวงเชียงใหม่</v>
          </cell>
          <cell r="T1410"/>
          <cell r="U1410"/>
          <cell r="V1410" t="str">
            <v>ผบE8518</v>
          </cell>
          <cell r="W1410">
            <v>2565</v>
          </cell>
          <cell r="X1410"/>
          <cell r="Y1410"/>
          <cell r="Z1410"/>
          <cell r="AA1410"/>
          <cell r="AB1410"/>
          <cell r="AC1410"/>
          <cell r="AD1410"/>
          <cell r="AE1410"/>
          <cell r="AF1410"/>
          <cell r="AG1410"/>
          <cell r="AH1410"/>
          <cell r="AI1410"/>
          <cell r="AJ1410"/>
          <cell r="AK1410"/>
          <cell r="AL1410"/>
          <cell r="AM1410"/>
          <cell r="AN1410"/>
          <cell r="AO1410"/>
          <cell r="AP1410"/>
          <cell r="AQ1410"/>
          <cell r="AR1410"/>
          <cell r="AS1410"/>
          <cell r="AT1410"/>
          <cell r="AU1410"/>
          <cell r="AV1410"/>
          <cell r="AW1410"/>
          <cell r="AX1410"/>
          <cell r="AY1410"/>
          <cell r="AZ1410"/>
          <cell r="BA1410"/>
          <cell r="BB1410" t="str">
            <v>นำส่งต้นฉบับโฉนดที่ดินและสัญญาจำนอง</v>
          </cell>
          <cell r="BC1410"/>
          <cell r="BD1410"/>
          <cell r="BE1410"/>
          <cell r="BF1410"/>
          <cell r="BG1410"/>
          <cell r="BH1410"/>
          <cell r="BI1410"/>
          <cell r="BJ1410"/>
          <cell r="BK1410"/>
          <cell r="BL1410" t="str">
            <v>นายพงษ์ศักด์  วรรณตระกูล</v>
          </cell>
          <cell r="BM1410">
            <v>0</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K1411"/>
          <cell r="L1411" t="str">
            <v>สารภี</v>
          </cell>
          <cell r="M1411" t="str">
            <v>เชียงใหม่ 3</v>
          </cell>
          <cell r="N1411">
            <v>8</v>
          </cell>
          <cell r="O1411"/>
          <cell r="P1411"/>
          <cell r="Q1411"/>
          <cell r="R1411"/>
          <cell r="S1411" t="str">
            <v>แขวงเชียงใหม่</v>
          </cell>
          <cell r="T1411"/>
          <cell r="U1411"/>
          <cell r="V1411" t="str">
            <v>ผบE794</v>
          </cell>
          <cell r="W1411">
            <v>2566</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นางสาวกัญญา แซ่กัง</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K1412"/>
          <cell r="L1412" t="str">
            <v>แม่วาง</v>
          </cell>
          <cell r="M1412" t="str">
            <v>เชียงใหม่ 3</v>
          </cell>
          <cell r="N1412">
            <v>8</v>
          </cell>
          <cell r="O1412"/>
          <cell r="P1412"/>
          <cell r="Q1412"/>
          <cell r="R1412"/>
          <cell r="S1412" t="str">
            <v>แขวงเชียงใหม่</v>
          </cell>
          <cell r="T1412"/>
          <cell r="U1412"/>
          <cell r="V1412" t="str">
            <v>ผบ.3888</v>
          </cell>
          <cell r="W1412">
            <v>2555</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นายเกรียงไกร คำแสน</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ผบE1951</v>
          </cell>
          <cell r="W1413">
            <v>2563</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นางสาวลักษณา คำเจริญ</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2258</v>
          </cell>
          <cell r="C1414">
            <v>1410</v>
          </cell>
          <cell r="D1414"/>
          <cell r="E1414"/>
          <cell r="F1414"/>
          <cell r="G1414">
            <v>800059946361</v>
          </cell>
          <cell r="H1414" t="str">
            <v>นาย</v>
          </cell>
          <cell r="I1414" t="str">
            <v>วรินทร์นวัต</v>
          </cell>
          <cell r="J1414" t="str">
            <v>อัชฌาสุตานันท์</v>
          </cell>
          <cell r="K1414"/>
          <cell r="L1414"/>
          <cell r="M1414" t="str">
            <v>เชียงใหม่ 3</v>
          </cell>
          <cell r="N1414">
            <v>8</v>
          </cell>
          <cell r="O1414"/>
          <cell r="P1414"/>
          <cell r="Q1414"/>
          <cell r="R1414"/>
          <cell r="S1414" t="str">
            <v>จังหวัดเชียงใหม่</v>
          </cell>
          <cell r="T1414"/>
          <cell r="U1414"/>
          <cell r="V1414" t="str">
            <v>ผบE1198</v>
          </cell>
          <cell r="W1414">
            <v>2565</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นายวรินทร์นวัต อัชฌาสุตานันท์</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2259</v>
          </cell>
          <cell r="C1415">
            <v>1411</v>
          </cell>
          <cell r="D1415">
            <v>24</v>
          </cell>
          <cell r="E1415">
            <v>5</v>
          </cell>
          <cell r="F1415">
            <v>2566</v>
          </cell>
          <cell r="G1415">
            <v>800049845228</v>
          </cell>
          <cell r="H1415" t="str">
            <v>กลุ่มเครดิตยูเนี่ยมตำบลโปงทุ่ง</v>
          </cell>
          <cell r="I1415"/>
          <cell r="J1415"/>
          <cell r="K1415"/>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X1415"/>
          <cell r="Y1415"/>
          <cell r="Z1415"/>
          <cell r="AA1415">
            <v>8</v>
          </cell>
          <cell r="AB1415">
            <v>9</v>
          </cell>
          <cell r="AC1415">
            <v>2563</v>
          </cell>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cell r="BC1415"/>
          <cell r="BD1415"/>
          <cell r="BE1415"/>
          <cell r="BF1415"/>
          <cell r="BG1415"/>
          <cell r="BH1415"/>
          <cell r="BI1415"/>
          <cell r="BJ1415"/>
          <cell r="BK1415"/>
          <cell r="BL1415" t="str">
            <v xml:space="preserve">กลุ่มเครดิตยูเนี่ยมตำบลโปงทุ่ง </v>
          </cell>
          <cell r="BM1415">
            <v>883263011408</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AA1416"/>
          <cell r="AB1416"/>
          <cell r="AC1416"/>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นายนัฏฐาวุธ สุภาโพน</v>
          </cell>
          <cell r="BM1416" t="str">
            <v>888165010301,
888165010302</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2261</v>
          </cell>
          <cell r="C1417">
            <v>1413</v>
          </cell>
          <cell r="D1417"/>
          <cell r="E1417"/>
          <cell r="F1417"/>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Q1417"/>
          <cell r="R1417"/>
          <cell r="S1417" t="str">
            <v>แขวงเชียงใหม่</v>
          </cell>
          <cell r="T1417" t="str">
            <v>ผบE5686</v>
          </cell>
          <cell r="U1417">
            <v>2564</v>
          </cell>
          <cell r="V1417" t="str">
            <v>ผบE5197</v>
          </cell>
          <cell r="W1417">
            <v>2565</v>
          </cell>
          <cell r="X1417"/>
          <cell r="Y1417"/>
          <cell r="Z1417"/>
          <cell r="AA1417">
            <v>25</v>
          </cell>
          <cell r="AB1417">
            <v>7</v>
          </cell>
          <cell r="AC1417">
            <v>2565</v>
          </cell>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นายชุติเดช จันทร์ณรงค์ชัย</v>
          </cell>
          <cell r="BM1417">
            <v>883263010384</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AA1418"/>
          <cell r="AB1418"/>
          <cell r="AC1418"/>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นายเชิดชัย สุคำ</v>
          </cell>
          <cell r="BM1418">
            <v>0</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นางสาวฐิติมา อุ่นเมืองอินทร์</v>
          </cell>
          <cell r="BM1419">
            <v>883266010023</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นางงามพิศ อินต๊ะ</v>
          </cell>
          <cell r="BM1420">
            <v>883266010024</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นางสาวรัตนาภรณ์  พงษ์ตัน</v>
          </cell>
          <cell r="BM1421">
            <v>883265010850</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ว่าที่ร้อยตรีณัฐสิมา ถนอมบุญ</v>
          </cell>
          <cell r="BM1422">
            <v>883265010433</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นายกิตติ  อุ่นเรือน</v>
          </cell>
          <cell r="BM1423">
            <v>883265010855</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นางสาวลลิภัทร คัมภีระ</v>
          </cell>
          <cell r="BM1424">
            <v>883165010124</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นางสาวมณฑน์รัตน์ จิตรทรวง</v>
          </cell>
          <cell r="BM1425">
            <v>883165010179</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X1426"/>
          <cell r="Y1426"/>
          <cell r="Z1426"/>
          <cell r="AA1426">
            <v>28</v>
          </cell>
          <cell r="AB1426">
            <v>10</v>
          </cell>
          <cell r="AC1426">
            <v>2562</v>
          </cell>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นางสุนิสา จินะชิต</v>
          </cell>
          <cell r="BM1426">
            <v>883162011068</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AA1427"/>
          <cell r="AB1427"/>
          <cell r="AC1427"/>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นายดำเนิน ชัยมณี</v>
          </cell>
          <cell r="BM1427">
            <v>883166010005</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นางเกสรา ไอ่มี</v>
          </cell>
          <cell r="BM1428">
            <v>823560011123</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N1429"/>
          <cell r="O1429" t="str">
            <v>ประชารัฐเพื่อประชาชน</v>
          </cell>
          <cell r="P1429" t="str">
            <v>1.บุคคลค้ำประกัน</v>
          </cell>
          <cell r="Q1429"/>
          <cell r="R1429"/>
          <cell r="S1429" t="str">
            <v>จังหวัดเทิง</v>
          </cell>
          <cell r="T1429" t="str">
            <v>ผบ.1962</v>
          </cell>
          <cell r="U1429">
            <v>2562</v>
          </cell>
          <cell r="V1429" t="str">
            <v>ผบ2403</v>
          </cell>
          <cell r="W1429">
            <v>2562</v>
          </cell>
          <cell r="X1429">
            <v>25</v>
          </cell>
          <cell r="Y1429">
            <v>12</v>
          </cell>
          <cell r="Z1429">
            <v>2562</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นายปรีชา ปัญญาอิ่นแก้ว</v>
          </cell>
          <cell r="BM1429">
            <v>823560010986</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นางสาวรัตติกาล พะยามะหนี่</v>
          </cell>
          <cell r="BM1430">
            <v>883165010122</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P1431"/>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นางสาวนันท์วรัตถ์    กลั่นเนียม</v>
          </cell>
          <cell r="BM1431">
            <v>883162010738</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นางพนิตพิชา แสวงภักดี</v>
          </cell>
          <cell r="BM1432">
            <v>883165010611</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นางสาวนิตยาภรณ์ คำชัยวงศ์</v>
          </cell>
          <cell r="BM1433">
            <v>883165010731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X1434"/>
          <cell r="Y1434"/>
          <cell r="Z1434"/>
          <cell r="AA1434">
            <v>29</v>
          </cell>
          <cell r="AB1434">
            <v>8</v>
          </cell>
          <cell r="AC1434">
            <v>2565</v>
          </cell>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นายสมัย จริยา</v>
          </cell>
          <cell r="BM1434">
            <v>0</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X1435"/>
          <cell r="Y1435"/>
          <cell r="Z1435"/>
          <cell r="AA1435">
            <v>28</v>
          </cell>
          <cell r="AB1435">
            <v>8</v>
          </cell>
          <cell r="AC1435">
            <v>2566</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นายณัธชัย พฤฒิพาณิชย์</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X1436"/>
          <cell r="Y1436"/>
          <cell r="Z1436"/>
          <cell r="AA1436">
            <v>8</v>
          </cell>
          <cell r="AB1436">
            <v>6</v>
          </cell>
          <cell r="AC1436">
            <v>2562</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นายสรเดช จันทร์เที่ยง</v>
          </cell>
          <cell r="BM1436">
            <v>883161010266</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AA1437"/>
          <cell r="AB1437"/>
          <cell r="AC1437"/>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นางสาวภัททิรา สุขเจริญ</v>
          </cell>
          <cell r="BM1437">
            <v>883166010004</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X1438"/>
          <cell r="Y1438"/>
          <cell r="Z1438"/>
          <cell r="AA1438">
            <v>14</v>
          </cell>
          <cell r="AB1438">
            <v>2</v>
          </cell>
          <cell r="AC1438">
            <v>2565</v>
          </cell>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นางสาวประทุมพร กายาสา</v>
          </cell>
          <cell r="BM1438">
            <v>883163010409</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X1439"/>
          <cell r="Y1439"/>
          <cell r="Z1439"/>
          <cell r="AA1439">
            <v>7</v>
          </cell>
          <cell r="AB1439">
            <v>8</v>
          </cell>
          <cell r="AC1439">
            <v>2566</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นายวชิรธัน ธรรมธิ</v>
          </cell>
          <cell r="BM1439">
            <v>883165010419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N1440"/>
          <cell r="O1440" t="str">
            <v>ธนาคารประชาชน</v>
          </cell>
          <cell r="P1440" t="str">
            <v>1.บุคคลค้ำประกัน</v>
          </cell>
          <cell r="Q1440"/>
          <cell r="R1440"/>
          <cell r="S1440" t="str">
            <v>จังหวัดน่าน สาขาปัว</v>
          </cell>
          <cell r="T1440" t="str">
            <v>ผบ.1120</v>
          </cell>
          <cell r="U1440">
            <v>2562</v>
          </cell>
          <cell r="V1440" t="str">
            <v>ผบ1296</v>
          </cell>
          <cell r="W1440">
            <v>2562</v>
          </cell>
          <cell r="X1440"/>
          <cell r="Y1440"/>
          <cell r="Z1440"/>
          <cell r="AA1440">
            <v>21</v>
          </cell>
          <cell r="AB1440">
            <v>10</v>
          </cell>
          <cell r="AC1440">
            <v>2562</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นายชัยทัต คันทะสาร</v>
          </cell>
          <cell r="BM1440">
            <v>883162010766</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X1441"/>
          <cell r="Y1441"/>
          <cell r="Z1441"/>
          <cell r="AA1441">
            <v>20</v>
          </cell>
          <cell r="AB1441">
            <v>10</v>
          </cell>
          <cell r="AC1441">
            <v>2563</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นางรุ่งนภา สุขลำภู</v>
          </cell>
          <cell r="BM1441">
            <v>883163011148</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AA1442"/>
          <cell r="AB1442"/>
          <cell r="AC1442"/>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นางสาวเกศษิณี สงวนศิลป์</v>
          </cell>
          <cell r="BM1442">
            <v>88316501268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นางรุ่งนภา สุ่มเกิด</v>
          </cell>
          <cell r="BM1443">
            <v>883165010776</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P1444"/>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นายปิติ พิบูลย์ศักดิ์กุล</v>
          </cell>
          <cell r="BM1444">
            <v>0</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นายโสฬส พรหมรักษ์</v>
          </cell>
          <cell r="BM1445">
            <v>883165010143</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นางสาวอภิญญา เมืองมูล</v>
          </cell>
          <cell r="BM1446">
            <v>883165010152</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X1447"/>
          <cell r="Y1447"/>
          <cell r="Z1447"/>
          <cell r="AA1447">
            <v>30</v>
          </cell>
          <cell r="AB1447">
            <v>1</v>
          </cell>
          <cell r="AC1447">
            <v>2566</v>
          </cell>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นางบัวผาย ศรีใจ</v>
          </cell>
          <cell r="BM1447">
            <v>883265010314</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AA1448"/>
          <cell r="AB1448"/>
          <cell r="AC1448"/>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นางสาวธันยชนก สมควร</v>
          </cell>
          <cell r="BM1448">
            <v>883265010430</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2293</v>
          </cell>
          <cell r="C1449">
            <v>1445</v>
          </cell>
          <cell r="D1449">
            <v>7</v>
          </cell>
          <cell r="E1449">
            <v>9</v>
          </cell>
          <cell r="F1449">
            <v>2566</v>
          </cell>
          <cell r="G1449">
            <v>863053736089</v>
          </cell>
          <cell r="H1449"/>
          <cell r="I1449" t="str">
            <v>กองทุนหมู่บ้านน้ำแพร่ ม.2ต.ตลาดขวัญ</v>
          </cell>
          <cell r="J1449"/>
          <cell r="K1449"/>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 xml:space="preserve">กองทุนหมู่บ้านน้ำแพร่ ม.2ต.ตลาดขวัญ </v>
          </cell>
          <cell r="BM1449">
            <v>883265010838</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X1450"/>
          <cell r="Y1450"/>
          <cell r="Z1450"/>
          <cell r="AA1450">
            <v>4</v>
          </cell>
          <cell r="AB1450">
            <v>7</v>
          </cell>
          <cell r="AC1450">
            <v>2566</v>
          </cell>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นางสาวอัมพร ชนะเป็ง</v>
          </cell>
          <cell r="BM1450">
            <v>0</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X1451"/>
          <cell r="Y1451"/>
          <cell r="Z1451"/>
          <cell r="AA1451">
            <v>18</v>
          </cell>
          <cell r="AB1451">
            <v>8</v>
          </cell>
          <cell r="AC1451">
            <v>2565</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นายอดุลย์ จุลมณี</v>
          </cell>
          <cell r="BM1451">
            <v>883162013092</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AA1452"/>
          <cell r="AB1452"/>
          <cell r="AC1452"/>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นายสิงห์แก้ว กุยแก้ว</v>
          </cell>
          <cell r="BM1452">
            <v>823859010535</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X1453"/>
          <cell r="Y1453"/>
          <cell r="Z1453"/>
          <cell r="AA1453">
            <v>3</v>
          </cell>
          <cell r="AB1453">
            <v>5</v>
          </cell>
          <cell r="AC1453">
            <v>2566</v>
          </cell>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นางสาววิไลวรรณ์ สมศรี</v>
          </cell>
          <cell r="BM1453">
            <v>0</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X1454"/>
          <cell r="Y1454"/>
          <cell r="Z1454"/>
          <cell r="AA1454">
            <v>21</v>
          </cell>
          <cell r="AB1454">
            <v>11</v>
          </cell>
          <cell r="AC1454">
            <v>2565</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นางสาวจันทร์แก้ว พรมแก้ว</v>
          </cell>
          <cell r="BM1454">
            <v>883265010315</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X1455"/>
          <cell r="Y1455"/>
          <cell r="Z1455"/>
          <cell r="AA1455">
            <v>23</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นางสาวอำไพ มะหิงษา</v>
          </cell>
          <cell r="BM1455">
            <v>883265010754</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X1456"/>
          <cell r="Y1456"/>
          <cell r="Z1456"/>
          <cell r="AA1456">
            <v>4</v>
          </cell>
          <cell r="AB1456">
            <v>10</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นางสาวดลฤดี อูปคำแดง</v>
          </cell>
          <cell r="BM1456">
            <v>88326501035</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AA1457"/>
          <cell r="AB1457"/>
          <cell r="AC1457"/>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นายสืบสกุล สิงห์ทร</v>
          </cell>
          <cell r="BM1457">
            <v>883265010039</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X1458"/>
          <cell r="Y1458"/>
          <cell r="Z1458"/>
          <cell r="AA1458">
            <v>15</v>
          </cell>
          <cell r="AB1458">
            <v>3</v>
          </cell>
          <cell r="AC1458">
            <v>2566</v>
          </cell>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นางพัชริน กองมา</v>
          </cell>
          <cell r="BM1458">
            <v>0</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AA1459"/>
          <cell r="AB1459"/>
          <cell r="AC1459"/>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นายสมบัติ ศรีวิชัย</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นายนิติธรหรือวีระยุทธ  บุญทาทิพย์</v>
          </cell>
          <cell r="BM1460">
            <v>883265010839</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O1461"/>
          <cell r="P1461" t="str">
            <v>1.บุคคลค้ำประกัน</v>
          </cell>
          <cell r="Q1461"/>
          <cell r="R1461"/>
          <cell r="S1461" t="str">
            <v>แขวงเชียงใหม่</v>
          </cell>
          <cell r="T1461" t="str">
            <v>ผบ.2544</v>
          </cell>
          <cell r="U1461">
            <v>2563</v>
          </cell>
          <cell r="V1461" t="str">
            <v>ผบ.4891</v>
          </cell>
          <cell r="W1461">
            <v>2563</v>
          </cell>
          <cell r="X1461"/>
          <cell r="Y1461"/>
          <cell r="Z1461"/>
          <cell r="AA1461">
            <v>1</v>
          </cell>
          <cell r="AB1461">
            <v>7</v>
          </cell>
          <cell r="AC1461">
            <v>2566</v>
          </cell>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นางพิทักษ์ ขุนทอง</v>
          </cell>
          <cell r="BM1461">
            <v>0</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AA1462"/>
          <cell r="AB1462"/>
          <cell r="AC1462"/>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นายสุรินทร์   ทองสว่าง</v>
          </cell>
          <cell r="BM1462">
            <v>883265010316</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2307</v>
          </cell>
          <cell r="C1463">
            <v>1459</v>
          </cell>
          <cell r="D1463"/>
          <cell r="E1463"/>
          <cell r="F1463"/>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X1463"/>
          <cell r="Y1463"/>
          <cell r="Z1463"/>
          <cell r="AA1463">
            <v>18</v>
          </cell>
          <cell r="AB1463">
            <v>4</v>
          </cell>
          <cell r="AC1463">
            <v>2566</v>
          </cell>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นางสาวน้ำฝน คำป้อ</v>
          </cell>
          <cell r="BM1463">
            <v>888165010639</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2308</v>
          </cell>
          <cell r="C1464">
            <v>1460</v>
          </cell>
          <cell r="D1464"/>
          <cell r="E1464"/>
          <cell r="F1464"/>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นางสาวปวีณา ยศบุตร</v>
          </cell>
          <cell r="BM1464">
            <v>888165010623</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2309</v>
          </cell>
          <cell r="C1465">
            <v>1461</v>
          </cell>
          <cell r="D1465"/>
          <cell r="E1465"/>
          <cell r="F1465"/>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AA1465"/>
          <cell r="AB1465"/>
          <cell r="AC1465"/>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นางทองลักษณ์ ทาใจ</v>
          </cell>
          <cell r="BM1465">
            <v>888165010552</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2310</v>
          </cell>
          <cell r="C1466">
            <v>1462</v>
          </cell>
          <cell r="D1466"/>
          <cell r="E1466"/>
          <cell r="F1466"/>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X1466"/>
          <cell r="Y1466"/>
          <cell r="Z1466"/>
          <cell r="AA1466">
            <v>21</v>
          </cell>
          <cell r="AB1466">
            <v>2</v>
          </cell>
          <cell r="AC1466">
            <v>2566</v>
          </cell>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นางสาวสุทธิกานต์ ปันใจ</v>
          </cell>
          <cell r="BM1466">
            <v>888165010642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2311</v>
          </cell>
          <cell r="C1467">
            <v>1463</v>
          </cell>
          <cell r="D1467"/>
          <cell r="E1467"/>
          <cell r="F1467"/>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X1467"/>
          <cell r="Y1467"/>
          <cell r="Z1467"/>
          <cell r="AA1467">
            <v>4</v>
          </cell>
          <cell r="AB1467">
            <v>4</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นางสาวจิตฤดี ปางไธสงค์</v>
          </cell>
          <cell r="BM1467">
            <v>8000165010651</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Q1468"/>
          <cell r="R1468"/>
          <cell r="S1468" t="str">
            <v>จังหวัดฮอด</v>
          </cell>
          <cell r="T1468" t="str">
            <v>ผบ.955</v>
          </cell>
          <cell r="U1468">
            <v>2560</v>
          </cell>
          <cell r="V1468" t="str">
            <v>ผบ.28</v>
          </cell>
          <cell r="W1468">
            <v>2561</v>
          </cell>
          <cell r="X1468">
            <v>25</v>
          </cell>
          <cell r="Y1468">
            <v>1</v>
          </cell>
          <cell r="Z1468">
            <v>2561</v>
          </cell>
          <cell r="AA1468"/>
          <cell r="AB1468"/>
          <cell r="AC1468"/>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นางสาวดวงนภาไร ปันวิชัย</v>
          </cell>
          <cell r="BM1468">
            <v>823760010255</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O1469"/>
          <cell r="P1469" t="str">
            <v>1.บุคคลค้ำประกัน</v>
          </cell>
          <cell r="Q1469"/>
          <cell r="R1469"/>
          <cell r="S1469" t="str">
            <v>จังหวัดฮอด</v>
          </cell>
          <cell r="T1469" t="str">
            <v>ผบ.1025</v>
          </cell>
          <cell r="U1469">
            <v>2560</v>
          </cell>
          <cell r="V1469" t="str">
            <v>ผบ.1153</v>
          </cell>
          <cell r="W1469">
            <v>2560</v>
          </cell>
          <cell r="X1469"/>
          <cell r="Y1469"/>
          <cell r="Z1469"/>
          <cell r="AA1469">
            <v>27</v>
          </cell>
          <cell r="AB1469">
            <v>12</v>
          </cell>
          <cell r="AC1469">
            <v>2560</v>
          </cell>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นางสาวพนิดา ธิแก้ว</v>
          </cell>
          <cell r="BM1469">
            <v>0</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Q1470"/>
          <cell r="R1470"/>
          <cell r="S1470" t="str">
            <v>จังหวัดฮอด</v>
          </cell>
          <cell r="T1470" t="str">
            <v>ผบ.1469</v>
          </cell>
          <cell r="U1470">
            <v>2559</v>
          </cell>
          <cell r="V1470" t="str">
            <v>ผบ.105</v>
          </cell>
          <cell r="W1470">
            <v>2560</v>
          </cell>
          <cell r="X1470"/>
          <cell r="Y1470"/>
          <cell r="Z1470"/>
          <cell r="AA1470">
            <v>6</v>
          </cell>
          <cell r="AB1470">
            <v>3</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นางเกี๋ยงคำ แก้วปลูก</v>
          </cell>
          <cell r="BM1470">
            <v>823759010016</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Q1471"/>
          <cell r="R1471"/>
          <cell r="S1471" t="str">
            <v>จังหวัดฮอด</v>
          </cell>
          <cell r="T1471" t="str">
            <v>ผบ.629</v>
          </cell>
          <cell r="U1471">
            <v>2558</v>
          </cell>
          <cell r="V1471" t="str">
            <v>ผบ.27</v>
          </cell>
          <cell r="W1471">
            <v>2559</v>
          </cell>
          <cell r="X1471"/>
          <cell r="Y1471"/>
          <cell r="Z1471"/>
          <cell r="AA1471">
            <v>1</v>
          </cell>
          <cell r="AB1471">
            <v>2</v>
          </cell>
          <cell r="AC1471">
            <v>2559</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นางสาวมนันสนันท์ ปัญญาแดง</v>
          </cell>
          <cell r="BM1471">
            <v>823758010438</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ผบ.433</v>
          </cell>
          <cell r="U1472">
            <v>2561</v>
          </cell>
          <cell r="V1472" t="str">
            <v>ผบ.890</v>
          </cell>
          <cell r="W1472">
            <v>2561</v>
          </cell>
          <cell r="X1472"/>
          <cell r="Y1472"/>
          <cell r="Z1472"/>
          <cell r="AA1472">
            <v>28</v>
          </cell>
          <cell r="AB1472">
            <v>8</v>
          </cell>
          <cell r="AC1472">
            <v>2561</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นางทินประภา เพียงจันทร์</v>
          </cell>
          <cell r="BM1472">
            <v>0</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Q1473"/>
          <cell r="R1473"/>
          <cell r="S1473" t="str">
            <v>จังหวัดฮอด</v>
          </cell>
          <cell r="T1473" t="str">
            <v>ผบ.1269</v>
          </cell>
          <cell r="U1473">
            <v>2559</v>
          </cell>
          <cell r="V1473" t="str">
            <v>ผบ.1515</v>
          </cell>
          <cell r="W1473">
            <v>2559</v>
          </cell>
          <cell r="X1473"/>
          <cell r="Y1473"/>
          <cell r="Z1473"/>
          <cell r="AA1473">
            <v>30</v>
          </cell>
          <cell r="AB1473">
            <v>11</v>
          </cell>
          <cell r="AC1473">
            <v>2559</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นางสาวกมลวรรณ แก้วคำมา</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K1474"/>
          <cell r="L1474" t="str">
            <v>สารภี</v>
          </cell>
          <cell r="M1474" t="str">
            <v>เชียงใหม่ 3</v>
          </cell>
          <cell r="N1474">
            <v>8</v>
          </cell>
          <cell r="O1474" t="str">
            <v>-</v>
          </cell>
          <cell r="P1474"/>
          <cell r="Q1474"/>
          <cell r="R1474"/>
          <cell r="S1474" t="str">
            <v>จังหวัดฮอด</v>
          </cell>
          <cell r="T1474" t="str">
            <v>ผบ.168</v>
          </cell>
          <cell r="U1474">
            <v>2561</v>
          </cell>
          <cell r="V1474" t="str">
            <v>ผบ.406</v>
          </cell>
          <cell r="W1474">
            <v>2561</v>
          </cell>
          <cell r="X1474"/>
          <cell r="Y1474"/>
          <cell r="Z1474"/>
          <cell r="AA1474"/>
          <cell r="AB1474"/>
          <cell r="AC1474"/>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t="str">
            <v>วางเงินค่าใช้จ่ายในการขายทอดตลาด</v>
          </cell>
          <cell r="BC1474"/>
          <cell r="BD1474"/>
          <cell r="BE1474"/>
          <cell r="BF1474"/>
          <cell r="BG1474"/>
          <cell r="BH1474"/>
          <cell r="BI1474"/>
          <cell r="BJ1474"/>
          <cell r="BK1474"/>
          <cell r="BL1474" t="str">
            <v>นายธีระวัช ไชยพูน</v>
          </cell>
          <cell r="BM1474">
            <v>823760010344</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2319</v>
          </cell>
          <cell r="C1475">
            <v>1471</v>
          </cell>
          <cell r="D1475"/>
          <cell r="E1475"/>
          <cell r="F1475"/>
          <cell r="G1475">
            <v>800059760374</v>
          </cell>
          <cell r="H1475" t="str">
            <v>นาง</v>
          </cell>
          <cell r="I1475" t="str">
            <v>นรมน</v>
          </cell>
          <cell r="J1475" t="str">
            <v>บุญทวี</v>
          </cell>
          <cell r="K1475"/>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cell r="BC1475"/>
          <cell r="BD1475"/>
          <cell r="BE1475"/>
          <cell r="BF1475"/>
          <cell r="BG1475"/>
          <cell r="BH1475"/>
          <cell r="BI1475"/>
          <cell r="BJ1475"/>
          <cell r="BK1475"/>
          <cell r="BL1475" t="str">
            <v>นางนรมน บุญทวี</v>
          </cell>
          <cell r="BM1475">
            <v>823760010345</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2320</v>
          </cell>
          <cell r="C1476">
            <v>1472</v>
          </cell>
          <cell r="D1476"/>
          <cell r="E1476"/>
          <cell r="F1476"/>
          <cell r="G1476">
            <v>800039117679</v>
          </cell>
          <cell r="H1476" t="str">
            <v>นาย</v>
          </cell>
          <cell r="I1476" t="str">
            <v>วิชิต</v>
          </cell>
          <cell r="J1476" t="str">
            <v>สมศักดิ์</v>
          </cell>
          <cell r="K1476"/>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นายวิชิต สมศักดิ์</v>
          </cell>
          <cell r="BM1476">
            <v>883262010046</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2321</v>
          </cell>
          <cell r="C1477">
            <v>1473</v>
          </cell>
          <cell r="D1477"/>
          <cell r="E1477"/>
          <cell r="F1477"/>
          <cell r="G1477">
            <v>800050393365</v>
          </cell>
          <cell r="H1477" t="str">
            <v>นาง</v>
          </cell>
          <cell r="I1477" t="str">
            <v>เพียร</v>
          </cell>
          <cell r="J1477" t="str">
            <v>ปิ่นงาม</v>
          </cell>
          <cell r="K1477"/>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นางเพียร ปิ่นงาม</v>
          </cell>
          <cell r="BM1477">
            <v>823761010169</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2322</v>
          </cell>
          <cell r="C1478">
            <v>1474</v>
          </cell>
          <cell r="D1478"/>
          <cell r="E1478"/>
          <cell r="F1478"/>
          <cell r="G1478">
            <v>800052098897</v>
          </cell>
          <cell r="H1478" t="str">
            <v>นางสาว</v>
          </cell>
          <cell r="I1478" t="str">
            <v>สุนิสา</v>
          </cell>
          <cell r="J1478" t="str">
            <v>นาวงษา</v>
          </cell>
          <cell r="K1478"/>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นางสาวสุนิสา นาวงษา</v>
          </cell>
          <cell r="BM1478">
            <v>883261010108</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2323</v>
          </cell>
          <cell r="C1479">
            <v>1475</v>
          </cell>
          <cell r="D1479"/>
          <cell r="E1479"/>
          <cell r="F1479"/>
          <cell r="G1479">
            <v>800057193693</v>
          </cell>
          <cell r="H1479" t="str">
            <v>นางสาว</v>
          </cell>
          <cell r="I1479" t="str">
            <v>กัลยา</v>
          </cell>
          <cell r="J1479" t="str">
            <v>ทานา</v>
          </cell>
          <cell r="K1479"/>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นางสาวกัลยา ทานา</v>
          </cell>
          <cell r="BM1479">
            <v>883262011342</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2324</v>
          </cell>
          <cell r="C1480">
            <v>1476</v>
          </cell>
          <cell r="D1480"/>
          <cell r="E1480"/>
          <cell r="F1480"/>
          <cell r="G1480">
            <v>800055305414</v>
          </cell>
          <cell r="H1480" t="str">
            <v>นาง</v>
          </cell>
          <cell r="I1480" t="str">
            <v>มณีรัตน์</v>
          </cell>
          <cell r="J1480" t="str">
            <v>ใจแก้ว</v>
          </cell>
          <cell r="K1480"/>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นางมณีรัตน์ ใจแก้ว</v>
          </cell>
          <cell r="BM1480">
            <v>883263010546</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2325</v>
          </cell>
          <cell r="C1481">
            <v>1477</v>
          </cell>
          <cell r="D1481"/>
          <cell r="E1481"/>
          <cell r="F1481"/>
          <cell r="G1481">
            <v>800051181066</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883263011197</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2326</v>
          </cell>
          <cell r="C1482">
            <v>1478</v>
          </cell>
          <cell r="D1482"/>
          <cell r="E1482"/>
          <cell r="F1482"/>
          <cell r="G1482">
            <v>800056679601</v>
          </cell>
          <cell r="H1482" t="str">
            <v>นาย</v>
          </cell>
          <cell r="I1482" t="str">
            <v>แก้วมา</v>
          </cell>
          <cell r="J1482" t="str">
            <v>กรรณิกา</v>
          </cell>
          <cell r="K1482"/>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นายแก้วมา กรรณิกา</v>
          </cell>
          <cell r="BM1482">
            <v>883263010548</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2327</v>
          </cell>
          <cell r="C1483">
            <v>1479</v>
          </cell>
          <cell r="D1483"/>
          <cell r="E1483"/>
          <cell r="F1483"/>
          <cell r="G1483">
            <v>800073616990</v>
          </cell>
          <cell r="H1483" t="str">
            <v>นางสาว</v>
          </cell>
          <cell r="I1483" t="str">
            <v>น้ำฝน</v>
          </cell>
          <cell r="J1483" t="str">
            <v>ยมแก้ว</v>
          </cell>
          <cell r="K1483"/>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นางสาวน้ำฝน ยมแก้ว</v>
          </cell>
          <cell r="BM1483">
            <v>883263010550</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2328</v>
          </cell>
          <cell r="C1484">
            <v>1480</v>
          </cell>
          <cell r="D1484"/>
          <cell r="E1484"/>
          <cell r="F1484"/>
          <cell r="G1484">
            <v>800094211508</v>
          </cell>
          <cell r="H1484" t="str">
            <v>นาง</v>
          </cell>
          <cell r="I1484" t="str">
            <v>พัทยา</v>
          </cell>
          <cell r="J1484" t="str">
            <v>แซ่กือ</v>
          </cell>
          <cell r="K1484"/>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นางพัทยา แซ่กือ</v>
          </cell>
          <cell r="BM1484">
            <v>883263010560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2329</v>
          </cell>
          <cell r="C1485">
            <v>1481</v>
          </cell>
          <cell r="D1485"/>
          <cell r="E1485"/>
          <cell r="F1485"/>
          <cell r="G1485">
            <v>800062902088</v>
          </cell>
          <cell r="H1485" t="str">
            <v>นาย</v>
          </cell>
          <cell r="I1485" t="str">
            <v>เสงี่ยม</v>
          </cell>
          <cell r="J1485" t="str">
            <v>ใจมั่น</v>
          </cell>
          <cell r="K1485"/>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นายเสงี่ยม ใจมั่น</v>
          </cell>
          <cell r="BM1485">
            <v>883263010565</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2330</v>
          </cell>
          <cell r="C1486">
            <v>1482</v>
          </cell>
          <cell r="D1486"/>
          <cell r="E1486"/>
          <cell r="F1486"/>
          <cell r="G1486">
            <v>800070269751</v>
          </cell>
          <cell r="H1486" t="str">
            <v>นาง</v>
          </cell>
          <cell r="I1486" t="str">
            <v>คำดา</v>
          </cell>
          <cell r="J1486" t="str">
            <v>แจ่มใส</v>
          </cell>
          <cell r="K1486"/>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นางคำดา แจ่มใส</v>
          </cell>
          <cell r="BM1486">
            <v>883263010566</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2331</v>
          </cell>
          <cell r="C1487">
            <v>1483</v>
          </cell>
          <cell r="D1487"/>
          <cell r="E1487"/>
          <cell r="F1487"/>
          <cell r="G1487">
            <v>800071437027</v>
          </cell>
          <cell r="H1487" t="str">
            <v>นางสาว</v>
          </cell>
          <cell r="I1487" t="str">
            <v>จุฑามาศ</v>
          </cell>
          <cell r="J1487" t="str">
            <v>อำไพปรีดา</v>
          </cell>
          <cell r="K1487"/>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นางสาวจุฑามาศ อำไพปรีดา</v>
          </cell>
          <cell r="BM1487">
            <v>883263010569</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2332</v>
          </cell>
          <cell r="C1488">
            <v>1484</v>
          </cell>
          <cell r="D1488"/>
          <cell r="E1488"/>
          <cell r="F1488"/>
          <cell r="G1488">
            <v>800066622203</v>
          </cell>
          <cell r="H1488" t="str">
            <v>นาง</v>
          </cell>
          <cell r="I1488" t="str">
            <v>ปุญชรัสมิ์</v>
          </cell>
          <cell r="J1488" t="str">
            <v>ทะบุญ</v>
          </cell>
          <cell r="K1488"/>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นางปุญชรัสมิ์ ทะบุญ</v>
          </cell>
          <cell r="BM1488">
            <v>883263010574</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2333</v>
          </cell>
          <cell r="C1489">
            <v>1485</v>
          </cell>
          <cell r="D1489"/>
          <cell r="E1489"/>
          <cell r="F1489"/>
          <cell r="G1489">
            <v>800051285289</v>
          </cell>
          <cell r="H1489" t="str">
            <v>นาง</v>
          </cell>
          <cell r="I1489" t="str">
            <v>อัญชัญ</v>
          </cell>
          <cell r="J1489" t="str">
            <v>วรรณคำหรือพูนผล</v>
          </cell>
          <cell r="K1489"/>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นางอัญชัญ วรรณคำหรือพูนผล</v>
          </cell>
          <cell r="BM1489">
            <v>883263010576</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2334</v>
          </cell>
          <cell r="C1490">
            <v>1486</v>
          </cell>
          <cell r="D1490"/>
          <cell r="E1490"/>
          <cell r="F1490"/>
          <cell r="G1490">
            <v>800091389281</v>
          </cell>
          <cell r="H1490" t="str">
            <v>นางสาว</v>
          </cell>
          <cell r="I1490" t="str">
            <v>นัยรัตน์</v>
          </cell>
          <cell r="J1490" t="str">
            <v>เตปา</v>
          </cell>
          <cell r="K1490"/>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นางสาวนัยรัตน์ เตปา</v>
          </cell>
          <cell r="BM1490">
            <v>883263010577</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2335</v>
          </cell>
          <cell r="C1491">
            <v>1487</v>
          </cell>
          <cell r="D1491"/>
          <cell r="E1491"/>
          <cell r="F1491"/>
          <cell r="G1491">
            <v>800057636105</v>
          </cell>
          <cell r="H1491" t="str">
            <v>นางสาว</v>
          </cell>
          <cell r="I1491" t="str">
            <v>จิรัชญา</v>
          </cell>
          <cell r="J1491" t="str">
            <v>นามวิเศษหรือบุญเทียม</v>
          </cell>
          <cell r="K1491"/>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นางสาวจิรัชญา นามวิเศษหรือบุญเทียม</v>
          </cell>
          <cell r="BM1491">
            <v>883263010580</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2336</v>
          </cell>
          <cell r="C1492">
            <v>1488</v>
          </cell>
          <cell r="D1492"/>
          <cell r="E1492"/>
          <cell r="F1492"/>
          <cell r="G1492">
            <v>800035262115</v>
          </cell>
          <cell r="H1492" t="str">
            <v>นาย</v>
          </cell>
          <cell r="I1492" t="str">
            <v>ปราโมทย์</v>
          </cell>
          <cell r="J1492" t="str">
            <v>กองจันทร์</v>
          </cell>
          <cell r="K1492"/>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นายปราโมทย์ กองจันทร์</v>
          </cell>
          <cell r="BM1492">
            <v>883263011351</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2337</v>
          </cell>
          <cell r="C1493">
            <v>1489</v>
          </cell>
          <cell r="D1493"/>
          <cell r="E1493"/>
          <cell r="F1493"/>
          <cell r="G1493">
            <v>800035262065</v>
          </cell>
          <cell r="H1493" t="str">
            <v>นาย</v>
          </cell>
          <cell r="I1493" t="str">
            <v>ชาติชาย</v>
          </cell>
          <cell r="J1493" t="str">
            <v>เตจ๊ะแก้ว</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นายชาติชาย เตจ๊ะแก้ว</v>
          </cell>
          <cell r="BM1493">
            <v>883263011352</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2338</v>
          </cell>
          <cell r="C1494">
            <v>1490</v>
          </cell>
          <cell r="D1494"/>
          <cell r="E1494"/>
          <cell r="F1494"/>
          <cell r="G1494">
            <v>800057409479</v>
          </cell>
          <cell r="H1494" t="str">
            <v>นาง</v>
          </cell>
          <cell r="I1494" t="str">
            <v>จันทรา</v>
          </cell>
          <cell r="J1494" t="str">
            <v>อินจัน</v>
          </cell>
          <cell r="K1494"/>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นางจันทรา อินจัน</v>
          </cell>
          <cell r="BM1494">
            <v>823760010209</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2339</v>
          </cell>
          <cell r="C1495">
            <v>1491</v>
          </cell>
          <cell r="D1495"/>
          <cell r="E1495"/>
          <cell r="F1495"/>
          <cell r="G1495">
            <v>800082351862</v>
          </cell>
          <cell r="H1495" t="str">
            <v>นาง</v>
          </cell>
          <cell r="I1495" t="str">
            <v>คำมูล</v>
          </cell>
          <cell r="J1495" t="str">
            <v>หมื่นไก่</v>
          </cell>
          <cell r="K1495"/>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นางคำมูล หมื่นไก่</v>
          </cell>
          <cell r="BM1495">
            <v>888164010562</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2340</v>
          </cell>
          <cell r="C1496">
            <v>1492</v>
          </cell>
          <cell r="D1496"/>
          <cell r="E1496"/>
          <cell r="F1496"/>
          <cell r="G1496">
            <v>800066722995</v>
          </cell>
          <cell r="H1496" t="str">
            <v>นาง</v>
          </cell>
          <cell r="I1496" t="str">
            <v>ศรีจันทร์</v>
          </cell>
          <cell r="J1496" t="str">
            <v>นำมะ</v>
          </cell>
          <cell r="K1496"/>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นางศรีจันทร์ นำมะ</v>
          </cell>
          <cell r="BM1496">
            <v>883262011437</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2341</v>
          </cell>
          <cell r="C1497">
            <v>1493</v>
          </cell>
          <cell r="D1497"/>
          <cell r="E1497"/>
          <cell r="F1497"/>
          <cell r="G1497">
            <v>800072349940</v>
          </cell>
          <cell r="H1497" t="str">
            <v>นาง</v>
          </cell>
          <cell r="I1497" t="str">
            <v>เกตุแก้ว</v>
          </cell>
          <cell r="J1497" t="str">
            <v>สิงห์โต</v>
          </cell>
          <cell r="K1497"/>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นางเกตุแก้ว สิงห์โต</v>
          </cell>
          <cell r="BM1497">
            <v>888164010548</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2342</v>
          </cell>
          <cell r="C1498">
            <v>1494</v>
          </cell>
          <cell r="D1498"/>
          <cell r="E1498"/>
          <cell r="F1498"/>
          <cell r="G1498">
            <v>800090501654</v>
          </cell>
          <cell r="H1498" t="str">
            <v>นางสาว</v>
          </cell>
          <cell r="I1498" t="str">
            <v>หฤทัย</v>
          </cell>
          <cell r="J1498" t="str">
            <v>ขันทัง</v>
          </cell>
          <cell r="K1498"/>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นางสาวหฤทัย ขันทัง</v>
          </cell>
          <cell r="BM1498">
            <v>888165010081</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2343</v>
          </cell>
          <cell r="C1499">
            <v>1495</v>
          </cell>
          <cell r="D1499"/>
          <cell r="E1499"/>
          <cell r="F1499"/>
          <cell r="G1499">
            <v>800018360423</v>
          </cell>
          <cell r="H1499" t="str">
            <v>นาย</v>
          </cell>
          <cell r="I1499" t="str">
            <v>ธีระพงษ์</v>
          </cell>
          <cell r="J1499" t="str">
            <v>แก้ววงค์วาน</v>
          </cell>
          <cell r="K1499"/>
          <cell r="L1499" t="str">
            <v>สารภี</v>
          </cell>
          <cell r="M1499" t="str">
            <v>เชียงใหม่ 3</v>
          </cell>
          <cell r="N1499">
            <v>8</v>
          </cell>
          <cell r="O1499" t="str">
            <v>-</v>
          </cell>
          <cell r="P1499" t="str">
            <v>1.บุคคลค้ำประกัน</v>
          </cell>
          <cell r="Q1499"/>
          <cell r="R1499"/>
          <cell r="S1499" t="str">
            <v>จังหวัดฮอด</v>
          </cell>
          <cell r="T1499" t="str">
            <v>ผบ.615</v>
          </cell>
          <cell r="U1499">
            <v>2558</v>
          </cell>
          <cell r="V1499" t="str">
            <v>ผบ.74</v>
          </cell>
          <cell r="W1499">
            <v>2559</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นายธีระพงษ์ แก้ววงค์วาน</v>
          </cell>
          <cell r="BM1499">
            <v>0</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2344</v>
          </cell>
          <cell r="C1500">
            <v>1496</v>
          </cell>
          <cell r="D1500"/>
          <cell r="E1500"/>
          <cell r="F1500"/>
          <cell r="G1500">
            <v>800035945214</v>
          </cell>
          <cell r="H1500" t="str">
            <v>นาย</v>
          </cell>
          <cell r="I1500" t="str">
            <v>สอน</v>
          </cell>
          <cell r="J1500" t="str">
            <v>สุริยงค์</v>
          </cell>
          <cell r="K1500"/>
          <cell r="L1500" t="str">
            <v>ฝาง</v>
          </cell>
          <cell r="M1500" t="str">
            <v>เชียงใหม่ 2</v>
          </cell>
          <cell r="N1500">
            <v>8</v>
          </cell>
          <cell r="O1500" t="str">
            <v>สินเชื่อพัฒนาองค์กรชุมชน(รายบุคคล)</v>
          </cell>
          <cell r="P1500" t="str">
            <v>1.บุคคลค้ำประกัน</v>
          </cell>
          <cell r="Q1500"/>
          <cell r="R1500"/>
          <cell r="S1500" t="str">
            <v>จังหวัดฝาง</v>
          </cell>
          <cell r="T1500" t="str">
            <v>ผบ.1876</v>
          </cell>
          <cell r="U1500">
            <v>2562</v>
          </cell>
          <cell r="V1500" t="str">
            <v>ผบ.334</v>
          </cell>
          <cell r="W1500">
            <v>2563</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นายสอน สุริยงค์</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X1501"/>
          <cell r="Y1501"/>
          <cell r="Z1501"/>
          <cell r="AA1501">
            <v>8</v>
          </cell>
          <cell r="AB1501">
            <v>9</v>
          </cell>
          <cell r="AC1501">
            <v>2566</v>
          </cell>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นางสาวกชพร   จันทร์ศิริ</v>
          </cell>
          <cell r="BM1501">
            <v>883263011072</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X1502"/>
          <cell r="Y1502"/>
          <cell r="Z1502"/>
          <cell r="AA1502">
            <v>20</v>
          </cell>
          <cell r="AB1502">
            <v>8</v>
          </cell>
          <cell r="AC1502">
            <v>2563</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นายธีรยุทธ เมืองมา</v>
          </cell>
          <cell r="BM1502">
            <v>883263011062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AA1503"/>
          <cell r="AB1503"/>
          <cell r="AC1503"/>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นายศุภวัฒน์ สุจิตพงษ์</v>
          </cell>
          <cell r="BM1503">
            <v>883263011074</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X1504"/>
          <cell r="Y1504"/>
          <cell r="Z1504"/>
          <cell r="AA1504">
            <v>20</v>
          </cell>
          <cell r="AB1504">
            <v>8</v>
          </cell>
          <cell r="AC1504">
            <v>2563</v>
          </cell>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นายหน่อปิ ศุภรนานา</v>
          </cell>
          <cell r="BM1504">
            <v>883263011053</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X1505"/>
          <cell r="Y1505"/>
          <cell r="Z1505"/>
          <cell r="AA1505">
            <v>13</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จ่าสิบโทพิษณุ โพธิชัย</v>
          </cell>
          <cell r="BM1505">
            <v>883263011056</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AA1506"/>
          <cell r="AB1506"/>
          <cell r="AC1506"/>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นางสาวโยทะกา โนชัยวงค์</v>
          </cell>
          <cell r="BM1506">
            <v>883263011188</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X1507"/>
          <cell r="Y1507"/>
          <cell r="Z1507"/>
          <cell r="AA1507">
            <v>29</v>
          </cell>
          <cell r="AB1507">
            <v>9</v>
          </cell>
          <cell r="AC1507">
            <v>2563</v>
          </cell>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นายศตวรรษ อกตัน</v>
          </cell>
          <cell r="BM1507">
            <v>883263011190</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นายกวีณัท เธียรธนดิช</v>
          </cell>
          <cell r="BM1508">
            <v>883263011058</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AA1509"/>
          <cell r="AB1509"/>
          <cell r="AC1509"/>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นางสาวเจนจิรา สีขวา</v>
          </cell>
          <cell r="BM1509">
            <v>883263011059</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X1510"/>
          <cell r="Y1510"/>
          <cell r="Z1510"/>
          <cell r="AA1510">
            <v>19</v>
          </cell>
          <cell r="AB1510">
            <v>8</v>
          </cell>
          <cell r="AC1510">
            <v>2563</v>
          </cell>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นายประเวช เบญญาบุษกร</v>
          </cell>
          <cell r="BM1510">
            <v>883263011189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AA1511"/>
          <cell r="AB1511"/>
          <cell r="AC1511"/>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นางสาวพิไลลักษณ์ ปัญญาหนิ้ว</v>
          </cell>
          <cell r="BM1511">
            <v>888165010611</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นางสมศรี อินต๊ะปาน</v>
          </cell>
          <cell r="BM1512">
            <v>888165010502</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นางเครือวัลย์ จินใจ</v>
          </cell>
          <cell r="BM1513">
            <v>888165010503</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X1514"/>
          <cell r="Y1514"/>
          <cell r="Z1514"/>
          <cell r="AA1514">
            <v>18</v>
          </cell>
          <cell r="AB1514">
            <v>11</v>
          </cell>
          <cell r="AC1514">
            <v>2562</v>
          </cell>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นางสุพร สุยะกัน</v>
          </cell>
          <cell r="BM1514">
            <v>883262011925</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X1515"/>
          <cell r="Y1515"/>
          <cell r="Z1515"/>
          <cell r="AA1515">
            <v>5</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นายกำพล สุกาละ</v>
          </cell>
          <cell r="BM1515">
            <v>883262011851</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X1516"/>
          <cell r="Y1516"/>
          <cell r="Z1516"/>
          <cell r="AA1516">
            <v>3</v>
          </cell>
          <cell r="AB1516">
            <v>8</v>
          </cell>
          <cell r="AC1516">
            <v>2564</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นางปรานอม ใจเฮียง</v>
          </cell>
          <cell r="BM1516">
            <v>883263011666</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X1517"/>
          <cell r="Y1517"/>
          <cell r="Z1517"/>
          <cell r="AA1517">
            <v>8</v>
          </cell>
          <cell r="AB1517">
            <v>6</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นายบุญ แสงหล้า</v>
          </cell>
          <cell r="BM1517">
            <v>883263011664</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X1518"/>
          <cell r="Y1518"/>
          <cell r="Z1518"/>
          <cell r="AA1518">
            <v>18</v>
          </cell>
          <cell r="AB1518">
            <v>12</v>
          </cell>
          <cell r="AC1518">
            <v>2561</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นายสันติ สุริยะจันทร์</v>
          </cell>
          <cell r="BM1518">
            <v>823761010013</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AA1519"/>
          <cell r="AB1519"/>
          <cell r="AC1519"/>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นางกันยา สิทธิสอน</v>
          </cell>
          <cell r="BM1519">
            <v>888112650095</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X1520"/>
          <cell r="Y1520"/>
          <cell r="Z1520"/>
          <cell r="AA1520">
            <v>5</v>
          </cell>
          <cell r="AB1520">
            <v>11</v>
          </cell>
          <cell r="AC1520">
            <v>2562</v>
          </cell>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นางสาววรรณวิสา วิญญา</v>
          </cell>
          <cell r="BM1520">
            <v>883262011785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AA1521"/>
          <cell r="AB1521"/>
          <cell r="AC1521"/>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นางขันธ์ทอง สุพรรณ</v>
          </cell>
          <cell r="BM1521">
            <v>883262011784</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นายเจริญ เหลืองทอง</v>
          </cell>
          <cell r="BM1522">
            <v>883262011798</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X1523"/>
          <cell r="Y1523"/>
          <cell r="Z1523"/>
          <cell r="AA1523">
            <v>6</v>
          </cell>
          <cell r="AB1523">
            <v>8</v>
          </cell>
          <cell r="AC1523">
            <v>2563</v>
          </cell>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นายเกษม ทองก้อน</v>
          </cell>
          <cell r="BM1523">
            <v>883263011036</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X1524"/>
          <cell r="Y1524"/>
          <cell r="Z1524"/>
          <cell r="AA1524">
            <v>19</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นายอุดม แสนวงมา</v>
          </cell>
          <cell r="BM1524">
            <v>883263011179</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นายสมชัย บูรณพงศ์ไพร</v>
          </cell>
          <cell r="BM1525">
            <v>883263011180</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AA1526"/>
          <cell r="AB1526"/>
          <cell r="AC1526"/>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นางสาวอทิพร เทพพะ</v>
          </cell>
          <cell r="BM1526">
            <v>883263011176</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X1527"/>
          <cell r="Y1527"/>
          <cell r="Z1527"/>
          <cell r="AA1527">
            <v>9</v>
          </cell>
          <cell r="AB1527">
            <v>7</v>
          </cell>
          <cell r="AC1527">
            <v>2562</v>
          </cell>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นางสาวอัญชลีพร นามเมือง</v>
          </cell>
          <cell r="BM1527">
            <v>883262010714</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X1528"/>
          <cell r="Y1528"/>
          <cell r="Z1528"/>
          <cell r="AA1528">
            <v>18</v>
          </cell>
          <cell r="AB1528">
            <v>11</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นางสาวกุลยา  แรดสวนสี</v>
          </cell>
          <cell r="BM1528">
            <v>883262011804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นางสาวจารุวรรณ จันทราภาณุกร</v>
          </cell>
          <cell r="BM1529">
            <v>883262011806</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นายประภัตร์ สารินจา</v>
          </cell>
          <cell r="BM1530">
            <v>883262011809</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X1531"/>
          <cell r="Y1531"/>
          <cell r="Z1531"/>
          <cell r="AA1531">
            <v>13</v>
          </cell>
          <cell r="AB1531">
            <v>8</v>
          </cell>
          <cell r="AC1531">
            <v>2563</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นางสาวสุธารัตน์ สุขเจริญ</v>
          </cell>
          <cell r="BM1531">
            <v>883263011126</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X1532"/>
          <cell r="Y1532"/>
          <cell r="Z1532"/>
          <cell r="AA1532">
            <v>4</v>
          </cell>
          <cell r="AB1532">
            <v>11</v>
          </cell>
          <cell r="AC1532">
            <v>2562</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นายสุเทพ สุทินนา</v>
          </cell>
          <cell r="BM1532">
            <v>883262011812</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X1533"/>
          <cell r="Y1533"/>
          <cell r="Z1533"/>
          <cell r="AA1533">
            <v>18</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นายสำราญ กุณาธรรม</v>
          </cell>
          <cell r="BM1533">
            <v>883262011814</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นางทศพร นามเทพ</v>
          </cell>
          <cell r="BM1534">
            <v>883262011816</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AA1535"/>
          <cell r="AB1535"/>
          <cell r="AC1535"/>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นายอิสรชัย สายแปลง</v>
          </cell>
          <cell r="BM1535">
            <v>883262011817</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X1536"/>
          <cell r="Y1536"/>
          <cell r="Z1536"/>
          <cell r="AA1536">
            <v>6</v>
          </cell>
          <cell r="AB1536">
            <v>7</v>
          </cell>
          <cell r="AC1536">
            <v>2564</v>
          </cell>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นายไพสนธ์ เกษมสุข</v>
          </cell>
          <cell r="BM1536">
            <v>883263011140</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X1537"/>
          <cell r="Y1537"/>
          <cell r="Z1537"/>
          <cell r="AA1537">
            <v>25</v>
          </cell>
          <cell r="AB1537">
            <v>10</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นางสาว   ดวงเนตร</v>
          </cell>
          <cell r="BM1537">
            <v>883263011148</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AA1538"/>
          <cell r="AB1538"/>
          <cell r="AC1538"/>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นางสาวเกศริน อรุณแก้ว</v>
          </cell>
          <cell r="BM1538">
            <v>883263011200</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X1539"/>
          <cell r="Y1539"/>
          <cell r="Z1539"/>
          <cell r="AA1539">
            <v>19</v>
          </cell>
          <cell r="AB1539">
            <v>12</v>
          </cell>
          <cell r="AC1539">
            <v>2563</v>
          </cell>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นายกวี ชงโคผดุง</v>
          </cell>
          <cell r="BM1539">
            <v>883263011070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X1540"/>
          <cell r="Y1540"/>
          <cell r="Z1540"/>
          <cell r="AA1540">
            <v>18</v>
          </cell>
          <cell r="AB1540">
            <v>11</v>
          </cell>
          <cell r="AC1540">
            <v>2562</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นายประเสริฐ เรือนแก้ว</v>
          </cell>
          <cell r="BM1540">
            <v>883262010712</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นายอุทัย เรือนแก้ว</v>
          </cell>
          <cell r="BM1541">
            <v>883262010711</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X1542"/>
          <cell r="Y1542"/>
          <cell r="Z1542"/>
          <cell r="AA1542">
            <v>19</v>
          </cell>
          <cell r="AB1542">
            <v>8</v>
          </cell>
          <cell r="AC1542">
            <v>2563</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นางสาวคำแดง วงษ์จี๋</v>
          </cell>
          <cell r="BM1542">
            <v>883263011064</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Q1543"/>
          <cell r="R1543"/>
          <cell r="S1543"/>
          <cell r="T1543"/>
          <cell r="U1543"/>
          <cell r="V1543"/>
          <cell r="W1543"/>
          <cell r="X1543"/>
          <cell r="Y1543"/>
          <cell r="Z1543"/>
          <cell r="AA1543"/>
          <cell r="AB1543"/>
          <cell r="AC1543"/>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นางสาวนิพาพร ใจเป็ง</v>
          </cell>
          <cell r="BM1543">
            <v>823761010008</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X1544"/>
          <cell r="Y1544"/>
          <cell r="Z1544"/>
          <cell r="AA1544">
            <v>2</v>
          </cell>
          <cell r="AB1544">
            <v>8</v>
          </cell>
          <cell r="AC1544">
            <v>2561</v>
          </cell>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นางวรรณา กิจรัตนี</v>
          </cell>
          <cell r="BM1544">
            <v>823761010033</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นางสาวรำไพ โพธิสัตย์</v>
          </cell>
          <cell r="BM1545">
            <v>823761010009</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X1546"/>
          <cell r="Y1546"/>
          <cell r="Z1546"/>
          <cell r="AA1546">
            <v>18</v>
          </cell>
          <cell r="AB1546">
            <v>11</v>
          </cell>
          <cell r="AC1546">
            <v>2562</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นางวรรณา ปัญญา</v>
          </cell>
          <cell r="BM1546">
            <v>883262011839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AA1547"/>
          <cell r="AB1547"/>
          <cell r="AC1547"/>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นายบุญทอง มงคลเจริญชื่น</v>
          </cell>
          <cell r="BM1547">
            <v>883262011840</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X1548"/>
          <cell r="Y1548"/>
          <cell r="Z1548"/>
          <cell r="AA1548">
            <v>5</v>
          </cell>
          <cell r="AB1548">
            <v>11</v>
          </cell>
          <cell r="AC1548">
            <v>2562</v>
          </cell>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นายบุญเลิศ เหมยเขียว</v>
          </cell>
          <cell r="BM1548">
            <v>883262011841</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X1549"/>
          <cell r="Y1549"/>
          <cell r="Z1549"/>
          <cell r="AA1549">
            <v>13</v>
          </cell>
          <cell r="AB1549">
            <v>8</v>
          </cell>
          <cell r="AC1549">
            <v>2563</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นางสาวภรณ์ทิพย์ พัลวัลย์</v>
          </cell>
          <cell r="BM1549">
            <v>883263011042</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X1550"/>
          <cell r="Y1550"/>
          <cell r="Z1550"/>
          <cell r="AA1550">
            <v>18</v>
          </cell>
          <cell r="AB1550">
            <v>11</v>
          </cell>
          <cell r="AC1550">
            <v>2562</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นางสาวอธิพร อุปนันต์</v>
          </cell>
          <cell r="BM1550">
            <v>883262011843</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นางสาววราภรณ์ ซิระเซ็น</v>
          </cell>
          <cell r="BM1551">
            <v>883262011845</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นางสาวจิราพร เกษมสุข</v>
          </cell>
          <cell r="BM1552">
            <v>883262011790</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X1553"/>
          <cell r="Y1553"/>
          <cell r="Z1553"/>
          <cell r="AA1553">
            <v>4</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นายเอนก สีทองบูรณ์</v>
          </cell>
          <cell r="BM1553">
            <v>883262011788</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AA1554"/>
          <cell r="AB1554"/>
          <cell r="AC1554"/>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นางสาวสุพัตรา สุพรรณ์</v>
          </cell>
          <cell r="BM1554">
            <v>883262011848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2399</v>
          </cell>
          <cell r="C1555">
            <v>1551</v>
          </cell>
          <cell r="D1555">
            <v>19</v>
          </cell>
          <cell r="E1555">
            <v>12</v>
          </cell>
          <cell r="F1555">
            <v>2566</v>
          </cell>
          <cell r="G1555">
            <v>340744005</v>
          </cell>
          <cell r="H1555"/>
          <cell r="I1555" t="str">
            <v>บ้านใหม่สามัคคี</v>
          </cell>
          <cell r="J1555"/>
          <cell r="K1555"/>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X1555"/>
          <cell r="Y1555"/>
          <cell r="Z1555"/>
          <cell r="AA1555">
            <v>15</v>
          </cell>
          <cell r="AB1555">
            <v>5</v>
          </cell>
          <cell r="AC1555">
            <v>2561</v>
          </cell>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 xml:space="preserve">บ้านใหม่สามัคคี </v>
          </cell>
          <cell r="BM1555">
            <v>0</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AA1556"/>
          <cell r="AB1556"/>
          <cell r="AC1556"/>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นางสาวภิรัญญา แสงผึ้ง</v>
          </cell>
          <cell r="BM1556">
            <v>883263011147</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นางสาวพัตรพิมล ตานะเป็ง</v>
          </cell>
          <cell r="BM1557">
            <v>883263011129</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X1558"/>
          <cell r="Y1558"/>
          <cell r="Z1558"/>
          <cell r="AA1558">
            <v>29</v>
          </cell>
          <cell r="AB1558">
            <v>6</v>
          </cell>
          <cell r="AC1558">
            <v>2564</v>
          </cell>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นางสาวบัณฑิตา ไทยใหม่</v>
          </cell>
          <cell r="BM1558">
            <v>883263011131</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AA1559"/>
          <cell r="AB1559"/>
          <cell r="AC1559"/>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นางจิตตพิมพ์ ศรีคำนวล</v>
          </cell>
          <cell r="BM1559">
            <v>883263011037</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นายประสงค์ บูรณะ</v>
          </cell>
          <cell r="BM1560">
            <v>888165010604</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X1561"/>
          <cell r="Y1561"/>
          <cell r="Z1561"/>
          <cell r="AA1561">
            <v>1</v>
          </cell>
          <cell r="AB1561">
            <v>6</v>
          </cell>
          <cell r="AC1561">
            <v>2564</v>
          </cell>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นางสาวณัฐธิดา วรษายะ</v>
          </cell>
          <cell r="BM1561">
            <v>883263011141</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X1562"/>
          <cell r="Y1562"/>
          <cell r="Z1562"/>
          <cell r="AA1562">
            <v>13</v>
          </cell>
          <cell r="AB1562">
            <v>8</v>
          </cell>
          <cell r="AC1562">
            <v>2563</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นางสาวมาลี เตชะตา</v>
          </cell>
          <cell r="BM1562">
            <v>883263011130</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X1563"/>
          <cell r="Y1563"/>
          <cell r="Z1563"/>
          <cell r="AA1563">
            <v>29</v>
          </cell>
          <cell r="AB1563">
            <v>9</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นางสมศรี จันตะพรม</v>
          </cell>
          <cell r="BM1563">
            <v>883263011139</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X1564"/>
          <cell r="Y1564"/>
          <cell r="Z1564"/>
          <cell r="AA1564">
            <v>20</v>
          </cell>
          <cell r="AB1564">
            <v>8</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นางฉัตรวลัยหรือหยดวลัย ปิยพรชัยตระกูลหรือยศถามี</v>
          </cell>
          <cell r="BM1564">
            <v>883263011271</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นางต้อย กันทะมาลี</v>
          </cell>
          <cell r="BM1565">
            <v>883263011272</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AA1566"/>
          <cell r="AB1566"/>
          <cell r="AC1566"/>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t="str">
            <v>ยกเลิกสืบเนื่องจากชำระหนี้ปิดบัญชี 31/5/2567</v>
          </cell>
          <cell r="BC1566"/>
          <cell r="BD1566"/>
          <cell r="BE1566"/>
          <cell r="BF1566"/>
          <cell r="BG1566"/>
          <cell r="BH1566"/>
          <cell r="BI1566"/>
          <cell r="BJ1566"/>
          <cell r="BK1566"/>
          <cell r="BL1566" t="str">
            <v>นายธนากฤต แสนใจบาล</v>
          </cell>
          <cell r="BM1566">
            <v>883263011656</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cell r="BC1567"/>
          <cell r="BD1567"/>
          <cell r="BE1567"/>
          <cell r="BF1567"/>
          <cell r="BG1567"/>
          <cell r="BH1567"/>
          <cell r="BI1567"/>
          <cell r="BJ1567"/>
          <cell r="BK1567"/>
          <cell r="BL1567" t="str">
            <v>นายเสาร์คำ ลำยุ</v>
          </cell>
          <cell r="BM1567">
            <v>883263011652</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นางสาวอรัญญา พรรณสุวรรณ์</v>
          </cell>
          <cell r="BM1568">
            <v>883263011651</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X1569"/>
          <cell r="Y1569"/>
          <cell r="Z1569"/>
          <cell r="AA1569">
            <v>10</v>
          </cell>
          <cell r="AB1569">
            <v>8</v>
          </cell>
          <cell r="AC1569">
            <v>2564</v>
          </cell>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นางนิตยา ศรีวิชัย</v>
          </cell>
          <cell r="BM1569">
            <v>883263011650</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X1570"/>
          <cell r="Y1570"/>
          <cell r="Z1570"/>
          <cell r="AA1570">
            <v>1</v>
          </cell>
          <cell r="AB1570">
            <v>6</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นางอรุณี กองบุญเกิด</v>
          </cell>
          <cell r="BM1570">
            <v>883263011649</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AA1571"/>
          <cell r="AB1571"/>
          <cell r="AC1571"/>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นางบัวไข ฤทธิ์เรืองโรจน์</v>
          </cell>
          <cell r="BM1571">
            <v>883263011648</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นางสาวสริญญา ปวนแสนคำ</v>
          </cell>
          <cell r="BM1572">
            <v>883263011642</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X1573"/>
          <cell r="Y1573"/>
          <cell r="Z1573"/>
          <cell r="AA1573">
            <v>25</v>
          </cell>
          <cell r="AB1573">
            <v>4</v>
          </cell>
          <cell r="AC1573">
            <v>2566</v>
          </cell>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นางสาวทัศนีย์ ใจจันติ๊บ</v>
          </cell>
          <cell r="BM1573">
            <v>888165010511</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X1574"/>
          <cell r="Y1574"/>
          <cell r="Z1574"/>
          <cell r="AA1574">
            <v>16</v>
          </cell>
          <cell r="AB1574">
            <v>5</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นายบุญธรรม จีนะจุมปู</v>
          </cell>
          <cell r="BM1574">
            <v>888165010504</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AA1575"/>
          <cell r="AB1575"/>
          <cell r="AC1575"/>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นายเจษฎา หน่อแก้ว</v>
          </cell>
          <cell r="BM1575">
            <v>888165010605</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X1576"/>
          <cell r="Y1576"/>
          <cell r="Z1576"/>
          <cell r="AA1576">
            <v>29</v>
          </cell>
          <cell r="AB1576">
            <v>10</v>
          </cell>
          <cell r="AC1576">
            <v>2562</v>
          </cell>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นายปฏิวัติ ปู่แก้ว</v>
          </cell>
          <cell r="BM1576">
            <v>883262010713</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AA1577"/>
          <cell r="AB1577"/>
          <cell r="AC1577"/>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นางจิดาภา จันทร์ราชา</v>
          </cell>
          <cell r="BM1577">
            <v>883262010669</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นายสุรศักดิ์ กติกาชีวิน</v>
          </cell>
          <cell r="BM1578">
            <v>883263011054</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นายอุเทน ทิพย์ธรรม</v>
          </cell>
          <cell r="BM1579">
            <v>883263011063</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X1580"/>
          <cell r="Y1580"/>
          <cell r="Z1580"/>
          <cell r="AA1580">
            <v>20</v>
          </cell>
          <cell r="AB1580">
            <v>8</v>
          </cell>
          <cell r="AC1580">
            <v>2563</v>
          </cell>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นางสุทิน สุวรรณ</v>
          </cell>
          <cell r="BM1580">
            <v>883263011060</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X1581"/>
          <cell r="Y1581"/>
          <cell r="Z1581"/>
          <cell r="AA1581">
            <v>18</v>
          </cell>
          <cell r="AB1581">
            <v>11</v>
          </cell>
          <cell r="AC1581">
            <v>2562</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นางจุฑามาศ คำภีระ</v>
          </cell>
          <cell r="BM1581">
            <v>883262011824</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นางบัวคลี่ สมสิงห์คำ</v>
          </cell>
          <cell r="BM1582">
            <v>883262011825</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X1583"/>
          <cell r="Y1583"/>
          <cell r="Z1583"/>
          <cell r="AA1583">
            <v>26</v>
          </cell>
          <cell r="AB1583">
            <v>8</v>
          </cell>
          <cell r="AC1583">
            <v>2564</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นายณรงค์ เดชดง</v>
          </cell>
          <cell r="BM1583">
            <v>883263011049</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X1584"/>
          <cell r="Y1584"/>
          <cell r="Z1584"/>
          <cell r="AA1584">
            <v>18</v>
          </cell>
          <cell r="AB1584">
            <v>11</v>
          </cell>
          <cell r="AC1584">
            <v>2562</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นายไสว ทาสี</v>
          </cell>
          <cell r="BM1584">
            <v>883262011828</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นายสุทธิศักดิ์ ขัดก๋า</v>
          </cell>
          <cell r="BM1586">
            <v>883262011827</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X1587"/>
          <cell r="Y1587"/>
          <cell r="Z1587"/>
          <cell r="AA1587">
            <v>6</v>
          </cell>
          <cell r="AB1587">
            <v>7</v>
          </cell>
          <cell r="AC1587">
            <v>2564</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นายอิทธิพล สายกันธา</v>
          </cell>
          <cell r="BM1587">
            <v>883263011046</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X1588"/>
          <cell r="Y1588"/>
          <cell r="Z1588"/>
          <cell r="AA1588">
            <v>24</v>
          </cell>
          <cell r="AB1588">
            <v>8</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นายวิรัตน์ พงศ์พนาชีวิน</v>
          </cell>
          <cell r="BM1588">
            <v>883263011267</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AA1589"/>
          <cell r="AB1589"/>
          <cell r="AC1589"/>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นายสุทัศน์ บุญทา</v>
          </cell>
          <cell r="BM1589">
            <v>883262011834</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X1590"/>
          <cell r="Y1590"/>
          <cell r="Z1590"/>
          <cell r="AA1590">
            <v>18</v>
          </cell>
          <cell r="AB1590">
            <v>11</v>
          </cell>
          <cell r="AC1590">
            <v>2562</v>
          </cell>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นายเอกถวัลย์ โยมนา</v>
          </cell>
          <cell r="BM1590">
            <v>883262011836</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2435</v>
          </cell>
          <cell r="C1591">
            <v>1587</v>
          </cell>
          <cell r="D1591">
            <v>23</v>
          </cell>
          <cell r="E1591">
            <v>1</v>
          </cell>
          <cell r="F1591">
            <v>2567</v>
          </cell>
          <cell r="G1591">
            <v>800032568506</v>
          </cell>
          <cell r="H1591" t="str">
            <v>นาย</v>
          </cell>
          <cell r="I1591" t="str">
            <v>มงคล</v>
          </cell>
          <cell r="J1591" t="str">
            <v>บุตรต๊ะ</v>
          </cell>
          <cell r="K1591"/>
          <cell r="L1591" t="str">
            <v>จอมทอง</v>
          </cell>
          <cell r="M1591" t="str">
            <v>เชียงใหม่ 3</v>
          </cell>
          <cell r="N1591">
            <v>8</v>
          </cell>
          <cell r="O1591"/>
          <cell r="P1591"/>
          <cell r="Q1591"/>
          <cell r="R1591"/>
          <cell r="S1591" t="str">
            <v>จังหวัดฮอด</v>
          </cell>
          <cell r="T1591" t="str">
            <v>ผบ.1468</v>
          </cell>
          <cell r="U1591">
            <v>2561</v>
          </cell>
          <cell r="V1591" t="str">
            <v>ผบ.139</v>
          </cell>
          <cell r="W1591">
            <v>2562</v>
          </cell>
          <cell r="X1591"/>
          <cell r="Y1591"/>
          <cell r="Z1591"/>
          <cell r="AA1591"/>
          <cell r="AB1591"/>
          <cell r="AC1591"/>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t="str">
            <v>ตั้งแฟ้มเพื่อวางเงิน</v>
          </cell>
          <cell r="BC1591"/>
          <cell r="BD1591"/>
          <cell r="BE1591"/>
          <cell r="BF1591"/>
          <cell r="BG1591"/>
          <cell r="BH1591"/>
          <cell r="BI1591"/>
          <cell r="BJ1591"/>
          <cell r="BK1591"/>
          <cell r="BL1591" t="str">
            <v>นายมงคล บุตรต๊ะ</v>
          </cell>
          <cell r="BM1591">
            <v>0</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2436</v>
          </cell>
          <cell r="C1592">
            <v>1588</v>
          </cell>
          <cell r="D1592">
            <v>23</v>
          </cell>
          <cell r="E1592">
            <v>1</v>
          </cell>
          <cell r="F1592">
            <v>2567</v>
          </cell>
          <cell r="G1592">
            <v>800031141891</v>
          </cell>
          <cell r="H1592" t="str">
            <v>นาย</v>
          </cell>
          <cell r="I1592" t="str">
            <v>อุ่นคำ</v>
          </cell>
          <cell r="J1592" t="str">
            <v>คำมูล</v>
          </cell>
          <cell r="K1592"/>
          <cell r="L1592" t="str">
            <v>ดอยเต่า</v>
          </cell>
          <cell r="M1592" t="str">
            <v>เชียงใหม่ 3</v>
          </cell>
          <cell r="N1592">
            <v>8</v>
          </cell>
          <cell r="O1592"/>
          <cell r="P1592"/>
          <cell r="Q1592"/>
          <cell r="R1592"/>
          <cell r="S1592" t="str">
            <v>จังหวัดฮอด</v>
          </cell>
          <cell r="T1592" t="str">
            <v>ผบ.1328</v>
          </cell>
          <cell r="U1592">
            <v>2559</v>
          </cell>
          <cell r="V1592" t="str">
            <v>ผบ.1474</v>
          </cell>
          <cell r="W1592">
            <v>2559</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cell r="BC1592"/>
          <cell r="BD1592"/>
          <cell r="BE1592"/>
          <cell r="BF1592"/>
          <cell r="BG1592"/>
          <cell r="BH1592"/>
          <cell r="BI1592"/>
          <cell r="BJ1592"/>
          <cell r="BK1592"/>
          <cell r="BL1592" t="str">
            <v>นายอุ่นคำ คำมูล</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K1593"/>
          <cell r="L1593" t="str">
            <v>ดอยเต่า</v>
          </cell>
          <cell r="M1593" t="str">
            <v>เชียงใหม่ 3</v>
          </cell>
          <cell r="N1593">
            <v>8</v>
          </cell>
          <cell r="O1593"/>
          <cell r="P1593"/>
          <cell r="Q1593"/>
          <cell r="R1593"/>
          <cell r="S1593" t="str">
            <v>จังหวัดฮอด</v>
          </cell>
          <cell r="T1593" t="str">
            <v>ผบ.22</v>
          </cell>
          <cell r="U1593">
            <v>2559</v>
          </cell>
          <cell r="V1593" t="str">
            <v>ผบ.119</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นางสาวสายฝน ศรีสกุลดสาวภาคย์</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K1594"/>
          <cell r="L1594" t="str">
            <v>ฮอด</v>
          </cell>
          <cell r="M1594" t="str">
            <v>เชียงใหม่ 3</v>
          </cell>
          <cell r="N1594">
            <v>8</v>
          </cell>
          <cell r="O1594"/>
          <cell r="P1594"/>
          <cell r="Q1594"/>
          <cell r="R1594"/>
          <cell r="S1594" t="str">
            <v>จังหวัดฮอด</v>
          </cell>
          <cell r="T1594" t="str">
            <v>ผบ.597</v>
          </cell>
          <cell r="U1594">
            <v>2558</v>
          </cell>
          <cell r="V1594" t="str">
            <v>ผบ.600</v>
          </cell>
          <cell r="W1594">
            <v>2558</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นางทองเหรียญ แสนปัญญา</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นางสาวพรพิมล ดีนะ</v>
          </cell>
          <cell r="BM1595">
            <v>883262011669</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A1596"/>
          <cell r="AB1596"/>
          <cell r="AC1596"/>
          <cell r="AD1596"/>
          <cell r="AE1596"/>
          <cell r="AF1596"/>
          <cell r="AG1596">
            <v>7</v>
          </cell>
          <cell r="AH1596">
            <v>6</v>
          </cell>
          <cell r="AI1596">
            <v>2565</v>
          </cell>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นายวิทยา เจริญอายุวัฒ</v>
          </cell>
          <cell r="BM1596">
            <v>883263011620</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X1597"/>
          <cell r="Y1597"/>
          <cell r="Z1597"/>
          <cell r="AA1597">
            <v>2</v>
          </cell>
          <cell r="AB1597">
            <v>9</v>
          </cell>
          <cell r="AC1597">
            <v>2563</v>
          </cell>
          <cell r="AD1597"/>
          <cell r="AE1597"/>
          <cell r="AF1597"/>
          <cell r="AG1597"/>
          <cell r="AH1597"/>
          <cell r="AI1597"/>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นางสาวอรพินธิ์ จี่มะลิ</v>
          </cell>
          <cell r="BM1597">
            <v>883262011656</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X1598"/>
          <cell r="Y1598"/>
          <cell r="Z1598"/>
          <cell r="AA1598">
            <v>19</v>
          </cell>
          <cell r="AB1598">
            <v>11</v>
          </cell>
          <cell r="AC1598">
            <v>2562</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นายบุญชม ขอนพืช</v>
          </cell>
          <cell r="BM1598">
            <v>883262011661</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O1599"/>
          <cell r="P1599" t="str">
            <v>1.บุคคลค้ำประกัน</v>
          </cell>
          <cell r="Q1599"/>
          <cell r="R1599"/>
          <cell r="S1599" t="str">
            <v>จังหวัดแพร่</v>
          </cell>
          <cell r="T1599" t="str">
            <v>ผบ.2265</v>
          </cell>
          <cell r="U1599">
            <v>2557</v>
          </cell>
          <cell r="V1599" t="str">
            <v>ผบ.2482</v>
          </cell>
          <cell r="W1599">
            <v>2557</v>
          </cell>
          <cell r="X1599">
            <v>27</v>
          </cell>
          <cell r="Y1599">
            <v>10</v>
          </cell>
          <cell r="Z1599">
            <v>2557</v>
          </cell>
          <cell r="AA1599"/>
          <cell r="AB1599"/>
          <cell r="AC1599"/>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นายสุชาติ เทียนทอง</v>
          </cell>
          <cell r="BM1599">
            <v>0</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X1600"/>
          <cell r="Y1600"/>
          <cell r="Z1600"/>
          <cell r="AA1600">
            <v>19</v>
          </cell>
          <cell r="AB1600">
            <v>11</v>
          </cell>
          <cell r="AC1600">
            <v>2562</v>
          </cell>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นายนครินทร์  ญาติมาก</v>
          </cell>
          <cell r="BM1600">
            <v>883262011662</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นางสาวพิมฤทัย ไชยวงษ์</v>
          </cell>
          <cell r="BM1601">
            <v>883262011665</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AA1602"/>
          <cell r="AB1602"/>
          <cell r="AC1602"/>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นางสาวมัณฑนา ดาวเลิศ</v>
          </cell>
          <cell r="BM1602">
            <v>888166010068</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นางสาวสมศรี วีรยุทธกำจร</v>
          </cell>
          <cell r="BM1603">
            <v>888166010041</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นางสาวเบญญาภา  ม่วงใหม่</v>
          </cell>
          <cell r="BM1604">
            <v>883263011167</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นายเจริญพร สินสะโน</v>
          </cell>
          <cell r="BM1605">
            <v>883263011097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X1606"/>
          <cell r="Y1606"/>
          <cell r="Z1606"/>
          <cell r="AA1606">
            <v>3</v>
          </cell>
          <cell r="AB1606">
            <v>9</v>
          </cell>
          <cell r="AC1606">
            <v>2563</v>
          </cell>
          <cell r="AD1606"/>
          <cell r="AE1606"/>
          <cell r="AF1606"/>
          <cell r="AG1606">
            <v>19</v>
          </cell>
          <cell r="AH1606">
            <v>10</v>
          </cell>
          <cell r="AI1606">
            <v>2564</v>
          </cell>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นายณัฐกร เสนะจุติ</v>
          </cell>
          <cell r="BM1606">
            <v>883263011165</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AA1607"/>
          <cell r="AB1607"/>
          <cell r="AC1607"/>
          <cell r="AD1607"/>
          <cell r="AE1607"/>
          <cell r="AF1607"/>
          <cell r="AG1607"/>
          <cell r="AH1607"/>
          <cell r="AI1607"/>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นายชัชวาล ไร่ดี</v>
          </cell>
          <cell r="BM1607">
            <v>883263011100</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X1608"/>
          <cell r="Y1608"/>
          <cell r="Z1608"/>
          <cell r="AA1608">
            <v>9</v>
          </cell>
          <cell r="AB1608">
            <v>9</v>
          </cell>
          <cell r="AC1608">
            <v>2563</v>
          </cell>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นางสาวหทัยกาญจน์ ศิริ</v>
          </cell>
          <cell r="BM1608">
            <v>883263011109</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X1609"/>
          <cell r="Y1609"/>
          <cell r="Z1609"/>
          <cell r="AA1609">
            <v>25</v>
          </cell>
          <cell r="AB1609">
            <v>12</v>
          </cell>
          <cell r="AC1609">
            <v>2560</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นางชิณากานต์ เจริญสุข</v>
          </cell>
          <cell r="BM1609">
            <v>823760010284</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A1610"/>
          <cell r="AB1610"/>
          <cell r="AC1610"/>
          <cell r="AD1610"/>
          <cell r="AE1610"/>
          <cell r="AF1610"/>
          <cell r="AG1610">
            <v>1</v>
          </cell>
          <cell r="AH1610">
            <v>5</v>
          </cell>
          <cell r="AI1610">
            <v>2560</v>
          </cell>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นาย
นางเสริม 
ไฝทอง แก้วก๋องมา
แก้วก๋องมา</v>
          </cell>
          <cell r="BM1610">
            <v>823759010207</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X1611"/>
          <cell r="Y1611"/>
          <cell r="Z1611"/>
          <cell r="AA1611">
            <v>21</v>
          </cell>
          <cell r="AB1611">
            <v>6</v>
          </cell>
          <cell r="AC1611">
            <v>2564</v>
          </cell>
          <cell r="AD1611"/>
          <cell r="AE1611"/>
          <cell r="AF1611"/>
          <cell r="AG1611"/>
          <cell r="AH1611"/>
          <cell r="AI1611"/>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นายรังสรรค์ อินทะนู</v>
          </cell>
          <cell r="BM1611">
            <v>883263011156</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X1612"/>
          <cell r="Y1612"/>
          <cell r="Z1612"/>
          <cell r="AA1612">
            <v>14</v>
          </cell>
          <cell r="AB1612">
            <v>6</v>
          </cell>
          <cell r="AC1612">
            <v>2560</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นางธัญญรัตน์ คำแห่</v>
          </cell>
          <cell r="BM1612">
            <v>8237599010210</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X1613"/>
          <cell r="Y1613"/>
          <cell r="Z1613"/>
          <cell r="AA1613">
            <v>19</v>
          </cell>
          <cell r="AB1613">
            <v>11</v>
          </cell>
          <cell r="AC1613">
            <v>2562</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นางแสงจันทร์ วิมาลา</v>
          </cell>
          <cell r="BM1613">
            <v>823758010717</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AA1614"/>
          <cell r="AB1614"/>
          <cell r="AC1614"/>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นางวิลาวัลย์ เจริญสุข</v>
          </cell>
          <cell r="BM1614">
            <v>0</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X1615"/>
          <cell r="Y1615"/>
          <cell r="Z1615"/>
          <cell r="AA1615">
            <v>25</v>
          </cell>
          <cell r="AB1615">
            <v>7</v>
          </cell>
          <cell r="AC1615">
            <v>2560</v>
          </cell>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นายวิทยา คำมาวัน</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AA1616"/>
          <cell r="AB1616"/>
          <cell r="AC1616"/>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นางสาว
นายปีย์วรา
จักรกริศน์ ปราบไพรี
ปราบไพรี</v>
          </cell>
          <cell r="BM1616">
            <v>823758010346</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นายพิชิต สิงหราชโยคี</v>
          </cell>
          <cell r="BM1617">
            <v>823759010511</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นายคงศักดิ์ จันทร์เขียว</v>
          </cell>
          <cell r="BM1618">
            <v>883263011175</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นายอินสม สร้อยฟ้า</v>
          </cell>
          <cell r="BM1619">
            <v>883263011078</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X1620"/>
          <cell r="Y1620"/>
          <cell r="Z1620"/>
          <cell r="AA1620">
            <v>16</v>
          </cell>
          <cell r="AB1620">
            <v>2</v>
          </cell>
          <cell r="AC1620">
            <v>2560</v>
          </cell>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นายบุญทา สุยะใหญ่</v>
          </cell>
          <cell r="BM1620">
            <v>823759010205</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X1621"/>
          <cell r="Y1621"/>
          <cell r="Z1621"/>
          <cell r="AA1621">
            <v>24</v>
          </cell>
          <cell r="AB1621">
            <v>4</v>
          </cell>
          <cell r="AC1621">
            <v>2566</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นางสาวเนรัญชรา จันทราศรี</v>
          </cell>
          <cell r="BM1621">
            <v>883263011713</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X1622"/>
          <cell r="Y1622"/>
          <cell r="Z1622"/>
          <cell r="AA1622">
            <v>22</v>
          </cell>
          <cell r="AB1622">
            <v>8</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นางสิงห์แก้ว แก้วคำ</v>
          </cell>
          <cell r="BM1622">
            <v>888166010162</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X1623"/>
          <cell r="Y1623"/>
          <cell r="Z1623"/>
          <cell r="AA1623">
            <v>20</v>
          </cell>
          <cell r="AB1623">
            <v>4</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นายมานพ บุญหนัก</v>
          </cell>
          <cell r="BM1623">
            <v>888165010701</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X1624"/>
          <cell r="Y1624"/>
          <cell r="Z1624"/>
          <cell r="AA1624">
            <v>24</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นางสาวตรียาภรณ์ จำปาสิทธิ์</v>
          </cell>
          <cell r="BM1624">
            <v>888165010697</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V1625"/>
          <cell r="W1625"/>
          <cell r="X1625"/>
          <cell r="Y1625"/>
          <cell r="Z1625"/>
          <cell r="AA1625"/>
          <cell r="AB1625"/>
          <cell r="AC1625"/>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นางสาวนริศญา ยศอิ</v>
          </cell>
          <cell r="BM1625">
            <v>888165010743</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นางสาวณัฎฐวี มินทะนา</v>
          </cell>
          <cell r="BM1626">
            <v>888165010699</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V1627"/>
          <cell r="W1627"/>
          <cell r="X1627"/>
          <cell r="Y1627"/>
          <cell r="Z1627"/>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นางสาววริศรา อุปละ</v>
          </cell>
          <cell r="BM1627">
            <v>888165010784</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V1628"/>
          <cell r="W1628"/>
          <cell r="X1628"/>
          <cell r="Y1628"/>
          <cell r="Z1628"/>
          <cell r="AA1628">
            <v>24</v>
          </cell>
          <cell r="AB1628">
            <v>4</v>
          </cell>
          <cell r="AC1628">
            <v>2566</v>
          </cell>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นายประชาญ นำสม</v>
          </cell>
          <cell r="BM1628">
            <v>888165010713</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AA1629"/>
          <cell r="AB1629"/>
          <cell r="AC1629"/>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นายสุนทร อุทิศลาภผล</v>
          </cell>
          <cell r="BM1629">
            <v>883263011092</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X1630"/>
          <cell r="Y1630"/>
          <cell r="Z1630"/>
          <cell r="AA1630">
            <v>7</v>
          </cell>
          <cell r="AB1630">
            <v>12</v>
          </cell>
          <cell r="AC1630">
            <v>2563</v>
          </cell>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นายสุบิน ทอสาร</v>
          </cell>
          <cell r="BM1630">
            <v>883263011090</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X1631"/>
          <cell r="Y1631"/>
          <cell r="Z1631"/>
          <cell r="AA1631">
            <v>10</v>
          </cell>
          <cell r="AB1631">
            <v>9</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นายธนกฤต ธนันชัย</v>
          </cell>
          <cell r="BM1631">
            <v>883263011096</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AA1632"/>
          <cell r="AB1632"/>
          <cell r="AC1632"/>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นายอุทิศ ทาหล้า</v>
          </cell>
          <cell r="BM1632">
            <v>883263011089</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X1633"/>
          <cell r="Y1633"/>
          <cell r="Z1633"/>
          <cell r="AA1633">
            <v>3</v>
          </cell>
          <cell r="AB1633">
            <v>9</v>
          </cell>
          <cell r="AC1633">
            <v>2563</v>
          </cell>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นางสาวพัชรินทร์ ณ วรรณติ๊บ</v>
          </cell>
          <cell r="BM1633">
            <v>883263011085</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2478</v>
          </cell>
          <cell r="C1634">
            <v>1630</v>
          </cell>
          <cell r="D1634"/>
          <cell r="E1634"/>
          <cell r="F1634"/>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Q1634"/>
          <cell r="R1634"/>
          <cell r="S1634" t="str">
            <v>จังหวัดฝาง</v>
          </cell>
          <cell r="T1634" t="str">
            <v>ผบ.601</v>
          </cell>
          <cell r="U1634">
            <v>2557</v>
          </cell>
          <cell r="V1634" t="str">
            <v>ผบ719</v>
          </cell>
          <cell r="W1634">
            <v>2557</v>
          </cell>
          <cell r="X1634"/>
          <cell r="Y1634"/>
          <cell r="Z1634"/>
          <cell r="AA1634"/>
          <cell r="AB1634"/>
          <cell r="AC1634"/>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นายบุญมี ปุกคำ</v>
          </cell>
          <cell r="BM1634">
            <v>823857010025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2479</v>
          </cell>
          <cell r="C1635">
            <v>1631</v>
          </cell>
          <cell r="D1635"/>
          <cell r="E1635"/>
          <cell r="F1635"/>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ผบ.855</v>
          </cell>
          <cell r="U1635">
            <v>2558</v>
          </cell>
          <cell r="V1635" t="str">
            <v>ผบ.96</v>
          </cell>
          <cell r="W1635">
            <v>2559</v>
          </cell>
          <cell r="X1635"/>
          <cell r="Y1635"/>
          <cell r="Z1635"/>
          <cell r="AA1635">
            <v>25</v>
          </cell>
          <cell r="AB1635">
            <v>2</v>
          </cell>
          <cell r="AC1635">
            <v>2559</v>
          </cell>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นางกัลยกร กันธิยะ</v>
          </cell>
          <cell r="BM1635">
            <v>823859010416</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2480</v>
          </cell>
          <cell r="C1636">
            <v>1632</v>
          </cell>
          <cell r="D1636"/>
          <cell r="E1636"/>
          <cell r="F1636"/>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ผบ.169</v>
          </cell>
          <cell r="U1636">
            <v>2557</v>
          </cell>
          <cell r="V1636" t="str">
            <v>ผบ.359</v>
          </cell>
          <cell r="W1636">
            <v>2557</v>
          </cell>
          <cell r="X1636">
            <v>15</v>
          </cell>
          <cell r="Y1636">
            <v>7</v>
          </cell>
          <cell r="Z1636">
            <v>2557</v>
          </cell>
          <cell r="AA1636"/>
          <cell r="AB1636"/>
          <cell r="AC1636"/>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นายสมัย ดวงวิลัย</v>
          </cell>
          <cell r="BM1636">
            <v>823857010294</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2481</v>
          </cell>
          <cell r="C1637">
            <v>1633</v>
          </cell>
          <cell r="D1637"/>
          <cell r="E1637"/>
          <cell r="F1637"/>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ผบ.700</v>
          </cell>
          <cell r="U1637">
            <v>2557</v>
          </cell>
          <cell r="V1637" t="str">
            <v>ผบ.19</v>
          </cell>
          <cell r="W1637">
            <v>2558</v>
          </cell>
          <cell r="X1637">
            <v>28</v>
          </cell>
          <cell r="Y1637">
            <v>1</v>
          </cell>
          <cell r="Z1637">
            <v>2558</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นางสาวศุภาพิชญ์ ศรีคงยศ</v>
          </cell>
          <cell r="BM1637">
            <v>823857010446</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2482</v>
          </cell>
          <cell r="C1638">
            <v>1634</v>
          </cell>
          <cell r="D1638"/>
          <cell r="E1638"/>
          <cell r="F1638"/>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Q1638"/>
          <cell r="R1638"/>
          <cell r="S1638" t="str">
            <v>จังหวัดฝาง</v>
          </cell>
          <cell r="T1638" t="str">
            <v>ผบ.748</v>
          </cell>
          <cell r="U1638">
            <v>2557</v>
          </cell>
          <cell r="V1638" t="str">
            <v>ผบ.874</v>
          </cell>
          <cell r="W1638">
            <v>2557</v>
          </cell>
          <cell r="X1638"/>
          <cell r="Y1638"/>
          <cell r="Z1638"/>
          <cell r="AA1638">
            <v>12</v>
          </cell>
          <cell r="AB1638">
            <v>12</v>
          </cell>
          <cell r="AC1638">
            <v>2557</v>
          </cell>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นางสาวเครือวัลย์ ปัญญา</v>
          </cell>
          <cell r="BM1638">
            <v>823857010674</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Q1639"/>
          <cell r="R1639"/>
          <cell r="S1639" t="str">
            <v>จังหวัดฮอด</v>
          </cell>
          <cell r="T1639" t="str">
            <v>ผบE829</v>
          </cell>
          <cell r="U1639">
            <v>2564</v>
          </cell>
          <cell r="V1639" t="str">
            <v>ผบE08</v>
          </cell>
          <cell r="W1639">
            <v>2565</v>
          </cell>
          <cell r="X1639"/>
          <cell r="Y1639"/>
          <cell r="Z1639"/>
          <cell r="AA1639">
            <v>15</v>
          </cell>
          <cell r="AB1639">
            <v>2</v>
          </cell>
          <cell r="AC1639">
            <v>2565</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นางเรณู ยะวงค์</v>
          </cell>
          <cell r="BM1639">
            <v>823759010503</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Q1640"/>
          <cell r="R1640"/>
          <cell r="S1640" t="str">
            <v>จังหวัดฮอด</v>
          </cell>
          <cell r="T1640" t="str">
            <v>ผบE564</v>
          </cell>
          <cell r="U1640">
            <v>2566</v>
          </cell>
          <cell r="V1640" t="str">
            <v>ผบE790</v>
          </cell>
          <cell r="W1640">
            <v>2566</v>
          </cell>
          <cell r="X1640"/>
          <cell r="Y1640"/>
          <cell r="Z1640"/>
          <cell r="AA1640">
            <v>11</v>
          </cell>
          <cell r="AB1640">
            <v>7</v>
          </cell>
          <cell r="AC1640">
            <v>2566</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นายพงษ์สนิท มอยแก้ว</v>
          </cell>
          <cell r="BM1640">
            <v>888166010046</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Q1641"/>
          <cell r="R1641"/>
          <cell r="S1641" t="str">
            <v>จังหวัดฮอด</v>
          </cell>
          <cell r="T1641" t="str">
            <v>ผบE770</v>
          </cell>
          <cell r="U1641">
            <v>2565</v>
          </cell>
          <cell r="V1641" t="str">
            <v>ผบE853</v>
          </cell>
          <cell r="W1641">
            <v>2565</v>
          </cell>
          <cell r="X1641">
            <v>14</v>
          </cell>
          <cell r="Y1641">
            <v>11</v>
          </cell>
          <cell r="Z1641">
            <v>2565</v>
          </cell>
          <cell r="AA1641"/>
          <cell r="AB1641"/>
          <cell r="AC1641"/>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นายวรรณชัย กาพย์ตุ้ม</v>
          </cell>
          <cell r="BM1641">
            <v>0</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Q1642"/>
          <cell r="R1642"/>
          <cell r="S1642" t="str">
            <v>จังหวัดฮอด</v>
          </cell>
          <cell r="T1642" t="str">
            <v>ผบE56</v>
          </cell>
          <cell r="U1642">
            <v>2566</v>
          </cell>
          <cell r="V1642" t="str">
            <v>ผบE322</v>
          </cell>
          <cell r="W1642">
            <v>2566</v>
          </cell>
          <cell r="X1642"/>
          <cell r="Y1642"/>
          <cell r="Z1642"/>
          <cell r="AA1642">
            <v>25</v>
          </cell>
          <cell r="AB1642">
            <v>4</v>
          </cell>
          <cell r="AC1642">
            <v>2566</v>
          </cell>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นางอาภา อินใจ</v>
          </cell>
          <cell r="BM1642">
            <v>883263010592</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ผบ.1045</v>
          </cell>
          <cell r="U1643">
            <v>2562</v>
          </cell>
          <cell r="V1643" t="str">
            <v>ผบ1179</v>
          </cell>
          <cell r="W1643">
            <v>2562</v>
          </cell>
          <cell r="X1643"/>
          <cell r="Y1643"/>
          <cell r="Z1643"/>
          <cell r="AA1643"/>
          <cell r="AB1643"/>
          <cell r="AC1643"/>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นายชอบกัง คมชายชาญ</v>
          </cell>
          <cell r="BM1643">
            <v>883262011641</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Q1644"/>
          <cell r="R1644"/>
          <cell r="S1644" t="str">
            <v>จังหวัดฮอด</v>
          </cell>
          <cell r="T1644" t="str">
            <v>ผบ.262</v>
          </cell>
          <cell r="U1644">
            <v>2560</v>
          </cell>
          <cell r="V1644" t="str">
            <v>ผบ.319</v>
          </cell>
          <cell r="W1644">
            <v>2560</v>
          </cell>
          <cell r="X1644"/>
          <cell r="Y1644"/>
          <cell r="Z1644"/>
          <cell r="AA1644">
            <v>5</v>
          </cell>
          <cell r="AB1644">
            <v>7</v>
          </cell>
          <cell r="AC1644">
            <v>2560</v>
          </cell>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นายพัทธนันท์ รินทร์แก้ว</v>
          </cell>
          <cell r="BM1644">
            <v>823759010486</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Q1645"/>
          <cell r="R1645"/>
          <cell r="S1645" t="str">
            <v>จังหวัดฮอด</v>
          </cell>
          <cell r="T1645" t="str">
            <v>ผบE164</v>
          </cell>
          <cell r="U1645">
            <v>2563</v>
          </cell>
          <cell r="V1645" t="str">
            <v>ผบE277</v>
          </cell>
          <cell r="W1645">
            <v>2563</v>
          </cell>
          <cell r="X1645">
            <v>2</v>
          </cell>
          <cell r="Y1645">
            <v>9</v>
          </cell>
          <cell r="Z1645">
            <v>2563</v>
          </cell>
          <cell r="AA1645"/>
          <cell r="AB1645"/>
          <cell r="AC1645"/>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นายมานพ แก้วติ</v>
          </cell>
          <cell r="BM1645">
            <v>883262011643</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Q1646"/>
          <cell r="R1646"/>
          <cell r="S1646" t="str">
            <v>จังหวัดฮอด</v>
          </cell>
          <cell r="T1646" t="str">
            <v>ผบ 1049</v>
          </cell>
          <cell r="U1646">
            <v>2562</v>
          </cell>
          <cell r="V1646" t="str">
            <v>ผบ1339</v>
          </cell>
          <cell r="W1646">
            <v>2562</v>
          </cell>
          <cell r="X1646">
            <v>3</v>
          </cell>
          <cell r="Y1646">
            <v>12</v>
          </cell>
          <cell r="Z1646">
            <v>2562</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นางสาวปัทมา สกุลดิษฐ์</v>
          </cell>
          <cell r="BM1646">
            <v>883262011651</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ผบ.1039</v>
          </cell>
          <cell r="U1647">
            <v>2562</v>
          </cell>
          <cell r="V1647" t="str">
            <v>ผบ1177</v>
          </cell>
          <cell r="W1647">
            <v>2562</v>
          </cell>
          <cell r="X1647"/>
          <cell r="Y1647"/>
          <cell r="Z1647"/>
          <cell r="AA1647">
            <v>19</v>
          </cell>
          <cell r="AB1647">
            <v>11</v>
          </cell>
          <cell r="AC1647">
            <v>2562</v>
          </cell>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นายสยาม จันทร์หล้า</v>
          </cell>
          <cell r="BM1647">
            <v>883262011650</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Q1648"/>
          <cell r="R1648"/>
          <cell r="S1648" t="str">
            <v>จังหวัดฮอด</v>
          </cell>
          <cell r="T1648" t="str">
            <v>ผบ1048</v>
          </cell>
          <cell r="U1648">
            <v>2562</v>
          </cell>
          <cell r="V1648" t="str">
            <v>ผบ1181</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นางสาวกัญชรัตน์ ปู่ทอง</v>
          </cell>
          <cell r="BM1648">
            <v>883262011648</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Q1649"/>
          <cell r="R1649"/>
          <cell r="S1649" t="str">
            <v>จังหวัดฮอด</v>
          </cell>
          <cell r="T1649" t="str">
            <v>ผบ.260</v>
          </cell>
          <cell r="U1649">
            <v>2560</v>
          </cell>
          <cell r="V1649" t="str">
            <v>ผบ.262</v>
          </cell>
          <cell r="W1649">
            <v>2560</v>
          </cell>
          <cell r="X1649">
            <v>14</v>
          </cell>
          <cell r="Y1649">
            <v>6</v>
          </cell>
          <cell r="Z1649">
            <v>2560</v>
          </cell>
          <cell r="AA1649"/>
          <cell r="AB1649"/>
          <cell r="AC1649"/>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นางสาวธัญญรัตน์ ก้านต่อดอก</v>
          </cell>
          <cell r="BM1649">
            <v>823759010509</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Q1650"/>
          <cell r="R1650"/>
          <cell r="S1650" t="str">
            <v>จังหวัดฮอด</v>
          </cell>
          <cell r="T1650" t="str">
            <v>ผบ1034</v>
          </cell>
          <cell r="U1650">
            <v>2562</v>
          </cell>
          <cell r="V1650" t="str">
            <v>ผบ1172</v>
          </cell>
          <cell r="W1650">
            <v>2562</v>
          </cell>
          <cell r="X1650"/>
          <cell r="Y1650"/>
          <cell r="Z1650"/>
          <cell r="AA1650">
            <v>19</v>
          </cell>
          <cell r="AB1650">
            <v>11</v>
          </cell>
          <cell r="AC1650">
            <v>2562</v>
          </cell>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นางสาวพรรณี เมืองมา</v>
          </cell>
          <cell r="BM1650">
            <v>883262011658</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2495</v>
          </cell>
          <cell r="C1651">
            <v>1647</v>
          </cell>
          <cell r="D1651"/>
          <cell r="E1651"/>
          <cell r="F1651"/>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ผบE209</v>
          </cell>
          <cell r="U1651">
            <v>2563</v>
          </cell>
          <cell r="V1651" t="str">
            <v>ผบE330</v>
          </cell>
          <cell r="W1651">
            <v>2563</v>
          </cell>
          <cell r="X1651">
            <v>10</v>
          </cell>
          <cell r="Y1651">
            <v>9</v>
          </cell>
          <cell r="Z1651">
            <v>2563</v>
          </cell>
          <cell r="AA1651"/>
          <cell r="AB1651"/>
          <cell r="AC1651"/>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นายอินเนตร อุ่นจิตร</v>
          </cell>
          <cell r="BM1651">
            <v>823758010097</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Q1652"/>
          <cell r="R1652"/>
          <cell r="S1652" t="str">
            <v>จังหวัดลำพูน</v>
          </cell>
          <cell r="T1652" t="str">
            <v>ผบ.1100</v>
          </cell>
          <cell r="U1652">
            <v>2561</v>
          </cell>
          <cell r="V1652" t="str">
            <v>ผบ.1865</v>
          </cell>
          <cell r="W1652">
            <v>2561</v>
          </cell>
          <cell r="X1652"/>
          <cell r="Y1652"/>
          <cell r="Z1652"/>
          <cell r="AA1652">
            <v>16</v>
          </cell>
          <cell r="AB1652">
            <v>7</v>
          </cell>
          <cell r="AC1652">
            <v>2561</v>
          </cell>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นายณัษฐพงษ์  ไชยพงศ์กูล</v>
          </cell>
          <cell r="BM1652">
            <v>823761010047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แขวงเชียงใหม่</v>
          </cell>
          <cell r="T1653" t="str">
            <v>ผบ3700</v>
          </cell>
          <cell r="U1653">
            <v>2560</v>
          </cell>
          <cell r="V1653" t="str">
            <v>ผบ5138</v>
          </cell>
          <cell r="W1653">
            <v>2560</v>
          </cell>
          <cell r="X1653">
            <v>31</v>
          </cell>
          <cell r="Y1653">
            <v>7</v>
          </cell>
          <cell r="Z1653">
            <v>2560</v>
          </cell>
          <cell r="AA1653"/>
          <cell r="AB1653"/>
          <cell r="AC1653"/>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นางอำไพ ตั๋นแก้ว</v>
          </cell>
          <cell r="BM1653">
            <v>823760010021</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Q1654"/>
          <cell r="R1654"/>
          <cell r="S1654" t="str">
            <v>แขวงเชียงใหม่</v>
          </cell>
          <cell r="T1654" t="str">
            <v>ผบ.3699</v>
          </cell>
          <cell r="U1654">
            <v>2560</v>
          </cell>
          <cell r="V1654">
            <v>7269</v>
          </cell>
          <cell r="W1654">
            <v>2560</v>
          </cell>
          <cell r="X1654"/>
          <cell r="Y1654"/>
          <cell r="Z1654"/>
          <cell r="AA1654">
            <v>29</v>
          </cell>
          <cell r="AB1654">
            <v>8</v>
          </cell>
          <cell r="AC1654">
            <v>2560</v>
          </cell>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นางพิรานันท์ ธนัชเกียรติศิริ</v>
          </cell>
          <cell r="BM1654">
            <v>823758010635</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Q1655"/>
          <cell r="R1655"/>
          <cell r="S1655" t="str">
            <v>แขวงเชียงใหม่</v>
          </cell>
          <cell r="T1655" t="str">
            <v>ผบ.9136</v>
          </cell>
          <cell r="U1655">
            <v>2560</v>
          </cell>
          <cell r="V1655" t="str">
            <v>ผบ.10028</v>
          </cell>
          <cell r="W1655">
            <v>2560</v>
          </cell>
          <cell r="X1655">
            <v>16</v>
          </cell>
          <cell r="Y1655">
            <v>10</v>
          </cell>
          <cell r="Z1655">
            <v>2560</v>
          </cell>
          <cell r="AA1655"/>
          <cell r="AB1655"/>
          <cell r="AC1655"/>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นายวิโรจน์ ตาจาย</v>
          </cell>
          <cell r="BM1655">
            <v>823760010138</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ผบ.3701</v>
          </cell>
          <cell r="U1656">
            <v>2560</v>
          </cell>
          <cell r="V1656">
            <v>5145</v>
          </cell>
          <cell r="W1656">
            <v>2560</v>
          </cell>
          <cell r="X1656"/>
          <cell r="Y1656"/>
          <cell r="Z1656"/>
          <cell r="AA1656">
            <v>13</v>
          </cell>
          <cell r="AB1656">
            <v>7</v>
          </cell>
          <cell r="AC1656">
            <v>2560</v>
          </cell>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นายประสาน เย็นทรวง</v>
          </cell>
          <cell r="BM1656">
            <v>823760010023</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Q1657"/>
          <cell r="R1657"/>
          <cell r="S1657" t="str">
            <v>จังหวัดฮอด</v>
          </cell>
          <cell r="T1657" t="str">
            <v>ผบ23</v>
          </cell>
          <cell r="U1657">
            <v>2564</v>
          </cell>
          <cell r="V1657" t="str">
            <v>ผบ42</v>
          </cell>
          <cell r="W1657">
            <v>2564</v>
          </cell>
          <cell r="X1657"/>
          <cell r="Y1657"/>
          <cell r="Z1657"/>
          <cell r="AA1657">
            <v>1</v>
          </cell>
          <cell r="AB1657">
            <v>6</v>
          </cell>
          <cell r="AC1657">
            <v>2564</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นายปฏิภาณ อารีวงศ์</v>
          </cell>
          <cell r="BM1657">
            <v>883263011654</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Q1658"/>
          <cell r="R1658"/>
          <cell r="S1658" t="str">
            <v>จังหวัดฮอด</v>
          </cell>
          <cell r="T1658" t="str">
            <v>ผบ.E175</v>
          </cell>
          <cell r="U1658">
            <v>2563</v>
          </cell>
          <cell r="V1658" t="str">
            <v>ผบE378</v>
          </cell>
          <cell r="W1658">
            <v>2563</v>
          </cell>
          <cell r="X1658"/>
          <cell r="Y1658"/>
          <cell r="Z1658"/>
          <cell r="AA1658">
            <v>24</v>
          </cell>
          <cell r="AB1658">
            <v>9</v>
          </cell>
          <cell r="AC1658">
            <v>2563</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นางสุพรรณ ปิ่นแก้ว</v>
          </cell>
          <cell r="BM1658">
            <v>883263011115</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ผบE170</v>
          </cell>
          <cell r="U1659">
            <v>2563</v>
          </cell>
          <cell r="V1659" t="str">
            <v>ผบE285</v>
          </cell>
          <cell r="W1659">
            <v>2563</v>
          </cell>
          <cell r="X1659"/>
          <cell r="Y1659"/>
          <cell r="Z1659"/>
          <cell r="AA1659">
            <v>3</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นายภัทรพล แก้ววงศ์</v>
          </cell>
          <cell r="BM1659">
            <v>883263011116</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Q1660"/>
          <cell r="R1660"/>
          <cell r="S1660" t="str">
            <v>จังหวัดฮอด</v>
          </cell>
          <cell r="T1660" t="str">
            <v>ผบE198</v>
          </cell>
          <cell r="U1660">
            <v>2563</v>
          </cell>
          <cell r="V1660" t="str">
            <v>ผบE325</v>
          </cell>
          <cell r="W1660">
            <v>2563</v>
          </cell>
          <cell r="X1660">
            <v>9</v>
          </cell>
          <cell r="Y1660">
            <v>9</v>
          </cell>
          <cell r="Z1660">
            <v>2563</v>
          </cell>
          <cell r="AA1660"/>
          <cell r="AB1660"/>
          <cell r="AC1660"/>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นายปวเรศวร์ แสนใจบาล</v>
          </cell>
          <cell r="BM1660">
            <v>883263011114</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Q1661"/>
          <cell r="R1661"/>
          <cell r="S1661" t="str">
            <v>จังหวัดฮอด</v>
          </cell>
          <cell r="T1661" t="str">
            <v>ผบ.598</v>
          </cell>
          <cell r="U1661">
            <v>2558</v>
          </cell>
          <cell r="V1661">
            <v>630</v>
          </cell>
          <cell r="W1661">
            <v>2558</v>
          </cell>
          <cell r="X1661"/>
          <cell r="Y1661"/>
          <cell r="Z1661"/>
          <cell r="AA1661">
            <v>28</v>
          </cell>
          <cell r="AB1661">
            <v>12</v>
          </cell>
          <cell r="AC1661">
            <v>2558</v>
          </cell>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นางบัวแก้ว ปิ่นแก้ว</v>
          </cell>
          <cell r="BM1661">
            <v>82378010232</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Q1662"/>
          <cell r="R1662"/>
          <cell r="S1662" t="str">
            <v>จังหวัดฮอด</v>
          </cell>
          <cell r="T1662" t="str">
            <v>ผบE185</v>
          </cell>
          <cell r="U1662">
            <v>2563</v>
          </cell>
          <cell r="V1662" t="str">
            <v>ผบE310</v>
          </cell>
          <cell r="W1662">
            <v>2563</v>
          </cell>
          <cell r="X1662"/>
          <cell r="Y1662"/>
          <cell r="Z1662"/>
          <cell r="AA1662">
            <v>9</v>
          </cell>
          <cell r="AB1662">
            <v>9</v>
          </cell>
          <cell r="AC1662">
            <v>2563</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นางคำมูล สร้อยฟ้า</v>
          </cell>
          <cell r="BM1662">
            <v>883263011169</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Q1663"/>
          <cell r="R1663"/>
          <cell r="S1663" t="str">
            <v>จังหวัดฮอด</v>
          </cell>
          <cell r="T1663" t="str">
            <v>ผบE179</v>
          </cell>
          <cell r="U1663">
            <v>2563</v>
          </cell>
          <cell r="V1663" t="str">
            <v>ผบE279</v>
          </cell>
          <cell r="W1663">
            <v>2563</v>
          </cell>
          <cell r="X1663"/>
          <cell r="Y1663"/>
          <cell r="Z1663"/>
          <cell r="AA1663">
            <v>3</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นางแสงทอง การบูรณ์</v>
          </cell>
          <cell r="BM1663">
            <v>883263011170</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ผบ.259</v>
          </cell>
          <cell r="U1664">
            <v>2560</v>
          </cell>
          <cell r="V1664" t="str">
            <v>ผบ.334</v>
          </cell>
          <cell r="W1664">
            <v>2560</v>
          </cell>
          <cell r="X1664">
            <v>25</v>
          </cell>
          <cell r="Y1664">
            <v>7</v>
          </cell>
          <cell r="Z1664">
            <v>2560</v>
          </cell>
          <cell r="AA1664"/>
          <cell r="AB1664"/>
          <cell r="AC1664"/>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นายไชยยา ยืนยง</v>
          </cell>
          <cell r="BM1664">
            <v>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ผบE178</v>
          </cell>
          <cell r="U1665">
            <v>2563</v>
          </cell>
          <cell r="V1665" t="str">
            <v>ผบE278</v>
          </cell>
          <cell r="W1665">
            <v>2563</v>
          </cell>
          <cell r="X1665"/>
          <cell r="Y1665"/>
          <cell r="Z1665"/>
          <cell r="AA1665">
            <v>3</v>
          </cell>
          <cell r="AB1665">
            <v>9</v>
          </cell>
          <cell r="AC1665">
            <v>2563</v>
          </cell>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นายเกรียงไกร กันทะคำ</v>
          </cell>
          <cell r="BM1665">
            <v>883263011157</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ผบ.748</v>
          </cell>
          <cell r="U1666">
            <v>2558</v>
          </cell>
          <cell r="V1666" t="str">
            <v>ผบ.142</v>
          </cell>
          <cell r="W1666">
            <v>2559</v>
          </cell>
          <cell r="X1666"/>
          <cell r="Y1666"/>
          <cell r="Z1666"/>
          <cell r="AA1666">
            <v>8</v>
          </cell>
          <cell r="AB1666">
            <v>4</v>
          </cell>
          <cell r="AC1666">
            <v>2559</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นางรัตนา  แก้วบุญเรือง</v>
          </cell>
          <cell r="BM1666">
            <v>823758010653</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2511</v>
          </cell>
          <cell r="C1667">
            <v>1662</v>
          </cell>
          <cell r="D1667"/>
          <cell r="E1667"/>
          <cell r="F1667"/>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Q1667"/>
          <cell r="R1667"/>
          <cell r="S1667" t="str">
            <v>แขวงเชียงใหม่</v>
          </cell>
          <cell r="T1667" t="str">
            <v>ผบ828</v>
          </cell>
          <cell r="U1667">
            <v>2564</v>
          </cell>
          <cell r="V1667" t="str">
            <v>ผบ1041</v>
          </cell>
          <cell r="W1667">
            <v>2564</v>
          </cell>
          <cell r="X1667">
            <v>6</v>
          </cell>
          <cell r="Y1667">
            <v>7</v>
          </cell>
          <cell r="Z1667">
            <v>2564</v>
          </cell>
          <cell r="AA1667"/>
          <cell r="AB1667"/>
          <cell r="AC1667"/>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นางไพลิน พรหมมะ</v>
          </cell>
          <cell r="BM1667">
            <v>883263011914</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2512</v>
          </cell>
          <cell r="C1668">
            <v>1663</v>
          </cell>
          <cell r="D1668"/>
          <cell r="E1668"/>
          <cell r="F1668"/>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Q1668"/>
          <cell r="R1668"/>
          <cell r="S1668" t="str">
            <v>แขวงลำปาง</v>
          </cell>
          <cell r="T1668" t="str">
            <v>ผบE1007</v>
          </cell>
          <cell r="U1668">
            <v>2565</v>
          </cell>
          <cell r="V1668" t="str">
            <v>ผบE1488</v>
          </cell>
          <cell r="W1668">
            <v>2565</v>
          </cell>
          <cell r="X1668"/>
          <cell r="Y1668"/>
          <cell r="Z1668"/>
          <cell r="AA1668">
            <v>3</v>
          </cell>
          <cell r="AB1668">
            <v>5</v>
          </cell>
          <cell r="AC1668">
            <v>2565</v>
          </cell>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นางกาญจน์สุดา พันธ์สมพงษ์</v>
          </cell>
          <cell r="BM1668">
            <v>883263010789</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2513</v>
          </cell>
          <cell r="C1669">
            <v>1664</v>
          </cell>
          <cell r="D1669"/>
          <cell r="E1669"/>
          <cell r="F1669"/>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Q1669"/>
          <cell r="R1669"/>
          <cell r="S1669" t="str">
            <v>แขวงเชียงใหม่</v>
          </cell>
          <cell r="T1669" t="str">
            <v>ผบ 4392</v>
          </cell>
          <cell r="U1669">
            <v>2563</v>
          </cell>
          <cell r="V1669">
            <v>7117</v>
          </cell>
          <cell r="W1669">
            <v>2563</v>
          </cell>
          <cell r="X1669"/>
          <cell r="Y1669"/>
          <cell r="Z1669"/>
          <cell r="AA1669">
            <v>19</v>
          </cell>
          <cell r="AB1669">
            <v>10</v>
          </cell>
          <cell r="AC1669">
            <v>2563</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นายมานพ ศรีจันทร์แดง</v>
          </cell>
          <cell r="BM1669">
            <v>0</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2514</v>
          </cell>
          <cell r="C1670">
            <v>1665</v>
          </cell>
          <cell r="D1670"/>
          <cell r="E1670"/>
          <cell r="F1670"/>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Q1670"/>
          <cell r="R1670"/>
          <cell r="S1670" t="str">
            <v>จังหวัดฮอด</v>
          </cell>
          <cell r="T1670" t="str">
            <v>ผบE466</v>
          </cell>
          <cell r="U1670">
            <v>2564</v>
          </cell>
          <cell r="V1670" t="str">
            <v>ผบE590</v>
          </cell>
          <cell r="W1670">
            <v>2564</v>
          </cell>
          <cell r="X1670"/>
          <cell r="Y1670"/>
          <cell r="Z1670"/>
          <cell r="AA1670">
            <v>12</v>
          </cell>
          <cell r="AB1670">
            <v>10</v>
          </cell>
          <cell r="AC1670">
            <v>2564</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นายกฤษดา วณีสอน</v>
          </cell>
          <cell r="BM1670">
            <v>883263011912</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2515</v>
          </cell>
          <cell r="C1671">
            <v>1666</v>
          </cell>
          <cell r="D1671"/>
          <cell r="E1671"/>
          <cell r="F1671"/>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แขวงเชียงใหม่</v>
          </cell>
          <cell r="T1671" t="str">
            <v>ผบ4393</v>
          </cell>
          <cell r="U1671">
            <v>2563</v>
          </cell>
          <cell r="V1671">
            <v>7116</v>
          </cell>
          <cell r="W1671">
            <v>2563</v>
          </cell>
          <cell r="X1671"/>
          <cell r="Y1671"/>
          <cell r="Z1671"/>
          <cell r="AA1671">
            <v>19</v>
          </cell>
          <cell r="AB1671">
            <v>10</v>
          </cell>
          <cell r="AC1671">
            <v>2563</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นายผจญ วงค์ไชย</v>
          </cell>
          <cell r="BM1671">
            <v>883263010790</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2516</v>
          </cell>
          <cell r="C1672">
            <v>1667</v>
          </cell>
          <cell r="D1672"/>
          <cell r="E1672"/>
          <cell r="F1672"/>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ผบE1036</v>
          </cell>
          <cell r="U1672">
            <v>2563</v>
          </cell>
          <cell r="V1672">
            <v>1281</v>
          </cell>
          <cell r="W1672">
            <v>2563</v>
          </cell>
          <cell r="X1672"/>
          <cell r="Y1672"/>
          <cell r="Z1672"/>
          <cell r="AA1672">
            <v>28</v>
          </cell>
          <cell r="AB1672">
            <v>9</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นายสมบุญ สีเหลือง</v>
          </cell>
          <cell r="BM1672">
            <v>883263010794</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2517</v>
          </cell>
          <cell r="C1673">
            <v>1668</v>
          </cell>
          <cell r="D1673"/>
          <cell r="E1673"/>
          <cell r="F1673"/>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ผบE1026</v>
          </cell>
          <cell r="U1673">
            <v>2563</v>
          </cell>
          <cell r="V1673">
            <v>1280</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นางจงรักษ์ คำใจ</v>
          </cell>
          <cell r="BM1673">
            <v>883263010791</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2518</v>
          </cell>
          <cell r="C1674">
            <v>1669</v>
          </cell>
          <cell r="D1674"/>
          <cell r="E1674"/>
          <cell r="F1674"/>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Q1674"/>
          <cell r="R1674"/>
          <cell r="S1674" t="str">
            <v>แขวงเชียงใหม่</v>
          </cell>
          <cell r="T1674" t="str">
            <v>ผบ4885</v>
          </cell>
          <cell r="U1674">
            <v>2561</v>
          </cell>
          <cell r="V1674">
            <v>7572</v>
          </cell>
          <cell r="W1674">
            <v>2561</v>
          </cell>
          <cell r="X1674"/>
          <cell r="Y1674"/>
          <cell r="Z1674"/>
          <cell r="AA1674">
            <v>14</v>
          </cell>
          <cell r="AB1674">
            <v>8</v>
          </cell>
          <cell r="AC1674">
            <v>2561</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นางหมอกคำ มูลคำ</v>
          </cell>
          <cell r="BM1674">
            <v>823761010076</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2519</v>
          </cell>
          <cell r="C1675">
            <v>1670</v>
          </cell>
          <cell r="D1675"/>
          <cell r="E1675"/>
          <cell r="F1675"/>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Q1675"/>
          <cell r="R1675"/>
          <cell r="S1675" t="str">
            <v>แขวงเชียงใหม่</v>
          </cell>
          <cell r="T1675" t="str">
            <v>ผบ.6714</v>
          </cell>
          <cell r="U1675">
            <v>2561</v>
          </cell>
          <cell r="V1675" t="str">
            <v>ผบ.8020</v>
          </cell>
          <cell r="W1675">
            <v>2561</v>
          </cell>
          <cell r="X1675"/>
          <cell r="Y1675"/>
          <cell r="Z1675"/>
          <cell r="AA1675">
            <v>21</v>
          </cell>
          <cell r="AB1675">
            <v>8</v>
          </cell>
          <cell r="AC1675">
            <v>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นางธัญนันท์ แก้วกาวิล</v>
          </cell>
          <cell r="BM1675">
            <v>823761010183</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2520</v>
          </cell>
          <cell r="C1676">
            <v>1671</v>
          </cell>
          <cell r="D1676"/>
          <cell r="E1676"/>
          <cell r="F1676"/>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Q1676"/>
          <cell r="R1676"/>
          <cell r="S1676" t="str">
            <v>แขวงเชียงใหม่</v>
          </cell>
          <cell r="T1676" t="str">
            <v>ผบ5295</v>
          </cell>
          <cell r="U1676">
            <v>2563</v>
          </cell>
          <cell r="V1676" t="str">
            <v>ผบ8016</v>
          </cell>
          <cell r="W1676">
            <v>2563</v>
          </cell>
          <cell r="X1676">
            <v>16</v>
          </cell>
          <cell r="Y1676">
            <v>11</v>
          </cell>
          <cell r="Z1676">
            <v>63</v>
          </cell>
          <cell r="AA1676"/>
          <cell r="AB1676"/>
          <cell r="AC1676"/>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นางสาวน้ำฝน ช่างกลกิจ</v>
          </cell>
          <cell r="BM1676">
            <v>883263011417</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2521</v>
          </cell>
          <cell r="C1677">
            <v>1672</v>
          </cell>
          <cell r="D1677"/>
          <cell r="E1677"/>
          <cell r="F1677"/>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Q1677"/>
          <cell r="R1677"/>
          <cell r="S1677" t="str">
            <v>จังหวัดลำพูน</v>
          </cell>
          <cell r="T1677" t="str">
            <v>ผบ.1989</v>
          </cell>
          <cell r="U1677">
            <v>2563</v>
          </cell>
          <cell r="V1677" t="str">
            <v>ผบ2711</v>
          </cell>
          <cell r="W1677">
            <v>2563</v>
          </cell>
          <cell r="X1677">
            <v>27</v>
          </cell>
          <cell r="Y1677">
            <v>10</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นางวันเพ็ญ แก้วคำ</v>
          </cell>
          <cell r="BM1677">
            <v>883263011415</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2522</v>
          </cell>
          <cell r="C1678">
            <v>1673</v>
          </cell>
          <cell r="D1678"/>
          <cell r="E1678"/>
          <cell r="F1678"/>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Q1678"/>
          <cell r="R1678"/>
          <cell r="S1678" t="str">
            <v>แขวงเชียงใหม่</v>
          </cell>
          <cell r="T1678" t="str">
            <v>ผบE756</v>
          </cell>
          <cell r="U1678">
            <v>2563</v>
          </cell>
          <cell r="V1678" t="str">
            <v>E955</v>
          </cell>
          <cell r="W1678">
            <v>2563</v>
          </cell>
          <cell r="X1678"/>
          <cell r="Y1678"/>
          <cell r="Z1678"/>
          <cell r="AA1678">
            <v>14</v>
          </cell>
          <cell r="AB1678">
            <v>9</v>
          </cell>
          <cell r="AC1678">
            <v>63</v>
          </cell>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นายชัยพร เทียนอ้าย</v>
          </cell>
          <cell r="BM1678">
            <v>883263010779</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2523</v>
          </cell>
          <cell r="C1679">
            <v>1674</v>
          </cell>
          <cell r="D1679"/>
          <cell r="E1679"/>
          <cell r="F1679"/>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Q1679"/>
          <cell r="R1679"/>
          <cell r="S1679" t="str">
            <v>แขวงเชียงใหม่</v>
          </cell>
          <cell r="T1679" t="str">
            <v>ผบE762</v>
          </cell>
          <cell r="U1679">
            <v>2563</v>
          </cell>
          <cell r="V1679" t="str">
            <v>E972</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นายประกิต แก้วดวง</v>
          </cell>
          <cell r="BM1679">
            <v>883263010072</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2524</v>
          </cell>
          <cell r="C1680">
            <v>1675</v>
          </cell>
          <cell r="D1680"/>
          <cell r="E1680"/>
          <cell r="F1680"/>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Q1680"/>
          <cell r="R1680"/>
          <cell r="S1680" t="str">
            <v>แขวงเชียงใหม่</v>
          </cell>
          <cell r="T1680" t="str">
            <v>ผบE757</v>
          </cell>
          <cell r="U1680">
            <v>2563</v>
          </cell>
          <cell r="V1680" t="str">
            <v>E956</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นายทวีพร ปินตาวัน</v>
          </cell>
          <cell r="BM1680">
            <v>883263010069</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2525</v>
          </cell>
          <cell r="C1681">
            <v>1676</v>
          </cell>
          <cell r="D1681"/>
          <cell r="E1681"/>
          <cell r="F1681"/>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Q1681"/>
          <cell r="R1681"/>
          <cell r="S1681" t="str">
            <v>จังหวัดลำพูน</v>
          </cell>
          <cell r="T1681" t="str">
            <v>ผบ2428</v>
          </cell>
          <cell r="U1681">
            <v>2563</v>
          </cell>
          <cell r="V1681" t="str">
            <v>ผบ.43</v>
          </cell>
          <cell r="W1681">
            <v>2564</v>
          </cell>
          <cell r="X1681"/>
          <cell r="Y1681"/>
          <cell r="Z1681"/>
          <cell r="AA1681">
            <v>9</v>
          </cell>
          <cell r="AB1681">
            <v>3</v>
          </cell>
          <cell r="AC1681">
            <v>64</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นายสมบุญ อุ่นคำ</v>
          </cell>
          <cell r="BM1681">
            <v>883263010051</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2526</v>
          </cell>
          <cell r="C1682">
            <v>1677</v>
          </cell>
          <cell r="D1682"/>
          <cell r="E1682"/>
          <cell r="F1682"/>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Q1682"/>
          <cell r="R1682"/>
          <cell r="S1682" t="str">
            <v>แขวงเชียงใหม่</v>
          </cell>
          <cell r="T1682" t="str">
            <v>ผบE1572</v>
          </cell>
          <cell r="U1682">
            <v>2565</v>
          </cell>
          <cell r="V1682" t="str">
            <v>ผบE2607</v>
          </cell>
          <cell r="W1682">
            <v>2565</v>
          </cell>
          <cell r="X1682">
            <v>11</v>
          </cell>
          <cell r="Y1682">
            <v>5</v>
          </cell>
          <cell r="Z1682">
            <v>2565</v>
          </cell>
          <cell r="AA1682"/>
          <cell r="AB1682"/>
          <cell r="AC1682"/>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นางสาวรัตนา วณีสอน</v>
          </cell>
          <cell r="BM1682">
            <v>883263010086</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2527</v>
          </cell>
          <cell r="C1683">
            <v>1678</v>
          </cell>
          <cell r="D1683"/>
          <cell r="E1683"/>
          <cell r="F1683"/>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Q1683"/>
          <cell r="R1683"/>
          <cell r="S1683"/>
          <cell r="T1683"/>
          <cell r="U1683"/>
          <cell r="V1683"/>
          <cell r="W1683"/>
          <cell r="X1683"/>
          <cell r="Y1683"/>
          <cell r="Z1683"/>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นางสาวอำไพ จันทรา</v>
          </cell>
          <cell r="BM1683">
            <v>0</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2528</v>
          </cell>
          <cell r="C1684">
            <v>1679</v>
          </cell>
          <cell r="D1684"/>
          <cell r="E1684"/>
          <cell r="F1684"/>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Q1684"/>
          <cell r="R1684"/>
          <cell r="S1684" t="str">
            <v>แขวงเชียงใหม่</v>
          </cell>
          <cell r="T1684" t="str">
            <v>ผบ6971</v>
          </cell>
          <cell r="U1684">
            <v>2559</v>
          </cell>
          <cell r="V1684">
            <v>5374</v>
          </cell>
          <cell r="W1684">
            <v>2559</v>
          </cell>
          <cell r="X1684"/>
          <cell r="Y1684"/>
          <cell r="Z1684"/>
          <cell r="AA1684">
            <v>2</v>
          </cell>
          <cell r="AB1684">
            <v>8</v>
          </cell>
          <cell r="AC1684">
            <v>2559</v>
          </cell>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นายนราห์ ชมภูยอด</v>
          </cell>
          <cell r="BM1684">
            <v>823758010658</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2529</v>
          </cell>
          <cell r="C1685">
            <v>1680</v>
          </cell>
          <cell r="D1685"/>
          <cell r="E1685"/>
          <cell r="F1685"/>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Q1685"/>
          <cell r="R1685"/>
          <cell r="S1685" t="str">
            <v>จังหวัดเชียงคำ</v>
          </cell>
          <cell r="T1685" t="str">
            <v>ผบE252</v>
          </cell>
          <cell r="U1685">
            <v>2563</v>
          </cell>
          <cell r="V1685" t="str">
            <v>ผบE129</v>
          </cell>
          <cell r="W1685">
            <v>2563</v>
          </cell>
          <cell r="X1685"/>
          <cell r="Y1685"/>
          <cell r="Z1685"/>
          <cell r="AA1685">
            <v>8</v>
          </cell>
          <cell r="AB1685">
            <v>9</v>
          </cell>
          <cell r="AC1685">
            <v>2563</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นางปวีณา กาติ๊บ</v>
          </cell>
          <cell r="BM1685">
            <v>883262011768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2530</v>
          </cell>
          <cell r="C1686">
            <v>1681</v>
          </cell>
          <cell r="D1686"/>
          <cell r="E1686"/>
          <cell r="F1686"/>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Q1686"/>
          <cell r="R1686"/>
          <cell r="S1686" t="str">
            <v>แขวงเชียงใหม่</v>
          </cell>
          <cell r="T1686" t="str">
            <v>ผบ.2408</v>
          </cell>
          <cell r="U1686">
            <v>2562</v>
          </cell>
          <cell r="V1686" t="str">
            <v>ผบ.3667</v>
          </cell>
          <cell r="W1686">
            <v>2562</v>
          </cell>
          <cell r="X1686"/>
          <cell r="Y1686"/>
          <cell r="Z1686"/>
          <cell r="AA1686">
            <v>26</v>
          </cell>
          <cell r="AB1686">
            <v>5</v>
          </cell>
          <cell r="AC1686">
            <v>2562</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นางสาวนุชจีรา วงค์ชัย</v>
          </cell>
          <cell r="BM1686">
            <v>823761010355</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2531</v>
          </cell>
          <cell r="C1687">
            <v>1682</v>
          </cell>
          <cell r="D1687"/>
          <cell r="E1687"/>
          <cell r="F1687"/>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ผบE459</v>
          </cell>
          <cell r="U1687">
            <v>2566</v>
          </cell>
          <cell r="V1687" t="str">
            <v>ผบE3616</v>
          </cell>
          <cell r="W1687">
            <v>2566</v>
          </cell>
          <cell r="X1687"/>
          <cell r="Y1687"/>
          <cell r="Z1687"/>
          <cell r="AA1687">
            <v>23</v>
          </cell>
          <cell r="AB1687">
            <v>5</v>
          </cell>
          <cell r="AC1687">
            <v>2566</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นางศิริพร ทาเรือน</v>
          </cell>
          <cell r="BM1687">
            <v>888165010396</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2532</v>
          </cell>
          <cell r="C1688">
            <v>1683</v>
          </cell>
          <cell r="D1688"/>
          <cell r="E1688"/>
          <cell r="F1688"/>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ผบE5492</v>
          </cell>
          <cell r="U1688">
            <v>2565</v>
          </cell>
          <cell r="V1688" t="str">
            <v>ผบE7605</v>
          </cell>
          <cell r="W1688">
            <v>2565</v>
          </cell>
          <cell r="X1688"/>
          <cell r="Y1688"/>
          <cell r="Z1688"/>
          <cell r="AA1688"/>
          <cell r="AB1688"/>
          <cell r="AC1688"/>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นายขยัน ธรรมไชย</v>
          </cell>
          <cell r="BM1688">
            <v>888165010390</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2533</v>
          </cell>
          <cell r="C1689">
            <v>1684</v>
          </cell>
          <cell r="D1689"/>
          <cell r="E1689"/>
          <cell r="F1689"/>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ผบE5494</v>
          </cell>
          <cell r="U1689">
            <v>2565</v>
          </cell>
          <cell r="V1689"/>
          <cell r="W1689"/>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นายนคร สะสมจิตต์</v>
          </cell>
          <cell r="BM1689">
            <v>888165010397</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2534</v>
          </cell>
          <cell r="C1690">
            <v>1685</v>
          </cell>
          <cell r="D1690"/>
          <cell r="E1690"/>
          <cell r="F1690"/>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Q1690"/>
          <cell r="R1690"/>
          <cell r="S1690" t="str">
            <v>จังหวัดฝาง</v>
          </cell>
          <cell r="T1690" t="str">
            <v>ผบE1409</v>
          </cell>
          <cell r="U1690">
            <v>2566</v>
          </cell>
          <cell r="V1690" t="str">
            <v>ผบE1556</v>
          </cell>
          <cell r="W1690">
            <v>2566</v>
          </cell>
          <cell r="X1690">
            <v>12</v>
          </cell>
          <cell r="Y1690">
            <v>12</v>
          </cell>
          <cell r="Z1690">
            <v>2566</v>
          </cell>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นางศิริขวัญ ตาวงค์</v>
          </cell>
          <cell r="BM1690">
            <v>883265010394</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2535</v>
          </cell>
          <cell r="C1691">
            <v>1686</v>
          </cell>
          <cell r="D1691"/>
          <cell r="E1691"/>
          <cell r="F1691"/>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Q1691"/>
          <cell r="R1691"/>
          <cell r="S1691" t="str">
            <v>แขวงเชียงใหม่</v>
          </cell>
          <cell r="T1691" t="str">
            <v>ผบE6886</v>
          </cell>
          <cell r="U1691">
            <v>2566</v>
          </cell>
          <cell r="V1691">
            <v>8675</v>
          </cell>
          <cell r="W1691">
            <v>2566</v>
          </cell>
          <cell r="X1691"/>
          <cell r="Y1691"/>
          <cell r="Z1691"/>
          <cell r="AA1691">
            <v>25</v>
          </cell>
          <cell r="AB1691">
            <v>9</v>
          </cell>
          <cell r="AC1691">
            <v>2566</v>
          </cell>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นางสาวนิภา บัวแผน</v>
          </cell>
          <cell r="BM1691">
            <v>888166010121</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2536</v>
          </cell>
          <cell r="C1692">
            <v>1687</v>
          </cell>
          <cell r="D1692"/>
          <cell r="E1692"/>
          <cell r="F1692"/>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ผบE6884</v>
          </cell>
          <cell r="U1692">
            <v>2566</v>
          </cell>
          <cell r="V1692">
            <v>8674</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นางสาววิลาวรรณ แสงศิริ</v>
          </cell>
          <cell r="BM1692">
            <v>888166010122</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2537</v>
          </cell>
          <cell r="C1693">
            <v>1689</v>
          </cell>
          <cell r="D1693"/>
          <cell r="E1693"/>
          <cell r="F1693"/>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Q1693"/>
          <cell r="R1693"/>
          <cell r="S1693" t="str">
            <v>จังหวัดฮอด</v>
          </cell>
          <cell r="T1693" t="str">
            <v>ผบE716</v>
          </cell>
          <cell r="U1693">
            <v>2566</v>
          </cell>
          <cell r="V1693" t="str">
            <v>ผบE913</v>
          </cell>
          <cell r="W1693">
            <v>2566</v>
          </cell>
          <cell r="X1693"/>
          <cell r="Y1693"/>
          <cell r="Z1693"/>
          <cell r="AA1693">
            <v>26</v>
          </cell>
          <cell r="AB1693">
            <v>7</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นางศรีออน ต๊ะทา</v>
          </cell>
          <cell r="BM1693">
            <v>888166010132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2538</v>
          </cell>
          <cell r="C1694">
            <v>1690</v>
          </cell>
          <cell r="D1694"/>
          <cell r="E1694"/>
          <cell r="F1694"/>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Q1694"/>
          <cell r="R1694"/>
          <cell r="S1694" t="str">
            <v>แขวงเชียงใหม่</v>
          </cell>
          <cell r="T1694" t="str">
            <v>ผบE41</v>
          </cell>
          <cell r="U1694">
            <v>2566</v>
          </cell>
          <cell r="V1694" t="str">
            <v>ผบE1712</v>
          </cell>
          <cell r="W1694">
            <v>2566</v>
          </cell>
          <cell r="X1694">
            <v>7</v>
          </cell>
          <cell r="Y1694">
            <v>3</v>
          </cell>
          <cell r="Z1694">
            <v>2566</v>
          </cell>
          <cell r="AA1694"/>
          <cell r="AB1694"/>
          <cell r="AC1694"/>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นางสาวแก้วกานดา พงษ์ศรี</v>
          </cell>
          <cell r="BM1694">
            <v>883265010849</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2539</v>
          </cell>
          <cell r="C1695">
            <v>1691</v>
          </cell>
          <cell r="D1695"/>
          <cell r="E1695"/>
          <cell r="F1695"/>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Q1695"/>
          <cell r="R1695"/>
          <cell r="S1695" t="str">
            <v>แขวงเชียงใหม่</v>
          </cell>
          <cell r="T1695" t="str">
            <v>ผบE7155</v>
          </cell>
          <cell r="U1695">
            <v>2565</v>
          </cell>
          <cell r="V1695" t="str">
            <v>ผบE1682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นางสิริลักษณ์ รพีวิมลศุภกร</v>
          </cell>
          <cell r="BM1695" t="str">
            <v>883265010312, 883266040003</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2540</v>
          </cell>
          <cell r="C1696">
            <v>1692</v>
          </cell>
          <cell r="D1696"/>
          <cell r="E1696"/>
          <cell r="F1696"/>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Q1696"/>
          <cell r="R1696"/>
          <cell r="S1696" t="str">
            <v>แขวงเชียงใหม่</v>
          </cell>
          <cell r="T1696" t="str">
            <v>ผบE1468</v>
          </cell>
          <cell r="U1696">
            <v>2566</v>
          </cell>
          <cell r="V1696" t="str">
            <v>ผบE3503</v>
          </cell>
          <cell r="W1696">
            <v>2566</v>
          </cell>
          <cell r="X1696">
            <v>22</v>
          </cell>
          <cell r="Y1696">
            <v>5</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นางสาวศรีพรรณ สุวรรณ</v>
          </cell>
          <cell r="BM1696">
            <v>883265010848</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2541</v>
          </cell>
          <cell r="C1697">
            <v>1693</v>
          </cell>
          <cell r="D1697"/>
          <cell r="E1697"/>
          <cell r="F1697"/>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Q1697"/>
          <cell r="R1697"/>
          <cell r="S1697" t="str">
            <v>แขวงเชียงดาว</v>
          </cell>
          <cell r="T1697" t="str">
            <v>ผบE336</v>
          </cell>
          <cell r="U1697">
            <v>2563</v>
          </cell>
          <cell r="V1697" t="str">
            <v>ผบE320</v>
          </cell>
          <cell r="W1697">
            <v>2563</v>
          </cell>
          <cell r="X1697"/>
          <cell r="Y1697"/>
          <cell r="Z1697"/>
          <cell r="AA1697">
            <v>10</v>
          </cell>
          <cell r="AB1697">
            <v>11</v>
          </cell>
          <cell r="AC1697">
            <v>2563</v>
          </cell>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นางสาวพิทยาภรณ์ อินทะบุญ</v>
          </cell>
          <cell r="BM1697">
            <v>0</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2542</v>
          </cell>
          <cell r="C1698">
            <v>1694</v>
          </cell>
          <cell r="D1698"/>
          <cell r="E1698"/>
          <cell r="F1698"/>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Q1698"/>
          <cell r="R1698"/>
          <cell r="S1698" t="str">
            <v>จังหวัดเชียงใหม่</v>
          </cell>
          <cell r="T1698" t="str">
            <v>ผบE328</v>
          </cell>
          <cell r="U1698">
            <v>2566</v>
          </cell>
          <cell r="V1698" t="str">
            <v>ผบE720</v>
          </cell>
          <cell r="W1698">
            <v>2566</v>
          </cell>
          <cell r="X1698"/>
          <cell r="Y1698"/>
          <cell r="Z1698"/>
          <cell r="AA1698">
            <v>15</v>
          </cell>
          <cell r="AB1698">
            <v>5</v>
          </cell>
          <cell r="AC1698">
            <v>2566</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นางสาวนิตยา คำอินต๊ะมูล</v>
          </cell>
          <cell r="BM1698">
            <v>883265010841</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2543</v>
          </cell>
          <cell r="C1699">
            <v>1695</v>
          </cell>
          <cell r="D1699"/>
          <cell r="E1699"/>
          <cell r="F1699"/>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Q1699"/>
          <cell r="R1699"/>
          <cell r="S1699" t="str">
            <v>จังหวัดเชียงใหม่</v>
          </cell>
          <cell r="T1699" t="str">
            <v>ผบE1806</v>
          </cell>
          <cell r="U1699">
            <v>2565</v>
          </cell>
          <cell r="V1699" t="str">
            <v>ผบE152</v>
          </cell>
          <cell r="W1699">
            <v>2566</v>
          </cell>
          <cell r="X1699"/>
          <cell r="Y1699"/>
          <cell r="Z1699"/>
          <cell r="AA1699">
            <v>31</v>
          </cell>
          <cell r="AB1699">
            <v>12</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นางอภิญญา วิถี</v>
          </cell>
          <cell r="BM1699">
            <v>883265010699</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2544</v>
          </cell>
          <cell r="C1700">
            <v>1696</v>
          </cell>
          <cell r="D1700"/>
          <cell r="E1700"/>
          <cell r="F1700"/>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Q1700"/>
          <cell r="R1700"/>
          <cell r="S1700" t="str">
            <v>แขวงลำปาง</v>
          </cell>
          <cell r="T1700" t="str">
            <v>ผบE3911</v>
          </cell>
          <cell r="U1700">
            <v>2565</v>
          </cell>
          <cell r="V1700" t="str">
            <v>ผบE4248</v>
          </cell>
          <cell r="W1700">
            <v>2565</v>
          </cell>
          <cell r="X1700">
            <v>28</v>
          </cell>
          <cell r="Y1700">
            <v>11</v>
          </cell>
          <cell r="Z1700">
            <v>2565</v>
          </cell>
          <cell r="AA1700"/>
          <cell r="AB1700"/>
          <cell r="AC1700"/>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นางมะลิวัลย์ สุวรรณโน</v>
          </cell>
          <cell r="BM1700">
            <v>883164010388</v>
          </cell>
          <cell r="BN1700"/>
          <cell r="BO1700"/>
          <cell r="BP1700"/>
          <cell r="BQ1700"/>
          <cell r="BR1700" t="str">
            <v>ไม่พบ</v>
          </cell>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2545</v>
          </cell>
          <cell r="C1701">
            <v>1697</v>
          </cell>
          <cell r="D1701"/>
          <cell r="E1701"/>
          <cell r="F1701"/>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Q1701"/>
          <cell r="R1701"/>
          <cell r="S1701" t="str">
            <v>แขวงเชียงใหม่</v>
          </cell>
          <cell r="T1701" t="str">
            <v>ผบE2734</v>
          </cell>
          <cell r="U1701">
            <v>2566</v>
          </cell>
          <cell r="V1701" t="str">
            <v>ผบE5669</v>
          </cell>
          <cell r="W1701">
            <v>2566</v>
          </cell>
          <cell r="X1701">
            <v>10</v>
          </cell>
          <cell r="Y1701">
            <v>7</v>
          </cell>
          <cell r="Z1701">
            <v>2566</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นางสาวปราณี แซ่อึ้ง</v>
          </cell>
          <cell r="BM1701">
            <v>883165010895</v>
          </cell>
          <cell r="BN1701"/>
          <cell r="BO1701"/>
          <cell r="BP1701"/>
          <cell r="BQ1701"/>
          <cell r="BR1701"/>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2546</v>
          </cell>
          <cell r="C1702">
            <v>1698</v>
          </cell>
          <cell r="D1702"/>
          <cell r="E1702"/>
          <cell r="F1702"/>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ผบE313</v>
          </cell>
          <cell r="U1702">
            <v>2566</v>
          </cell>
          <cell r="V1702" t="str">
            <v>ผบE2104</v>
          </cell>
          <cell r="W1702">
            <v>2566</v>
          </cell>
          <cell r="X1702">
            <v>18</v>
          </cell>
          <cell r="Y1702">
            <v>4</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นายสมชาย กันนะ</v>
          </cell>
          <cell r="BM1702">
            <v>883165010727</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2547</v>
          </cell>
          <cell r="C1703">
            <v>1699</v>
          </cell>
          <cell r="D1703"/>
          <cell r="E1703"/>
          <cell r="F1703"/>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แขวงเชียงดาว</v>
          </cell>
          <cell r="T1703" t="str">
            <v>ผบE44</v>
          </cell>
          <cell r="U1703">
            <v>2566</v>
          </cell>
          <cell r="V1703" t="str">
            <v>ผบE145</v>
          </cell>
          <cell r="W1703">
            <v>2566</v>
          </cell>
          <cell r="X1703">
            <v>21</v>
          </cell>
          <cell r="Y1703">
            <v>2</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นางสาวสุรินดา คำคิด</v>
          </cell>
          <cell r="BM1703">
            <v>883165010725</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2548</v>
          </cell>
          <cell r="C1704">
            <v>1700</v>
          </cell>
          <cell r="D1704"/>
          <cell r="E1704"/>
          <cell r="F1704"/>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ผบE925</v>
          </cell>
          <cell r="U1704">
            <v>2565</v>
          </cell>
          <cell r="V1704" t="str">
            <v>ผบE21</v>
          </cell>
          <cell r="W1704">
            <v>2566</v>
          </cell>
          <cell r="X1704">
            <v>16</v>
          </cell>
          <cell r="Y1704">
            <v>1</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นางสาวกมลชนก คำพลอย</v>
          </cell>
          <cell r="BM1704">
            <v>883165010420</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2549</v>
          </cell>
          <cell r="C1705">
            <v>1701</v>
          </cell>
          <cell r="D1705"/>
          <cell r="E1705"/>
          <cell r="F1705"/>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แขวงเชียงใหม่</v>
          </cell>
          <cell r="T1705" t="str">
            <v>ผบ4732</v>
          </cell>
          <cell r="U1705">
            <v>2561</v>
          </cell>
          <cell r="V1705" t="str">
            <v>ผบ5963</v>
          </cell>
          <cell r="W1705">
            <v>2561</v>
          </cell>
          <cell r="X1705">
            <v>3</v>
          </cell>
          <cell r="Y1705">
            <v>7</v>
          </cell>
          <cell r="Z1705">
            <v>2561</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นายศักดา วงศ์ตระกูลโลหะ</v>
          </cell>
          <cell r="BM1705">
            <v>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2550</v>
          </cell>
          <cell r="C1706">
            <v>1702</v>
          </cell>
          <cell r="D1706"/>
          <cell r="E1706"/>
          <cell r="F1706"/>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แขวงเชียงดาว</v>
          </cell>
          <cell r="T1706" t="str">
            <v>ผบE924</v>
          </cell>
          <cell r="U1706">
            <v>2565</v>
          </cell>
          <cell r="V1706" t="str">
            <v>ผบE20</v>
          </cell>
          <cell r="W1706">
            <v>2566</v>
          </cell>
          <cell r="X1706">
            <v>16</v>
          </cell>
          <cell r="Y1706">
            <v>1</v>
          </cell>
          <cell r="Z1706">
            <v>2566</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นายวรวิทย์  จอมเดช</v>
          </cell>
          <cell r="BM1706">
            <v>883165010728</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2551</v>
          </cell>
          <cell r="C1707">
            <v>1703</v>
          </cell>
          <cell r="D1707"/>
          <cell r="E1707"/>
          <cell r="F1707"/>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แขวงเชียงใหม่</v>
          </cell>
          <cell r="T1707" t="str">
            <v>ผบE3671</v>
          </cell>
          <cell r="U1707">
            <v>2566</v>
          </cell>
          <cell r="V1707" t="str">
            <v>ผบE5708</v>
          </cell>
          <cell r="W1707">
            <v>2566</v>
          </cell>
          <cell r="X1707">
            <v>10</v>
          </cell>
          <cell r="Y1707">
            <v>7</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นายพงศ์กร กันทวี</v>
          </cell>
          <cell r="BM1707">
            <v>823561010050</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2552</v>
          </cell>
          <cell r="C1708">
            <v>1704</v>
          </cell>
          <cell r="D1708"/>
          <cell r="E1708"/>
          <cell r="F1708"/>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Q1708"/>
          <cell r="R1708"/>
          <cell r="S1708" t="str">
            <v>จังหวัดลำพูน</v>
          </cell>
          <cell r="T1708" t="str">
            <v>ผบE929</v>
          </cell>
          <cell r="U1708">
            <v>2566</v>
          </cell>
          <cell r="V1708" t="str">
            <v>ผบE1556</v>
          </cell>
          <cell r="W1708">
            <v>2566</v>
          </cell>
          <cell r="X1708">
            <v>6</v>
          </cell>
          <cell r="Y1708">
            <v>6</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นายไชยากร ธารสุขวงศ์ไชย</v>
          </cell>
          <cell r="BM1708">
            <v>883165010726</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2553</v>
          </cell>
          <cell r="C1709">
            <v>1705</v>
          </cell>
          <cell r="D1709"/>
          <cell r="E1709"/>
          <cell r="F1709"/>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Q1709"/>
          <cell r="R1709"/>
          <cell r="S1709" t="str">
            <v>จังหวัดแพร่</v>
          </cell>
          <cell r="T1709" t="str">
            <v>ผบE3203</v>
          </cell>
          <cell r="U1709">
            <v>2565</v>
          </cell>
          <cell r="V1709" t="str">
            <v>ผบE55</v>
          </cell>
          <cell r="W1709">
            <v>2566</v>
          </cell>
          <cell r="X1709">
            <v>16</v>
          </cell>
          <cell r="Y1709">
            <v>1</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นางสาวเอมสิรินันท์ ท่าทาง</v>
          </cell>
          <cell r="BM1709">
            <v>883165010114</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2554</v>
          </cell>
          <cell r="C1710">
            <v>1706</v>
          </cell>
          <cell r="D1710"/>
          <cell r="E1710"/>
          <cell r="F1710"/>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Q1710"/>
          <cell r="R1710"/>
          <cell r="S1710" t="str">
            <v>จังหวัดฮอด</v>
          </cell>
          <cell r="T1710" t="str">
            <v>ผบE708</v>
          </cell>
          <cell r="U1710">
            <v>2566</v>
          </cell>
          <cell r="V1710" t="str">
            <v>ผบE908</v>
          </cell>
          <cell r="W1710">
            <v>2566</v>
          </cell>
          <cell r="X1710"/>
          <cell r="Y1710"/>
          <cell r="Z1710"/>
          <cell r="AA1710">
            <v>26</v>
          </cell>
          <cell r="AB1710">
            <v>7</v>
          </cell>
          <cell r="AC1710">
            <v>2566</v>
          </cell>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นายประดิษฐ์ สรตา</v>
          </cell>
          <cell r="BM1710">
            <v>888166010127</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2555</v>
          </cell>
          <cell r="C1711">
            <v>1707</v>
          </cell>
          <cell r="D1711"/>
          <cell r="E1711"/>
          <cell r="F1711"/>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ผบE709</v>
          </cell>
          <cell r="U1711">
            <v>2566</v>
          </cell>
          <cell r="V1711" t="str">
            <v>ผบE909</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นายประจักษ์ แก้วจันทร์</v>
          </cell>
          <cell r="BM1711">
            <v>888166010125</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2556</v>
          </cell>
          <cell r="C1712">
            <v>1708</v>
          </cell>
          <cell r="D1712"/>
          <cell r="E1712"/>
          <cell r="F1712"/>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Q1712"/>
          <cell r="R1712"/>
          <cell r="S1712" t="str">
            <v>แขวงเชียงใหม่</v>
          </cell>
          <cell r="T1712" t="str">
            <v>ผบE7755</v>
          </cell>
          <cell r="U1712">
            <v>2565</v>
          </cell>
          <cell r="V1712" t="str">
            <v>ผบE2349</v>
          </cell>
          <cell r="W1712">
            <v>2566</v>
          </cell>
          <cell r="X1712"/>
          <cell r="Y1712"/>
          <cell r="Z1712"/>
          <cell r="AA1712">
            <v>25</v>
          </cell>
          <cell r="AB1712">
            <v>4</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นายอานิสงส์ เจริญธรรม</v>
          </cell>
          <cell r="BM1712">
            <v>0</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2557</v>
          </cell>
          <cell r="C1713">
            <v>1709</v>
          </cell>
          <cell r="D1713"/>
          <cell r="E1713"/>
          <cell r="F1713"/>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จังหวัดฮอด</v>
          </cell>
          <cell r="T1713" t="str">
            <v>ผบE850</v>
          </cell>
          <cell r="U1713">
            <v>2566</v>
          </cell>
          <cell r="V1713" t="str">
            <v>ผบE1096</v>
          </cell>
          <cell r="W1713">
            <v>2566</v>
          </cell>
          <cell r="X1713">
            <v>18</v>
          </cell>
          <cell r="Y1713">
            <v>9</v>
          </cell>
          <cell r="Z1713">
            <v>2566</v>
          </cell>
          <cell r="AA1713"/>
          <cell r="AB1713"/>
          <cell r="AC1713"/>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นางสาวแก่นจันทร์ ดีอูป</v>
          </cell>
          <cell r="BM1713">
            <v>883166010114</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2558</v>
          </cell>
          <cell r="C1714">
            <v>1710</v>
          </cell>
          <cell r="D1714"/>
          <cell r="E1714"/>
          <cell r="F1714"/>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แขวงเชียงใหม่</v>
          </cell>
          <cell r="T1714" t="str">
            <v>ผบE2730</v>
          </cell>
          <cell r="U1714">
            <v>2566</v>
          </cell>
          <cell r="V1714">
            <v>5666</v>
          </cell>
          <cell r="W1714">
            <v>2566</v>
          </cell>
          <cell r="X1714"/>
          <cell r="Y1714"/>
          <cell r="Z1714"/>
          <cell r="AA1714">
            <v>10</v>
          </cell>
          <cell r="AB1714">
            <v>7</v>
          </cell>
          <cell r="AC1714">
            <v>2566</v>
          </cell>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นายธนวัฒน์ กันธา</v>
          </cell>
          <cell r="BM1714">
            <v>883166010008</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2559</v>
          </cell>
          <cell r="C1715">
            <v>1711</v>
          </cell>
          <cell r="D1715"/>
          <cell r="E1715"/>
          <cell r="F1715"/>
          <cell r="G1715"/>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Q1715"/>
          <cell r="R1715"/>
          <cell r="S1715" t="str">
            <v>จังหวัดฝาง</v>
          </cell>
          <cell r="T1715" t="str">
            <v>ผบE1031</v>
          </cell>
          <cell r="U1715">
            <v>2566</v>
          </cell>
          <cell r="V1715" t="str">
            <v>ผบE1200</v>
          </cell>
          <cell r="W1715">
            <v>2566</v>
          </cell>
          <cell r="X1715"/>
          <cell r="Y1715"/>
          <cell r="Z1715"/>
          <cell r="AA1715"/>
          <cell r="AB1715"/>
          <cell r="AC1715"/>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นางสาวนันธิกา สุภา</v>
          </cell>
          <cell r="BM1715">
            <v>0</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2560</v>
          </cell>
          <cell r="C1716">
            <v>1712</v>
          </cell>
          <cell r="D1716"/>
          <cell r="E1716"/>
          <cell r="F1716"/>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ผบE1027</v>
          </cell>
          <cell r="U1716">
            <v>2566</v>
          </cell>
          <cell r="V1716" t="str">
            <v>ผบE1335</v>
          </cell>
          <cell r="W1716">
            <v>2566</v>
          </cell>
          <cell r="X1716">
            <v>31</v>
          </cell>
          <cell r="Y1716">
            <v>11</v>
          </cell>
          <cell r="Z1716">
            <v>2566</v>
          </cell>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นางกฤษณา โค้วตระกูล</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2561</v>
          </cell>
          <cell r="C1717">
            <v>1713</v>
          </cell>
          <cell r="D1717"/>
          <cell r="E1717"/>
          <cell r="F1717"/>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Q1717"/>
          <cell r="R1717"/>
          <cell r="S1717" t="str">
            <v>แขวงเชียงใหม่</v>
          </cell>
          <cell r="T1717" t="str">
            <v>ผบE1909</v>
          </cell>
          <cell r="U1717">
            <v>2566</v>
          </cell>
          <cell r="V1717">
            <v>3386</v>
          </cell>
          <cell r="W1717">
            <v>2566</v>
          </cell>
          <cell r="X1717"/>
          <cell r="Y1717"/>
          <cell r="Z1717"/>
          <cell r="AA1717">
            <v>19</v>
          </cell>
          <cell r="AB1717">
            <v>5</v>
          </cell>
          <cell r="AC1717">
            <v>2566</v>
          </cell>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นางสาวพัชรพร ลาภโต</v>
          </cell>
          <cell r="BM1717">
            <v>888165011197</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2562</v>
          </cell>
          <cell r="C1718">
            <v>1714</v>
          </cell>
          <cell r="D1718"/>
          <cell r="E1718"/>
          <cell r="F1718"/>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Q1718"/>
          <cell r="R1718"/>
          <cell r="S1718" t="str">
            <v>แขวงเชียงใหม่</v>
          </cell>
          <cell r="T1718" t="str">
            <v>ผบE2740</v>
          </cell>
          <cell r="U1718">
            <v>2566</v>
          </cell>
          <cell r="V1718" t="str">
            <v>ผบE5703</v>
          </cell>
          <cell r="W1718">
            <v>2566</v>
          </cell>
          <cell r="X1718">
            <v>10</v>
          </cell>
          <cell r="Y1718">
            <v>7</v>
          </cell>
          <cell r="Z1718">
            <v>2566</v>
          </cell>
          <cell r="AA1718"/>
          <cell r="AB1718"/>
          <cell r="AC1718"/>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นายศักดิ์ชัย แสนเขียว</v>
          </cell>
          <cell r="BM1718">
            <v>883266010022</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2563</v>
          </cell>
          <cell r="C1719">
            <v>1715</v>
          </cell>
          <cell r="D1719"/>
          <cell r="E1719"/>
          <cell r="F1719"/>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แขวงเชียงดาว</v>
          </cell>
          <cell r="T1719" t="str">
            <v>ผบE466</v>
          </cell>
          <cell r="U1719">
            <v>2566</v>
          </cell>
          <cell r="V1719" t="str">
            <v>ผบE579</v>
          </cell>
          <cell r="W1719">
            <v>2566</v>
          </cell>
          <cell r="X1719">
            <v>4</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นายสุทน จันทร์พลอย</v>
          </cell>
          <cell r="BM1719">
            <v>883265010857</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2564</v>
          </cell>
          <cell r="C1720">
            <v>1716</v>
          </cell>
          <cell r="D1720"/>
          <cell r="E1720"/>
          <cell r="F1720"/>
          <cell r="G1720">
            <v>800029149260</v>
          </cell>
          <cell r="H1720" t="str">
            <v>นางสาว</v>
          </cell>
          <cell r="I1720" t="str">
            <v>วรรณวิภา</v>
          </cell>
          <cell r="J1720" t="str">
            <v>คำใจ</v>
          </cell>
          <cell r="K1720"/>
          <cell r="L1720" t="str">
            <v>อมก๋อย</v>
          </cell>
          <cell r="M1720" t="str">
            <v>เชียงใหม่ 3</v>
          </cell>
          <cell r="N1720">
            <v>8</v>
          </cell>
          <cell r="O1720" t="str">
            <v>สินเชื่อธนาคารประชาชน</v>
          </cell>
          <cell r="P1720" t="str">
            <v>1.บุคคลค้ำประกัน</v>
          </cell>
          <cell r="Q1720"/>
          <cell r="R1720"/>
          <cell r="S1720" t="str">
            <v>จังหวัดฮอด</v>
          </cell>
          <cell r="T1720" t="str">
            <v>ผบE504</v>
          </cell>
          <cell r="U1720">
            <v>2564</v>
          </cell>
          <cell r="V1720" t="str">
            <v>ผบE628</v>
          </cell>
          <cell r="W1720">
            <v>2564</v>
          </cell>
          <cell r="X1720"/>
          <cell r="Y1720"/>
          <cell r="Z1720"/>
          <cell r="AA1720">
            <v>25</v>
          </cell>
          <cell r="AB1720">
            <v>10</v>
          </cell>
          <cell r="AC1720">
            <v>2564</v>
          </cell>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นางสาววรรณวิภา คำใจ</v>
          </cell>
          <cell r="BM1720">
            <v>0</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2565</v>
          </cell>
          <cell r="C1721">
            <v>1717</v>
          </cell>
          <cell r="D1721"/>
          <cell r="E1721"/>
          <cell r="F1721"/>
          <cell r="G1721">
            <v>800017921357</v>
          </cell>
          <cell r="H1721" t="str">
            <v>นางสาว</v>
          </cell>
          <cell r="I1721" t="str">
            <v>ธิตินันท์</v>
          </cell>
          <cell r="J1721" t="str">
            <v>เรือนจินเจ็ก</v>
          </cell>
          <cell r="K1721"/>
          <cell r="L1721" t="str">
            <v>ฮอด</v>
          </cell>
          <cell r="M1721" t="str">
            <v>เชียงใหม่ 3</v>
          </cell>
          <cell r="N1721">
            <v>8</v>
          </cell>
          <cell r="O1721"/>
          <cell r="P1721" t="str">
            <v>1.บุคคลค้ำประกัน</v>
          </cell>
          <cell r="Q1721"/>
          <cell r="R1721"/>
          <cell r="S1721" t="str">
            <v>แขวงเชียงใหม่</v>
          </cell>
          <cell r="T1721" t="str">
            <v>ผบ.5799</v>
          </cell>
          <cell r="U1721">
            <v>2557</v>
          </cell>
          <cell r="V1721" t="str">
            <v>ผบ.6210</v>
          </cell>
          <cell r="W1721">
            <v>2557</v>
          </cell>
          <cell r="X1721"/>
          <cell r="Y1721"/>
          <cell r="Z1721"/>
          <cell r="AA1721"/>
          <cell r="AB1721"/>
          <cell r="AC1721"/>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นางสาวธิตินันท์ เรือนจินเจ็ก</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2566</v>
          </cell>
          <cell r="C1722">
            <v>1718</v>
          </cell>
          <cell r="D1722"/>
          <cell r="E1722"/>
          <cell r="F1722"/>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Q1722"/>
          <cell r="R1722"/>
          <cell r="S1722" t="str">
            <v>แขวงเชียงใหม่</v>
          </cell>
          <cell r="T1722" t="str">
            <v>ผบE369</v>
          </cell>
          <cell r="U1722">
            <v>2566</v>
          </cell>
          <cell r="V1722" t="str">
            <v>ผบ3172</v>
          </cell>
          <cell r="W1722">
            <v>2566</v>
          </cell>
          <cell r="X1722"/>
          <cell r="Y1722"/>
          <cell r="Z1722"/>
          <cell r="AA1722">
            <v>15</v>
          </cell>
          <cell r="AB1722">
            <v>5</v>
          </cell>
          <cell r="AC1722">
            <v>2566</v>
          </cell>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t="str">
            <v>บันทึกผลสืบ 23-3-67//รอคัดภาพลักกษณ์</v>
          </cell>
          <cell r="BC1722"/>
          <cell r="BD1722"/>
          <cell r="BE1722"/>
          <cell r="BF1722"/>
          <cell r="BG1722"/>
          <cell r="BH1722"/>
          <cell r="BI1722"/>
          <cell r="BJ1722"/>
          <cell r="BK1722"/>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2567</v>
          </cell>
          <cell r="C1723">
            <v>1719</v>
          </cell>
          <cell r="D1723"/>
          <cell r="E1723"/>
          <cell r="F1723"/>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Q1723"/>
          <cell r="R1723"/>
          <cell r="S1723" t="str">
            <v>จังหวัดลำพูน</v>
          </cell>
          <cell r="T1723" t="str">
            <v>ผบE3372</v>
          </cell>
          <cell r="U1723">
            <v>2566</v>
          </cell>
          <cell r="V1723" t="str">
            <v>ผบE4046</v>
          </cell>
          <cell r="W1723">
            <v>2566</v>
          </cell>
          <cell r="X1723"/>
          <cell r="Y1723"/>
          <cell r="Z1723"/>
          <cell r="AA1723">
            <v>20</v>
          </cell>
          <cell r="AB1723">
            <v>11</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cell r="BC1723"/>
          <cell r="BD1723"/>
          <cell r="BE1723"/>
          <cell r="BF1723"/>
          <cell r="BG1723"/>
          <cell r="BH1723"/>
          <cell r="BI1723"/>
          <cell r="BJ1723"/>
          <cell r="BK1723"/>
          <cell r="BL1723" t="str">
            <v>นางสาวณวรา หยองอนุกูล</v>
          </cell>
          <cell r="BM1723">
            <v>0</v>
          </cell>
          <cell r="BN1723"/>
          <cell r="BO1723"/>
          <cell r="BP1723"/>
          <cell r="BQ1723"/>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2568</v>
          </cell>
          <cell r="C1724">
            <v>1720</v>
          </cell>
          <cell r="D1724"/>
          <cell r="E1724"/>
          <cell r="F1724"/>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Q1724"/>
          <cell r="R1724"/>
          <cell r="S1724" t="str">
            <v>จังหวัดเชียงใหม่</v>
          </cell>
          <cell r="T1724" t="str">
            <v>ผบE68</v>
          </cell>
          <cell r="U1724">
            <v>2566</v>
          </cell>
          <cell r="V1724" t="str">
            <v>ผบE470</v>
          </cell>
          <cell r="W1724">
            <v>2566</v>
          </cell>
          <cell r="X1724"/>
          <cell r="Y1724"/>
          <cell r="Z1724"/>
          <cell r="AA1724">
            <v>29</v>
          </cell>
          <cell r="AB1724">
            <v>3</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นายวัชระ บัวใหญ่</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AA1725"/>
          <cell r="AB1725"/>
          <cell r="AC1725"/>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นางสาวเพียงตะวัน ชำนาญอาสา</v>
          </cell>
          <cell r="BM1725">
            <v>883162011977</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นางสาวณัฐณิชา จันที</v>
          </cell>
          <cell r="BM1726">
            <v>883266010002</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X1727"/>
          <cell r="Y1727"/>
          <cell r="Z1727"/>
          <cell r="AA1727">
            <v>28</v>
          </cell>
          <cell r="AB1727">
            <v>8</v>
          </cell>
          <cell r="AC1727">
            <v>2566</v>
          </cell>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นายณัธชัย พฤฒิพาณิชย์</v>
          </cell>
          <cell r="BM1727">
            <v>0</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AA1728"/>
          <cell r="AB1728"/>
          <cell r="AC1728"/>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นางชิวรัตน์ เจียตระกูล</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X1729"/>
          <cell r="Y1729"/>
          <cell r="Z1729"/>
          <cell r="AA1729">
            <v>19</v>
          </cell>
          <cell r="AB1729">
            <v>9</v>
          </cell>
          <cell r="AC1729">
            <v>2560</v>
          </cell>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นายสุริยัน ต๊ะคำ</v>
          </cell>
          <cell r="BM1729">
            <v>82370040161</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2574</v>
          </cell>
          <cell r="C1730"/>
          <cell r="D1730"/>
          <cell r="E1730"/>
          <cell r="F1730"/>
          <cell r="G1730">
            <v>800075486517</v>
          </cell>
          <cell r="H1730" t="str">
            <v>นาย</v>
          </cell>
          <cell r="I1730" t="str">
            <v>ไชยยันต์</v>
          </cell>
          <cell r="J1730" t="str">
            <v>ยาพรม</v>
          </cell>
          <cell r="K1730"/>
          <cell r="L1730" t="str">
            <v>ไชยปราการ</v>
          </cell>
          <cell r="M1730" t="str">
            <v>เชียงใหม่ 2</v>
          </cell>
          <cell r="N1730">
            <v>8</v>
          </cell>
          <cell r="O1730" t="str">
            <v>สินเชื่อธนาคารประชาชน</v>
          </cell>
          <cell r="P1730"/>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AA1730"/>
          <cell r="AB1730"/>
          <cell r="AC1730"/>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t="str">
            <v>สืบทรัพย์</v>
          </cell>
          <cell r="BC1730"/>
          <cell r="BD1730"/>
          <cell r="BE1730"/>
          <cell r="BF1730"/>
          <cell r="BG1730"/>
          <cell r="BH1730"/>
          <cell r="BI1730"/>
          <cell r="BJ1730"/>
          <cell r="BK1730"/>
          <cell r="BL1730" t="str">
            <v>นายไชยยันต์ ยาพรม</v>
          </cell>
          <cell r="BM1730">
            <v>0</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X1731"/>
          <cell r="Y1731"/>
          <cell r="Z1731"/>
          <cell r="AA1731">
            <v>4</v>
          </cell>
          <cell r="AB1731">
            <v>8</v>
          </cell>
          <cell r="AC1731">
            <v>2563</v>
          </cell>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cell r="BC1731"/>
          <cell r="BD1731"/>
          <cell r="BE1731"/>
          <cell r="BF1731"/>
          <cell r="BG1731"/>
          <cell r="BH1731"/>
          <cell r="BI1731"/>
          <cell r="BJ1731"/>
          <cell r="BK1731"/>
          <cell r="BL1731" t="str">
            <v>นางสาวนารีรัตน์ หวังศรี</v>
          </cell>
          <cell r="BM1731">
            <v>883263010038</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X1732"/>
          <cell r="Y1732"/>
          <cell r="Z1732"/>
          <cell r="AA1732">
            <v>19</v>
          </cell>
          <cell r="AB1732">
            <v>4</v>
          </cell>
          <cell r="AC1732">
            <v>2565</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นางวัลนิภา หนูเปี้ย</v>
          </cell>
          <cell r="BM1732">
            <v>883263010048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X1733"/>
          <cell r="Y1733"/>
          <cell r="Z1733"/>
          <cell r="AA1733">
            <v>6</v>
          </cell>
          <cell r="AB1733">
            <v>12</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นางสาวโชติรส ประทุมมา</v>
          </cell>
          <cell r="BM1733">
            <v>883263011675</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X1734"/>
          <cell r="Y1734"/>
          <cell r="Z1734"/>
          <cell r="AA1734">
            <v>15</v>
          </cell>
          <cell r="AB1734">
            <v>3</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นางสาวศิราณี ฟูเมือง</v>
          </cell>
          <cell r="BM1734">
            <v>888164010104</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X1735"/>
          <cell r="Y1735"/>
          <cell r="Z1735"/>
          <cell r="AA1735">
            <v>21</v>
          </cell>
          <cell r="AB1735">
            <v>11</v>
          </cell>
          <cell r="AC1735">
            <v>2564</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นายณัฐพงศ์ เปงดี</v>
          </cell>
          <cell r="BM1735">
            <v>888164010477</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X1736"/>
          <cell r="Y1736"/>
          <cell r="Z1736"/>
          <cell r="AA1736">
            <v>20</v>
          </cell>
          <cell r="AB1736">
            <v>10</v>
          </cell>
          <cell r="AC1736">
            <v>2565</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ผางวารี</v>
          </cell>
          <cell r="BM1736">
            <v>888165010020</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X1737"/>
          <cell r="Y1737"/>
          <cell r="Z1737"/>
          <cell r="AA1737">
            <v>27</v>
          </cell>
          <cell r="AB1737">
            <v>7</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นายสิรภัทร สุต๋าคำ</v>
          </cell>
          <cell r="BM1737">
            <v>888165010037</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X1738"/>
          <cell r="Y1738"/>
          <cell r="Z1738"/>
          <cell r="AA1738">
            <v>23</v>
          </cell>
          <cell r="AB1738">
            <v>8</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S1738"/>
          <cell r="BT1738">
            <v>3</v>
          </cell>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X1739"/>
          <cell r="Y1739"/>
          <cell r="Z1739"/>
          <cell r="AA1739">
            <v>17</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นางบัวแก้ว ยาพิชัย</v>
          </cell>
          <cell r="BM1739">
            <v>888165010027</v>
          </cell>
          <cell r="BN1739"/>
          <cell r="BO1739"/>
          <cell r="BP1739"/>
          <cell r="BQ1739"/>
          <cell r="BR1739"/>
          <cell r="BS1739"/>
          <cell r="BT1739"/>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X1740"/>
          <cell r="Y1740"/>
          <cell r="Z1740"/>
          <cell r="AA1740">
            <v>27</v>
          </cell>
          <cell r="AB1740">
            <v>7</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นางสาวชลลดา อุดงหรือสงวนศิลป์</v>
          </cell>
          <cell r="BM1740">
            <v>888165010039</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X1741"/>
          <cell r="Y1741"/>
          <cell r="Z1741"/>
          <cell r="AA1741">
            <v>25</v>
          </cell>
          <cell r="AB1741">
            <v>10</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นางสาวแจ่มจันทร์ เหมพันธุ์</v>
          </cell>
          <cell r="BM1741">
            <v>888165010011</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X1742"/>
          <cell r="Y1742"/>
          <cell r="Z1742"/>
          <cell r="AA1742">
            <v>17</v>
          </cell>
          <cell r="AB1742">
            <v>8</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นางสาวพนิตตา ปัญญาพร</v>
          </cell>
          <cell r="BM1742">
            <v>88165010009</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นางสาวสุภาณี ศรีวิชัย</v>
          </cell>
          <cell r="BM1743">
            <v>888165010008</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X1744"/>
          <cell r="Y1744"/>
          <cell r="Z1744"/>
          <cell r="AA1744">
            <v>11</v>
          </cell>
          <cell r="AB1744">
            <v>10</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นายมนูญ ติ๊บซอ</v>
          </cell>
          <cell r="BM1744">
            <v>888165010309</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X1745"/>
          <cell r="Y1745"/>
          <cell r="Z1745"/>
          <cell r="AA1745">
            <v>31</v>
          </cell>
          <cell r="AB1745">
            <v>1</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นางสาวบุศรา วารินทร์</v>
          </cell>
          <cell r="BM1745">
            <v>888165010324</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X1746"/>
          <cell r="Y1746"/>
          <cell r="Z1746"/>
          <cell r="AA1746">
            <v>31</v>
          </cell>
          <cell r="AB1746">
            <v>10</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นางสาวขวัญชนก  สร้อยเรือน</v>
          </cell>
          <cell r="BM1746">
            <v>888165010322</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X1747"/>
          <cell r="Y1747"/>
          <cell r="Z1747"/>
          <cell r="AA1747">
            <v>22</v>
          </cell>
          <cell r="AB1747">
            <v>11</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นายสรายุทธ ยศสุข</v>
          </cell>
          <cell r="BM1747">
            <v>888165010304</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นางมาลา เป็งแก้ง</v>
          </cell>
          <cell r="BM1748">
            <v>888165010307</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X1749"/>
          <cell r="Y1749"/>
          <cell r="Z1749"/>
          <cell r="AA1749">
            <v>25</v>
          </cell>
          <cell r="AB1749">
            <v>10</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นายประกาศิต กันทะนันท์</v>
          </cell>
          <cell r="BM1749">
            <v>888165010323</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X1750"/>
          <cell r="Y1750"/>
          <cell r="Z1750"/>
          <cell r="AA1750">
            <v>31</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นางแสงหล้า จักรแก้ว</v>
          </cell>
          <cell r="BM1750">
            <v>888165010311</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X1751"/>
          <cell r="Y1751"/>
          <cell r="Z1751"/>
          <cell r="AA1751">
            <v>21</v>
          </cell>
          <cell r="AB1751">
            <v>11</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นายถนอม สิงห์โต</v>
          </cell>
          <cell r="BM1751">
            <v>888165010312</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นางสาวพิมพา เพียรชัยภูมิหรือสิริเจริญพร</v>
          </cell>
          <cell r="BM1752">
            <v>888165010308</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X1753"/>
          <cell r="Y1753"/>
          <cell r="Z1753"/>
          <cell r="AA1753">
            <v>11</v>
          </cell>
          <cell r="AB1753">
            <v>10</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นางสาวพิชญานันท์ ธาดาเสาวดี</v>
          </cell>
          <cell r="BM1753">
            <v>888165010314</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X1754"/>
          <cell r="Y1754"/>
          <cell r="Z1754"/>
          <cell r="AA1754">
            <v>6</v>
          </cell>
          <cell r="AB1754">
            <v>12</v>
          </cell>
          <cell r="AC1754">
            <v>2566</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นายวิฑูรย์ บรรทา</v>
          </cell>
          <cell r="BM1754">
            <v>888165010303</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X1755"/>
          <cell r="Y1755"/>
          <cell r="Z1755"/>
          <cell r="AA1755">
            <v>11</v>
          </cell>
          <cell r="AB1755">
            <v>10</v>
          </cell>
          <cell r="AC1755">
            <v>2565</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นายเกร็ดทอง ภูดอนตอง</v>
          </cell>
          <cell r="BM1755">
            <v>888165010320</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X1756"/>
          <cell r="Y1756"/>
          <cell r="Z1756"/>
          <cell r="AA1756">
            <v>8</v>
          </cell>
          <cell r="AB1756">
            <v>5</v>
          </cell>
          <cell r="AC1756">
            <v>2566</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นายณัฐพงศ์ เพชรเสนา</v>
          </cell>
          <cell r="BM1756">
            <v>888165010638</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X1757"/>
          <cell r="Y1757"/>
          <cell r="Z1757"/>
          <cell r="AA1757">
            <v>26</v>
          </cell>
          <cell r="AB1757">
            <v>7</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นางสาวสาวิตรี งามช่วง</v>
          </cell>
          <cell r="BM1757">
            <v>888166010140</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X1758"/>
          <cell r="Y1758"/>
          <cell r="Z1758"/>
          <cell r="AA1758">
            <v>12</v>
          </cell>
          <cell r="AB1758">
            <v>10</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นายวิทยาหรือธัชชยุต ใจบานหรือหิรัญวิทยา</v>
          </cell>
          <cell r="BM1758">
            <v>888166010136</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X1759"/>
          <cell r="Y1759"/>
          <cell r="Z1759"/>
          <cell r="AA1759">
            <v>26</v>
          </cell>
          <cell r="AB1759">
            <v>7</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นางจิรภา โอบอ้อม</v>
          </cell>
          <cell r="BM1759">
            <v>888166010131</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AA1760"/>
          <cell r="AB1760"/>
          <cell r="AC1760"/>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นายโกวิทย์ สุรินทร์</v>
          </cell>
          <cell r="BM1760">
            <v>888166010130</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X1761"/>
          <cell r="Y1761"/>
          <cell r="Z1761"/>
          <cell r="AA1761">
            <v>18</v>
          </cell>
          <cell r="AB1761">
            <v>9</v>
          </cell>
          <cell r="AC1761">
            <v>2566</v>
          </cell>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นายเสร็จสาร ตั๋นแก้ว</v>
          </cell>
          <cell r="BM1761">
            <v>888166010124</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X1762"/>
          <cell r="Y1762"/>
          <cell r="Z1762"/>
          <cell r="AA1762">
            <v>24</v>
          </cell>
          <cell r="AB1762">
            <v>10</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นาง, นายแพร, บุญเจือ ทิพเนตร, ทิพเนตร</v>
          </cell>
          <cell r="BM1762">
            <v>888166010123</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X1763"/>
          <cell r="Y1763"/>
          <cell r="Z1763"/>
          <cell r="AA1763">
            <v>29</v>
          </cell>
          <cell r="AB1763">
            <v>8</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นายสัณหรส หย่าจอ</v>
          </cell>
          <cell r="BM1763">
            <v>888166010118</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X1764"/>
          <cell r="Y1764"/>
          <cell r="Z1764"/>
          <cell r="AA1764">
            <v>26</v>
          </cell>
          <cell r="AB1764">
            <v>7</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นายไพรศาล คำใจ</v>
          </cell>
          <cell r="BM1764">
            <v>888166010117</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X1765"/>
          <cell r="Y1765"/>
          <cell r="Z1765"/>
          <cell r="AA1765">
            <v>18</v>
          </cell>
          <cell r="AB1765">
            <v>9</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นายพนิตพันธ์ เจริญปัญญาเนตร</v>
          </cell>
          <cell r="BM1765">
            <v>888166010116</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นางกิรณา เทียนเล็ก</v>
          </cell>
          <cell r="BM1766">
            <v>888166010113</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AA1767"/>
          <cell r="AB1767"/>
          <cell r="AC1767"/>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นางสาวรัตนาภรณ์ นามดี</v>
          </cell>
          <cell r="BM1767">
            <v>883163011451</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2612</v>
          </cell>
          <cell r="C1768">
            <v>1764</v>
          </cell>
          <cell r="D1768"/>
          <cell r="E1768"/>
          <cell r="F1768"/>
          <cell r="G1768" t="str">
            <v>800090034086,
800090034094,
800090034102</v>
          </cell>
          <cell r="H1768" t="str">
            <v>นางสาว</v>
          </cell>
          <cell r="I1768" t="str">
            <v>กัลยา</v>
          </cell>
          <cell r="J1768" t="str">
            <v>ธนูคำ</v>
          </cell>
          <cell r="K1768"/>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นางสาวกัลยา ธนูคำ</v>
          </cell>
          <cell r="BM1768">
            <v>883266040006</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2613</v>
          </cell>
          <cell r="C1769">
            <v>1765</v>
          </cell>
          <cell r="D1769"/>
          <cell r="E1769"/>
          <cell r="F1769"/>
          <cell r="G1769" t="str">
            <v>800057515572,
800057515580,
800057515598,
800042209893</v>
          </cell>
          <cell r="H1769" t="str">
            <v>นาย,นางสาว</v>
          </cell>
          <cell r="I1769" t="str">
            <v>อติรุจ,จิตตานันท์</v>
          </cell>
          <cell r="J1769" t="str">
            <v>อินนันท์,ดวงปัญญา</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นายอติรุจ อินนันท์, นางสาวจิตตานันท์ ดวงปัญญา</v>
          </cell>
          <cell r="BM1769">
            <v>883266040005</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2614</v>
          </cell>
          <cell r="C1770">
            <v>1766</v>
          </cell>
          <cell r="D1770"/>
          <cell r="E1770"/>
          <cell r="F1770"/>
          <cell r="G1770" t="str">
            <v>800094743641,
800094743682</v>
          </cell>
          <cell r="H1770" t="str">
            <v>นางสาว</v>
          </cell>
          <cell r="I1770" t="str">
            <v>ภริตพร</v>
          </cell>
          <cell r="J1770" t="str">
            <v>ภูดอนตอง</v>
          </cell>
          <cell r="K1770"/>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นางสาวภริตพร ภูดอนตอง</v>
          </cell>
          <cell r="BM1770">
            <v>883263012012</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X1771"/>
          <cell r="Y1771"/>
          <cell r="Z1771"/>
          <cell r="AA1771">
            <v>16</v>
          </cell>
          <cell r="AB1771">
            <v>1</v>
          </cell>
          <cell r="AC1771">
            <v>2560</v>
          </cell>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นางพจนา บุญสุทธิ์</v>
          </cell>
          <cell r="BM1771">
            <v>0</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X1772"/>
          <cell r="Y1772"/>
          <cell r="Z1772"/>
          <cell r="AA1772">
            <v>30</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นางสาวอัญชลินทร์  ธนะปรียวัชร์</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2617</v>
          </cell>
          <cell r="C1773">
            <v>1769</v>
          </cell>
          <cell r="D1773"/>
          <cell r="E1773"/>
          <cell r="F1773"/>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P1773"/>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AA1773"/>
          <cell r="AB1773"/>
          <cell r="AC1773"/>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นาย,นางเดชา,จันทร์จิรา สุ่มใจยา</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นางประนอม วงศ์สูง</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R1775"/>
          <cell r="S1775" t="str">
            <v>แขวงเชียงใหม่</v>
          </cell>
          <cell r="T1775" t="str">
            <v>ผบE7484</v>
          </cell>
          <cell r="U1775">
            <v>2565</v>
          </cell>
          <cell r="V1775" t="str">
            <v>ผบE5214</v>
          </cell>
          <cell r="W1775">
            <v>2565</v>
          </cell>
          <cell r="X1775">
            <v>25</v>
          </cell>
          <cell r="Y1775">
            <v>10</v>
          </cell>
          <cell r="Z1775">
            <v>2565</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นางสาวอุไรวรรณ เปี้ยกันทา</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2620</v>
          </cell>
          <cell r="C1776">
            <v>1772</v>
          </cell>
          <cell r="D1776"/>
          <cell r="E1776"/>
          <cell r="F1776"/>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P1776"/>
          <cell r="Q1776"/>
          <cell r="R1776"/>
          <cell r="S1776" t="str">
            <v>แขวงเชียงใหม่</v>
          </cell>
          <cell r="T1776" t="str">
            <v>ผบE331</v>
          </cell>
          <cell r="U1776">
            <v>2566</v>
          </cell>
          <cell r="V1776" t="str">
            <v>ผบE3539</v>
          </cell>
          <cell r="W1776">
            <v>2566</v>
          </cell>
          <cell r="X1776"/>
          <cell r="Y1776"/>
          <cell r="Z1776"/>
          <cell r="AA1776">
            <v>23</v>
          </cell>
          <cell r="AB1776">
            <v>5</v>
          </cell>
          <cell r="AC1776">
            <v>2566</v>
          </cell>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นายประสพโชค ตุ้ยดง</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2621</v>
          </cell>
          <cell r="C1777">
            <v>1773</v>
          </cell>
          <cell r="D1777"/>
          <cell r="E1777"/>
          <cell r="F1777"/>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O1777"/>
          <cell r="P1777"/>
          <cell r="Q1777"/>
          <cell r="R1777"/>
          <cell r="S1777" t="str">
            <v>แขวงเชียงใหม่</v>
          </cell>
          <cell r="T1777" t="str">
            <v>ผบE323</v>
          </cell>
          <cell r="U1777">
            <v>2566</v>
          </cell>
          <cell r="V1777" t="str">
            <v>ผบE2298</v>
          </cell>
          <cell r="W1777">
            <v>2566</v>
          </cell>
          <cell r="X1777">
            <v>24</v>
          </cell>
          <cell r="Y1777">
            <v>4</v>
          </cell>
          <cell r="Z1777">
            <v>2566</v>
          </cell>
          <cell r="AA1777"/>
          <cell r="AB1777"/>
          <cell r="AC1777"/>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นางจันทร์ดี  ทำสวน</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2622</v>
          </cell>
          <cell r="C1778">
            <v>1774</v>
          </cell>
          <cell r="D1778"/>
          <cell r="E1778"/>
          <cell r="F1778"/>
          <cell r="G1778"/>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O1778"/>
          <cell r="P1778"/>
          <cell r="Q1778"/>
          <cell r="R1778"/>
          <cell r="S1778" t="str">
            <v>แขวงเชียงใหม่</v>
          </cell>
          <cell r="T1778" t="str">
            <v>ผบE379</v>
          </cell>
          <cell r="U1778">
            <v>2566</v>
          </cell>
          <cell r="V1778" t="str">
            <v>ผบE2332</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นางสาวจุฑามาศ ปุดตา</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2623</v>
          </cell>
          <cell r="C1779">
            <v>1775</v>
          </cell>
          <cell r="D1779"/>
          <cell r="E1779"/>
          <cell r="F1779"/>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O1779"/>
          <cell r="P1779"/>
          <cell r="Q1779"/>
          <cell r="R1779"/>
          <cell r="S1779" t="str">
            <v>แขวงเชียงใหม่</v>
          </cell>
          <cell r="T1779" t="str">
            <v>ผบE1895</v>
          </cell>
          <cell r="U1779">
            <v>2566</v>
          </cell>
          <cell r="V1779" t="str">
            <v>ผบE3378</v>
          </cell>
          <cell r="W1779">
            <v>2566</v>
          </cell>
          <cell r="X1779">
            <v>19</v>
          </cell>
          <cell r="Y1779">
            <v>5</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นางสาวลิขิตตา มุ่งหมาย</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2624</v>
          </cell>
          <cell r="C1780">
            <v>1776</v>
          </cell>
          <cell r="D1780"/>
          <cell r="E1780"/>
          <cell r="F1780"/>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O1780"/>
          <cell r="P1780"/>
          <cell r="Q1780"/>
          <cell r="R1780"/>
          <cell r="S1780" t="str">
            <v>แขวงเชียงใหม่</v>
          </cell>
          <cell r="T1780" t="str">
            <v>ผบE326</v>
          </cell>
          <cell r="U1780">
            <v>2566</v>
          </cell>
          <cell r="V1780" t="str">
            <v>ผบE2299</v>
          </cell>
          <cell r="W1780">
            <v>2566</v>
          </cell>
          <cell r="X1780">
            <v>24</v>
          </cell>
          <cell r="Y1780">
            <v>4</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นายอนุพงค์ ต่อมคำ</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2625</v>
          </cell>
          <cell r="C1781">
            <v>1777</v>
          </cell>
          <cell r="D1781"/>
          <cell r="E1781"/>
          <cell r="F1781"/>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O1781"/>
          <cell r="P1781"/>
          <cell r="Q1781"/>
          <cell r="R1781"/>
          <cell r="S1781" t="str">
            <v>แขวงเชียงใหม่</v>
          </cell>
          <cell r="T1781" t="str">
            <v>ผบE328</v>
          </cell>
          <cell r="U1781">
            <v>2566</v>
          </cell>
          <cell r="V1781" t="str">
            <v>ผบE2331</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นายปราณนต์ หน่ออินตา</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2626</v>
          </cell>
          <cell r="C1782">
            <v>1778</v>
          </cell>
          <cell r="D1782"/>
          <cell r="E1782"/>
          <cell r="F1782"/>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O1782"/>
          <cell r="P1782"/>
          <cell r="Q1782"/>
          <cell r="R1782"/>
          <cell r="S1782" t="str">
            <v>แขวงเชียงใหม่</v>
          </cell>
          <cell r="T1782" t="str">
            <v>ผบE383</v>
          </cell>
          <cell r="U1782">
            <v>2566</v>
          </cell>
          <cell r="V1782" t="str">
            <v>ผบE2280</v>
          </cell>
          <cell r="W1782">
            <v>2566</v>
          </cell>
          <cell r="X1782"/>
          <cell r="Y1782"/>
          <cell r="Z1782"/>
          <cell r="AA1782">
            <v>24</v>
          </cell>
          <cell r="AB1782">
            <v>4</v>
          </cell>
          <cell r="AC1782">
            <v>2566</v>
          </cell>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นางสาวนงเยาว์ โพธานารักษ์</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2627</v>
          </cell>
          <cell r="C1783">
            <v>1779</v>
          </cell>
          <cell r="D1783"/>
          <cell r="E1783"/>
          <cell r="F1783"/>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O1783"/>
          <cell r="P1783"/>
          <cell r="Q1783"/>
          <cell r="R1783"/>
          <cell r="S1783" t="str">
            <v>จังหวัดฮอด</v>
          </cell>
          <cell r="T1783" t="str">
            <v>ผบE203</v>
          </cell>
          <cell r="U1783">
            <v>2566</v>
          </cell>
          <cell r="V1783" t="str">
            <v>ผบE566</v>
          </cell>
          <cell r="W1783">
            <v>2566</v>
          </cell>
          <cell r="X1783">
            <v>1</v>
          </cell>
          <cell r="Y1783">
            <v>6</v>
          </cell>
          <cell r="Z1783">
            <v>2566</v>
          </cell>
          <cell r="AA1783"/>
          <cell r="AB1783"/>
          <cell r="AC1783"/>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นายสุรวัช ฟ้ากุศล</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2628</v>
          </cell>
          <cell r="C1784">
            <v>1780</v>
          </cell>
          <cell r="D1784"/>
          <cell r="E1784"/>
          <cell r="F1784"/>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O1784"/>
          <cell r="P1784"/>
          <cell r="Q1784"/>
          <cell r="R1784"/>
          <cell r="S1784" t="str">
            <v>จังหวัดฝาง</v>
          </cell>
          <cell r="T1784" t="str">
            <v>ผบE1241</v>
          </cell>
          <cell r="U1784">
            <v>2566</v>
          </cell>
          <cell r="V1784" t="str">
            <v>ผบE1473</v>
          </cell>
          <cell r="W1784">
            <v>2566</v>
          </cell>
          <cell r="X1784"/>
          <cell r="Y1784"/>
          <cell r="Z1784"/>
          <cell r="AA1784">
            <v>28</v>
          </cell>
          <cell r="AB1784">
            <v>11</v>
          </cell>
          <cell r="AC1784">
            <v>2566</v>
          </cell>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นางสาวจุฑามาศ แก้วภา</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2629</v>
          </cell>
          <cell r="C1785">
            <v>1781</v>
          </cell>
          <cell r="D1785"/>
          <cell r="E1785"/>
          <cell r="F1785"/>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O1785"/>
          <cell r="P1785"/>
          <cell r="Q1785"/>
          <cell r="R1785"/>
          <cell r="S1785" t="str">
            <v>แขวงเชียงใหม่</v>
          </cell>
          <cell r="T1785" t="str">
            <v>ผบE55</v>
          </cell>
          <cell r="U1785">
            <v>2566</v>
          </cell>
          <cell r="V1785" t="str">
            <v>ผบE1812</v>
          </cell>
          <cell r="W1785">
            <v>2566</v>
          </cell>
          <cell r="X1785"/>
          <cell r="Y1785"/>
          <cell r="Z1785"/>
          <cell r="AA1785">
            <v>13</v>
          </cell>
          <cell r="AB1785">
            <v>3</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นายสิงหลกะ สืบท้าว</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2630</v>
          </cell>
          <cell r="C1786">
            <v>1782</v>
          </cell>
          <cell r="D1786"/>
          <cell r="E1786"/>
          <cell r="F1786"/>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O1786"/>
          <cell r="P1786"/>
          <cell r="Q1786"/>
          <cell r="R1786"/>
          <cell r="S1786" t="str">
            <v>จังหวัดฮอด</v>
          </cell>
          <cell r="T1786" t="str">
            <v>ผบ.603</v>
          </cell>
          <cell r="U1786">
            <v>2557</v>
          </cell>
          <cell r="V1786" t="str">
            <v>ผบE721</v>
          </cell>
          <cell r="W1786">
            <v>2567</v>
          </cell>
          <cell r="X1786"/>
          <cell r="Y1786"/>
          <cell r="Z1786"/>
          <cell r="AA1786">
            <v>7</v>
          </cell>
          <cell r="AB1786">
            <v>10</v>
          </cell>
          <cell r="AC1786">
            <v>2557</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นางพิกุล ปวงคำ</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2631</v>
          </cell>
          <cell r="C1787">
            <v>1783</v>
          </cell>
          <cell r="D1787"/>
          <cell r="E1787"/>
          <cell r="F1787"/>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O1787"/>
          <cell r="P1787"/>
          <cell r="Q1787"/>
          <cell r="R1787"/>
          <cell r="S1787" t="str">
            <v>แขวงเชียงใหม่</v>
          </cell>
          <cell r="T1787" t="str">
            <v>ผบE5356</v>
          </cell>
          <cell r="U1787">
            <v>2565</v>
          </cell>
          <cell r="V1787" t="str">
            <v>ผบE8585</v>
          </cell>
          <cell r="W1787">
            <v>2565</v>
          </cell>
          <cell r="X1787">
            <v>29</v>
          </cell>
          <cell r="Y1787">
            <v>11</v>
          </cell>
          <cell r="Z1787">
            <v>2565</v>
          </cell>
          <cell r="AA1787"/>
          <cell r="AB1787"/>
          <cell r="AC1787"/>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นางสาวสาระภี สีสมหรือยะตุ้ย</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2632</v>
          </cell>
          <cell r="C1788">
            <v>1784</v>
          </cell>
          <cell r="D1788"/>
          <cell r="E1788"/>
          <cell r="F1788"/>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ผบE5353</v>
          </cell>
          <cell r="U1788">
            <v>2565</v>
          </cell>
          <cell r="V1788" t="str">
            <v>ผบE311</v>
          </cell>
          <cell r="W1788">
            <v>2566</v>
          </cell>
          <cell r="X1788">
            <v>23</v>
          </cell>
          <cell r="Y1788">
            <v>1</v>
          </cell>
          <cell r="Z1788">
            <v>2566</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นายพรมงคล ตาแก้ว</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2633</v>
          </cell>
          <cell r="C1789">
            <v>1785</v>
          </cell>
          <cell r="D1789"/>
          <cell r="E1789"/>
          <cell r="F1789"/>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O1789"/>
          <cell r="P1789"/>
          <cell r="Q1789"/>
          <cell r="R1789"/>
          <cell r="S1789" t="str">
            <v>จังหวัดเชียงใหม่</v>
          </cell>
          <cell r="T1789" t="str">
            <v>ผบ1244</v>
          </cell>
          <cell r="U1789">
            <v>2561</v>
          </cell>
          <cell r="V1789" t="str">
            <v>ผบ1730</v>
          </cell>
          <cell r="W1789">
            <v>2561</v>
          </cell>
          <cell r="X1789"/>
          <cell r="Y1789"/>
          <cell r="Z1789"/>
          <cell r="AA1789">
            <v>26</v>
          </cell>
          <cell r="AB1789">
            <v>7</v>
          </cell>
          <cell r="AC1789">
            <v>2561</v>
          </cell>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นางสาวนันทิยา นวฐิติกุล</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2634</v>
          </cell>
          <cell r="C1790">
            <v>1786</v>
          </cell>
          <cell r="D1790"/>
          <cell r="E1790"/>
          <cell r="F1790"/>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O1790"/>
          <cell r="P1790"/>
          <cell r="Q1790"/>
          <cell r="R1790"/>
          <cell r="S1790" t="str">
            <v>แขวงเชียงใหม่</v>
          </cell>
          <cell r="T1790" t="str">
            <v>ผบ.4830</v>
          </cell>
          <cell r="U1790">
            <v>2562</v>
          </cell>
          <cell r="V1790" t="str">
            <v>ผบ.4990</v>
          </cell>
          <cell r="W1790">
            <v>2562</v>
          </cell>
          <cell r="X1790"/>
          <cell r="Y1790"/>
          <cell r="Z1790"/>
          <cell r="AA1790">
            <v>16</v>
          </cell>
          <cell r="AB1790">
            <v>6</v>
          </cell>
          <cell r="AC1790">
            <v>2562</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นายณัฐวัฒน์ วรเมธากร</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2635</v>
          </cell>
          <cell r="C1791">
            <v>1787</v>
          </cell>
          <cell r="D1791"/>
          <cell r="E1791"/>
          <cell r="F1791"/>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Q1791"/>
          <cell r="R1791"/>
          <cell r="S1791" t="str">
            <v>แขวงเชียงใหม่</v>
          </cell>
          <cell r="T1791" t="str">
            <v>ผบE9605</v>
          </cell>
          <cell r="U1791">
            <v>2566</v>
          </cell>
          <cell r="V1791" t="str">
            <v>ผบE10980</v>
          </cell>
          <cell r="W1791">
            <v>2566</v>
          </cell>
          <cell r="X1791"/>
          <cell r="Y1791"/>
          <cell r="Z1791"/>
          <cell r="AA1791">
            <v>17</v>
          </cell>
          <cell r="AB1791">
            <v>11</v>
          </cell>
          <cell r="AC1791">
            <v>2566</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นายดาวชัย สุกันทา</v>
          </cell>
          <cell r="BM1791">
            <v>888166010339</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2636</v>
          </cell>
          <cell r="C1792">
            <v>1788</v>
          </cell>
          <cell r="D1792"/>
          <cell r="E1792"/>
          <cell r="F1792"/>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O1792"/>
          <cell r="P1792"/>
          <cell r="Q1792"/>
          <cell r="R1792"/>
          <cell r="S1792" t="str">
            <v>จังหวัดฮอด</v>
          </cell>
          <cell r="T1792" t="str">
            <v>ผบE715</v>
          </cell>
          <cell r="U1792">
            <v>2566</v>
          </cell>
          <cell r="V1792" t="str">
            <v>ผบE898</v>
          </cell>
          <cell r="W1792">
            <v>2566</v>
          </cell>
          <cell r="X1792"/>
          <cell r="Y1792"/>
          <cell r="Z1792"/>
          <cell r="AA1792"/>
          <cell r="AB1792"/>
          <cell r="AC1792"/>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นายทีแป จารุเมธาวี</v>
          </cell>
          <cell r="BM1792">
            <v>0</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2637</v>
          </cell>
          <cell r="C1793">
            <v>1789</v>
          </cell>
          <cell r="D1793"/>
          <cell r="E1793"/>
          <cell r="F1793"/>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O1793"/>
          <cell r="P1793"/>
          <cell r="Q1793"/>
          <cell r="R1793"/>
          <cell r="S1793" t="str">
            <v>จังหวัดเชียงใหม่</v>
          </cell>
          <cell r="T1793" t="str">
            <v>ผบE1518</v>
          </cell>
          <cell r="U1793">
            <v>2566</v>
          </cell>
          <cell r="V1793" t="str">
            <v>ผบE1902</v>
          </cell>
          <cell r="W1793">
            <v>2566</v>
          </cell>
          <cell r="X1793">
            <v>16</v>
          </cell>
          <cell r="Y1793">
            <v>10</v>
          </cell>
          <cell r="Z1793">
            <v>2566</v>
          </cell>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นายสุขคำ ป๊อกแก้ว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2638</v>
          </cell>
          <cell r="C1794">
            <v>1790</v>
          </cell>
          <cell r="D1794"/>
          <cell r="E1794"/>
          <cell r="F1794"/>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O1794"/>
          <cell r="P1794"/>
          <cell r="Q1794"/>
          <cell r="R1794"/>
          <cell r="S1794" t="str">
            <v>จังหวัดฮอด</v>
          </cell>
          <cell r="T1794" t="str">
            <v>ผบE707</v>
          </cell>
          <cell r="U1794">
            <v>2566</v>
          </cell>
          <cell r="V1794" t="str">
            <v>ผบE897</v>
          </cell>
          <cell r="W1794">
            <v>2566</v>
          </cell>
          <cell r="X1794">
            <v>26</v>
          </cell>
          <cell r="Y1794">
            <v>7</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นายยุทรพัทธ์ พรพชรเดช</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2639</v>
          </cell>
          <cell r="C1795">
            <v>1791</v>
          </cell>
          <cell r="D1795"/>
          <cell r="E1795"/>
          <cell r="F1795"/>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O1795"/>
          <cell r="P1795"/>
          <cell r="Q1795"/>
          <cell r="R1795"/>
          <cell r="S1795" t="str">
            <v>จังหวัดฮอด</v>
          </cell>
          <cell r="T1795" t="str">
            <v>ผบE720</v>
          </cell>
          <cell r="U1795">
            <v>2566</v>
          </cell>
          <cell r="V1795" t="str">
            <v>ผบE904</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นางสาวชุลีมาส บุญเทียม</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2640</v>
          </cell>
          <cell r="C1796">
            <v>1792</v>
          </cell>
          <cell r="D1796"/>
          <cell r="E1796"/>
          <cell r="F1796"/>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O1796"/>
          <cell r="P1796"/>
          <cell r="Q1796"/>
          <cell r="R1796"/>
          <cell r="S1796" t="str">
            <v>แขวงเชียงใหม่</v>
          </cell>
          <cell r="T1796" t="str">
            <v>ผบE6890</v>
          </cell>
          <cell r="U1796">
            <v>2566</v>
          </cell>
          <cell r="V1796" t="str">
            <v>ผบE11045</v>
          </cell>
          <cell r="W1796">
            <v>2566</v>
          </cell>
          <cell r="X1796">
            <v>20</v>
          </cell>
          <cell r="Y1796">
            <v>11</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นายณัฐวุฒิ สุนันตา</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2641</v>
          </cell>
          <cell r="C1797">
            <v>1793</v>
          </cell>
          <cell r="D1797"/>
          <cell r="E1797"/>
          <cell r="F1797"/>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O1797"/>
          <cell r="P1797"/>
          <cell r="Q1797"/>
          <cell r="R1797"/>
          <cell r="S1797" t="str">
            <v>จังหวัดฮอด</v>
          </cell>
          <cell r="T1797" t="str">
            <v>ผบE710</v>
          </cell>
          <cell r="U1797">
            <v>2566</v>
          </cell>
          <cell r="V1797" t="str">
            <v>ผบE901</v>
          </cell>
          <cell r="W1797">
            <v>2566</v>
          </cell>
          <cell r="X1797">
            <v>26</v>
          </cell>
          <cell r="Y1797">
            <v>7</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นายสุทัศน์ ยงศักดิ์วัฒน์</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2642</v>
          </cell>
          <cell r="C1798">
            <v>1794</v>
          </cell>
          <cell r="D1798"/>
          <cell r="E1798"/>
          <cell r="F1798"/>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O1798"/>
          <cell r="P1798"/>
          <cell r="Q1798"/>
          <cell r="R1798"/>
          <cell r="S1798" t="str">
            <v>จังหวัดฮอด</v>
          </cell>
          <cell r="T1798" t="str">
            <v>ผบE719</v>
          </cell>
          <cell r="U1798">
            <v>2566</v>
          </cell>
          <cell r="V1798" t="str">
            <v>ผบE899</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นางสาวจันทร์ เป็งติ๊บ</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2643</v>
          </cell>
          <cell r="C1799">
            <v>1795</v>
          </cell>
          <cell r="D1799"/>
          <cell r="E1799"/>
          <cell r="F1799"/>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Q1799"/>
          <cell r="R1799"/>
          <cell r="S1799" t="str">
            <v>จังหวัดฮอด</v>
          </cell>
          <cell r="T1799" t="str">
            <v>ผบE712</v>
          </cell>
          <cell r="U1799">
            <v>2566</v>
          </cell>
          <cell r="V1799" t="str">
            <v>ผบE902</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นางสาวนันทัชพร ไหวยะ</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2644</v>
          </cell>
          <cell r="C1800">
            <v>1796</v>
          </cell>
          <cell r="D1800"/>
          <cell r="E1800"/>
          <cell r="F1800"/>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Q1800"/>
          <cell r="R1800"/>
          <cell r="S1800" t="str">
            <v>จังหวัดฮอด</v>
          </cell>
          <cell r="T1800" t="str">
            <v>ผบE856</v>
          </cell>
          <cell r="U1800">
            <v>2566</v>
          </cell>
          <cell r="V1800" t="str">
            <v>ผบE1101</v>
          </cell>
          <cell r="W1800">
            <v>2566</v>
          </cell>
          <cell r="X1800">
            <v>18</v>
          </cell>
          <cell r="Y1800">
            <v>9</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นายสุวิวัตร พุทธา</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2645</v>
          </cell>
          <cell r="C1801">
            <v>1797</v>
          </cell>
          <cell r="D1801"/>
          <cell r="E1801"/>
          <cell r="F1801"/>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O1801"/>
          <cell r="P1801"/>
          <cell r="Q1801"/>
          <cell r="R1801"/>
          <cell r="S1801" t="str">
            <v>จังหวัดฮอด</v>
          </cell>
          <cell r="T1801" t="str">
            <v>ผบE718</v>
          </cell>
          <cell r="U1801">
            <v>2566</v>
          </cell>
          <cell r="V1801" t="str">
            <v>ผบE903</v>
          </cell>
          <cell r="W1801">
            <v>2566</v>
          </cell>
          <cell r="X1801">
            <v>26</v>
          </cell>
          <cell r="Y1801">
            <v>7</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นางธารารัตน์ ดีคำ</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2646</v>
          </cell>
          <cell r="C1802">
            <v>1798</v>
          </cell>
          <cell r="D1802"/>
          <cell r="E1802"/>
          <cell r="F1802"/>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O1802"/>
          <cell r="P1802"/>
          <cell r="Q1802"/>
          <cell r="R1802"/>
          <cell r="S1802" t="str">
            <v>แขวงเชียงใหม่</v>
          </cell>
          <cell r="T1802" t="str">
            <v>ผบE6885</v>
          </cell>
          <cell r="U1802">
            <v>2566</v>
          </cell>
          <cell r="V1802" t="str">
            <v>ผบE8677</v>
          </cell>
          <cell r="W1802">
            <v>2566</v>
          </cell>
          <cell r="X1802">
            <v>25</v>
          </cell>
          <cell r="Y1802">
            <v>9</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นางคริษฐา พัฒนไพรงาม</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2647</v>
          </cell>
          <cell r="C1803">
            <v>1799</v>
          </cell>
          <cell r="D1803"/>
          <cell r="E1803"/>
          <cell r="F1803"/>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O1803"/>
          <cell r="P1803"/>
          <cell r="Q1803"/>
          <cell r="R1803"/>
          <cell r="S1803" t="str">
            <v>จังหวัดฮอด</v>
          </cell>
          <cell r="T1803" t="str">
            <v>ผบE854</v>
          </cell>
          <cell r="U1803">
            <v>2566</v>
          </cell>
          <cell r="V1803" t="str">
            <v>ผบE1100</v>
          </cell>
          <cell r="W1803">
            <v>2566</v>
          </cell>
          <cell r="X1803">
            <v>18</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นายบุญมา วนาเดชสกุล</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2648</v>
          </cell>
          <cell r="C1804">
            <v>1800</v>
          </cell>
          <cell r="D1804"/>
          <cell r="E1804"/>
          <cell r="F1804"/>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O1804"/>
          <cell r="P1804"/>
          <cell r="Q1804"/>
          <cell r="R1804"/>
          <cell r="S1804" t="str">
            <v>จังหวัดฮอด</v>
          </cell>
          <cell r="T1804" t="str">
            <v>ผบE800</v>
          </cell>
          <cell r="U1804">
            <v>2565</v>
          </cell>
          <cell r="V1804" t="str">
            <v>ผบE900</v>
          </cell>
          <cell r="W1804">
            <v>2565</v>
          </cell>
          <cell r="X1804">
            <v>22</v>
          </cell>
          <cell r="Y1804">
            <v>11</v>
          </cell>
          <cell r="Z1804">
            <v>2565</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นางธีธิดา มาคำ</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2649</v>
          </cell>
          <cell r="C1805">
            <v>1801</v>
          </cell>
          <cell r="D1805"/>
          <cell r="E1805"/>
          <cell r="F1805"/>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O1805"/>
          <cell r="P1805"/>
          <cell r="Q1805"/>
          <cell r="R1805"/>
          <cell r="S1805" t="str">
            <v>แขวงเชียงใหม่</v>
          </cell>
          <cell r="T1805" t="str">
            <v>ผบE1469</v>
          </cell>
          <cell r="U1805">
            <v>2566</v>
          </cell>
          <cell r="V1805" t="str">
            <v>ผบE5007</v>
          </cell>
          <cell r="W1805">
            <v>2566</v>
          </cell>
          <cell r="X1805">
            <v>26</v>
          </cell>
          <cell r="Y1805">
            <v>6</v>
          </cell>
          <cell r="Z1805">
            <v>2566</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นางสุนทรี พานิชเจริญ</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2650</v>
          </cell>
          <cell r="C1806">
            <v>1802</v>
          </cell>
          <cell r="D1806"/>
          <cell r="E1806"/>
          <cell r="F1806"/>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O1806"/>
          <cell r="P1806"/>
          <cell r="Q1806"/>
          <cell r="R1806"/>
          <cell r="S1806" t="str">
            <v>แขวงเชียงใหม่</v>
          </cell>
          <cell r="T1806" t="str">
            <v>ผบE8963</v>
          </cell>
          <cell r="U1806">
            <v>2566</v>
          </cell>
          <cell r="V1806" t="str">
            <v>ผบE260</v>
          </cell>
          <cell r="W1806">
            <v>2567</v>
          </cell>
          <cell r="X1806">
            <v>16</v>
          </cell>
          <cell r="Y1806">
            <v>1</v>
          </cell>
          <cell r="Z1806">
            <v>2567</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นางอารี เนตรคำยวง</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2651</v>
          </cell>
          <cell r="C1807">
            <v>1802</v>
          </cell>
          <cell r="D1807"/>
          <cell r="E1807"/>
          <cell r="F1807"/>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Q1807"/>
          <cell r="R1807"/>
          <cell r="S1807" t="str">
            <v>แขวงเชียงใหม่</v>
          </cell>
          <cell r="T1807" t="str">
            <v>ผบE8962</v>
          </cell>
          <cell r="U1807">
            <v>2566</v>
          </cell>
          <cell r="V1807" t="str">
            <v>ผบE11123</v>
          </cell>
          <cell r="W1807">
            <v>2566</v>
          </cell>
          <cell r="X1807"/>
          <cell r="Y1807"/>
          <cell r="Z1807"/>
          <cell r="AA1807">
            <v>21</v>
          </cell>
          <cell r="AB1807">
            <v>11</v>
          </cell>
          <cell r="AC1807">
            <v>2566</v>
          </cell>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นายธนัช สุวรรณโฉม</v>
          </cell>
          <cell r="BM1807">
            <v>888166010308</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2652</v>
          </cell>
          <cell r="C1808">
            <v>1803</v>
          </cell>
          <cell r="D1808"/>
          <cell r="E1808"/>
          <cell r="F1808"/>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X1808"/>
          <cell r="Y1808"/>
          <cell r="Z1808"/>
          <cell r="AA1808">
            <v>28</v>
          </cell>
          <cell r="AB1808">
            <v>1</v>
          </cell>
          <cell r="AC1808">
            <v>2563</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นางสาวนฤมล พรมเทศ</v>
          </cell>
          <cell r="BM1808">
            <v>0</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2653</v>
          </cell>
          <cell r="C1809">
            <v>1804</v>
          </cell>
          <cell r="D1809"/>
          <cell r="E1809"/>
          <cell r="F1809"/>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P1809"/>
          <cell r="Q1809"/>
          <cell r="R1809"/>
          <cell r="S1809" t="str">
            <v>แขวงเชียงใหม่</v>
          </cell>
          <cell r="T1809" t="str">
            <v>ผบE320</v>
          </cell>
          <cell r="U1809">
            <v>2566</v>
          </cell>
          <cell r="V1809" t="str">
            <v>ผบE3636</v>
          </cell>
          <cell r="W1809">
            <v>2566</v>
          </cell>
          <cell r="X1809"/>
          <cell r="Y1809"/>
          <cell r="Z1809"/>
          <cell r="AA1809">
            <v>23</v>
          </cell>
          <cell r="AB1809">
            <v>5</v>
          </cell>
          <cell r="AC1809">
            <v>2566</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นายสถาพร อินเป็ง</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O1810"/>
          <cell r="P1810"/>
          <cell r="Q1810"/>
          <cell r="R1810"/>
          <cell r="S1810" t="str">
            <v>แขวงเชียงใหม่</v>
          </cell>
          <cell r="T1810" t="str">
            <v>ผบE545</v>
          </cell>
          <cell r="U1810">
            <v>2563</v>
          </cell>
          <cell r="V1810" t="str">
            <v>ผบE1066</v>
          </cell>
          <cell r="W1810">
            <v>2563</v>
          </cell>
          <cell r="X1810">
            <v>21</v>
          </cell>
          <cell r="Y1810">
            <v>9</v>
          </cell>
          <cell r="Z1810">
            <v>2563</v>
          </cell>
          <cell r="AA1810"/>
          <cell r="AB1810"/>
          <cell r="AC1810"/>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นายอุทัย ภู่ภักดี</v>
          </cell>
          <cell r="BM1810">
            <v>0</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O1811"/>
          <cell r="P1811"/>
          <cell r="Q1811"/>
          <cell r="R1811"/>
          <cell r="S1811" t="str">
            <v>จังหวัดเชียงใหม่</v>
          </cell>
          <cell r="T1811" t="str">
            <v>ผบ 1375</v>
          </cell>
          <cell r="U1811">
            <v>2563</v>
          </cell>
          <cell r="V1811" t="str">
            <v>ผบ 2547</v>
          </cell>
          <cell r="W1811">
            <v>2563</v>
          </cell>
          <cell r="X1811"/>
          <cell r="Y1811"/>
          <cell r="Z1811"/>
          <cell r="AA1811">
            <v>19</v>
          </cell>
          <cell r="AB1811">
            <v>10</v>
          </cell>
          <cell r="AC1811">
            <v>2563</v>
          </cell>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พ.อ.อ.หรือนายไกรธวัช วิริยะ</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2656</v>
          </cell>
          <cell r="C1812">
            <v>1807</v>
          </cell>
          <cell r="D1812"/>
          <cell r="E1812"/>
          <cell r="F1812"/>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O1812"/>
          <cell r="P1812"/>
          <cell r="Q1812"/>
          <cell r="R1812"/>
          <cell r="S1812" t="str">
            <v>แขวงเชียงใหม่</v>
          </cell>
          <cell r="T1812" t="str">
            <v>ผบE7795</v>
          </cell>
          <cell r="U1812">
            <v>2565</v>
          </cell>
          <cell r="V1812" t="str">
            <v>ผบE809</v>
          </cell>
          <cell r="W1812">
            <v>2566</v>
          </cell>
          <cell r="X1812">
            <v>7</v>
          </cell>
          <cell r="Y1812">
            <v>2</v>
          </cell>
          <cell r="Z1812">
            <v>2566</v>
          </cell>
          <cell r="AA1812"/>
          <cell r="AB1812"/>
          <cell r="AC1812"/>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นายอมร ไทยกรณ์</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2657</v>
          </cell>
          <cell r="C1813">
            <v>1808</v>
          </cell>
          <cell r="D1813"/>
          <cell r="E1813"/>
          <cell r="F1813"/>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O1813"/>
          <cell r="P1813"/>
          <cell r="Q1813"/>
          <cell r="R1813"/>
          <cell r="S1813" t="str">
            <v>แขวงเชียงใหม่</v>
          </cell>
          <cell r="T1813" t="str">
            <v>ผบ.9763</v>
          </cell>
          <cell r="U1813">
            <v>2558</v>
          </cell>
          <cell r="V1813" t="str">
            <v>ผบ.10218</v>
          </cell>
          <cell r="W1813">
            <v>2558</v>
          </cell>
          <cell r="X1813"/>
          <cell r="Y1813"/>
          <cell r="Z1813"/>
          <cell r="AA1813">
            <v>25</v>
          </cell>
          <cell r="AB1813">
            <v>12</v>
          </cell>
          <cell r="AC1813">
            <v>2558</v>
          </cell>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นางสาวไข่มุกหรือพภัสสรณ์ เมฆโปธิ</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2658</v>
          </cell>
          <cell r="C1814">
            <v>1809</v>
          </cell>
          <cell r="D1814"/>
          <cell r="E1814"/>
          <cell r="F1814"/>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P1814"/>
          <cell r="Q1814"/>
          <cell r="R1814"/>
          <cell r="S1814" t="str">
            <v>แขวงเชียงใหม่</v>
          </cell>
          <cell r="T1814" t="str">
            <v>ผบ.4089</v>
          </cell>
          <cell r="U1814">
            <v>2562</v>
          </cell>
          <cell r="V1814" t="str">
            <v>ผบ.4887</v>
          </cell>
          <cell r="W1814">
            <v>2562</v>
          </cell>
          <cell r="X1814"/>
          <cell r="Y1814"/>
          <cell r="Z1814"/>
          <cell r="AA1814">
            <v>15</v>
          </cell>
          <cell r="AB1814">
            <v>6</v>
          </cell>
          <cell r="AC1814">
            <v>2562</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นายณัฐกานต์ เครือฟู</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2659</v>
          </cell>
          <cell r="C1815">
            <v>1810</v>
          </cell>
          <cell r="D1815">
            <v>13</v>
          </cell>
          <cell r="E1815">
            <v>6</v>
          </cell>
          <cell r="F1815">
            <v>2567</v>
          </cell>
          <cell r="G1815"/>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O1815"/>
          <cell r="P1815"/>
          <cell r="Q1815"/>
          <cell r="R1815"/>
          <cell r="S1815" t="str">
            <v>แขวงเชียงดาว</v>
          </cell>
          <cell r="T1815" t="str">
            <v>ผบE871</v>
          </cell>
          <cell r="U1815">
            <v>2566</v>
          </cell>
          <cell r="V1815" t="str">
            <v>ผบE951</v>
          </cell>
          <cell r="W1815">
            <v>2566</v>
          </cell>
          <cell r="X1815">
            <v>4</v>
          </cell>
          <cell r="Y1815">
            <v>8</v>
          </cell>
          <cell r="Z1815">
            <v>2566</v>
          </cell>
          <cell r="AA1815"/>
          <cell r="AB1815"/>
          <cell r="AC1815"/>
          <cell r="AD1815"/>
          <cell r="AE1815"/>
          <cell r="AF1815"/>
          <cell r="AG1815"/>
          <cell r="AH1815"/>
          <cell r="AI1815"/>
          <cell r="AJ1815"/>
          <cell r="AK1815"/>
          <cell r="AL1815"/>
          <cell r="AM1815"/>
          <cell r="AN1815"/>
          <cell r="AO1815"/>
          <cell r="AP1815"/>
          <cell r="AQ1815"/>
          <cell r="AR1815"/>
          <cell r="BC1815"/>
          <cell r="BD1815"/>
          <cell r="BE1815"/>
          <cell r="BF1815"/>
          <cell r="BG1815"/>
          <cell r="BH1815"/>
          <cell r="BI1815"/>
          <cell r="BJ1815"/>
          <cell r="BK1815"/>
          <cell r="BL1815" t="str">
            <v>นางสาวชุติมา ศรีนวลโครต</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Q1816"/>
          <cell r="R1816"/>
          <cell r="S1816" t="str">
            <v>แขวงเชียงใหม่</v>
          </cell>
          <cell r="T1816" t="str">
            <v>ผบE3554</v>
          </cell>
          <cell r="U1816">
            <v>2565</v>
          </cell>
          <cell r="V1816" t="str">
            <v>ผบE5840</v>
          </cell>
          <cell r="W1816">
            <v>2565</v>
          </cell>
          <cell r="X1816">
            <v>15</v>
          </cell>
          <cell r="Y1816">
            <v>8</v>
          </cell>
          <cell r="Z1816">
            <v>2565</v>
          </cell>
          <cell r="AA1816"/>
          <cell r="AB1816"/>
          <cell r="AC1816"/>
          <cell r="AD1816"/>
          <cell r="AE1816"/>
          <cell r="AF1816"/>
          <cell r="AG1816"/>
          <cell r="AH1816"/>
          <cell r="AI1816"/>
          <cell r="AJ1816"/>
          <cell r="AK1816"/>
          <cell r="AL1816"/>
          <cell r="AM1816"/>
          <cell r="AN1816"/>
          <cell r="AO1816"/>
          <cell r="AP1816"/>
          <cell r="AQ1816"/>
          <cell r="AR1816"/>
          <cell r="AS1816"/>
          <cell r="AT1816"/>
          <cell r="AU1816"/>
          <cell r="AV1816"/>
          <cell r="AW1816"/>
          <cell r="AX1816"/>
          <cell r="AY1816"/>
          <cell r="AZ1816"/>
          <cell r="BA1816"/>
          <cell r="BB1816"/>
          <cell r="BC1816"/>
          <cell r="BD1816"/>
          <cell r="BE1816"/>
          <cell r="BF1816"/>
          <cell r="BG1816"/>
          <cell r="BH1816"/>
          <cell r="BI1816"/>
          <cell r="BJ1816"/>
          <cell r="BK1816"/>
          <cell r="BL1816" t="str">
            <v>นายชัยรัช พงศ์ปัน</v>
          </cell>
          <cell r="BM1816">
            <v>883265010387</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O1817"/>
          <cell r="P1817"/>
          <cell r="Q1817"/>
          <cell r="R1817"/>
          <cell r="S1817" t="str">
            <v>แขวงเชียงใหม่</v>
          </cell>
          <cell r="T1817" t="str">
            <v>ผบE384</v>
          </cell>
          <cell r="U1817">
            <v>2566</v>
          </cell>
          <cell r="V1817" t="str">
            <v>ผบE2276</v>
          </cell>
          <cell r="W1817">
            <v>2566</v>
          </cell>
          <cell r="X1817"/>
          <cell r="Y1817"/>
          <cell r="Z1817"/>
          <cell r="AA1817">
            <v>24</v>
          </cell>
          <cell r="AB1817">
            <v>4</v>
          </cell>
          <cell r="AC1817">
            <v>2566</v>
          </cell>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นางสาวเบญจรักษ์ หน่อตุ้ย</v>
          </cell>
          <cell r="BM1817">
            <v>0</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O1818"/>
          <cell r="P1818"/>
          <cell r="Q1818"/>
          <cell r="R1818"/>
          <cell r="S1818" t="str">
            <v>จังหวัดฮอด</v>
          </cell>
          <cell r="T1818" t="str">
            <v>ผบE794</v>
          </cell>
          <cell r="U1818">
            <v>2565</v>
          </cell>
          <cell r="V1818" t="str">
            <v>ผบE957</v>
          </cell>
          <cell r="W1818">
            <v>2565</v>
          </cell>
          <cell r="X1818">
            <v>13</v>
          </cell>
          <cell r="Y1818">
            <v>12</v>
          </cell>
          <cell r="Z1818">
            <v>2565</v>
          </cell>
          <cell r="AA1818"/>
          <cell r="AB1818"/>
          <cell r="AC1818"/>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t="str">
            <v>คำสั่งสืบทรัพย์วันที่ 13/06/2567//รายงานวันที่ 27/7/2567</v>
          </cell>
          <cell r="BC1818"/>
          <cell r="BD1818"/>
          <cell r="BE1818"/>
          <cell r="BF1818"/>
          <cell r="BG1818"/>
          <cell r="BH1818"/>
          <cell r="BI1818"/>
          <cell r="BJ1818"/>
          <cell r="BK1818"/>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O1819"/>
          <cell r="P1819"/>
          <cell r="Q1819"/>
          <cell r="R1819"/>
          <cell r="S1819" t="str">
            <v>แขวงเชียงใหม่</v>
          </cell>
          <cell r="T1819" t="str">
            <v>ผบE382</v>
          </cell>
          <cell r="U1819">
            <v>2566</v>
          </cell>
          <cell r="V1819" t="str">
            <v>ผบE2268</v>
          </cell>
          <cell r="W1819">
            <v>2566</v>
          </cell>
          <cell r="X1819">
            <v>24</v>
          </cell>
          <cell r="Y1819">
            <v>4</v>
          </cell>
          <cell r="Z1819">
            <v>2566</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cell r="BC1819"/>
          <cell r="BD1819"/>
          <cell r="BE1819"/>
          <cell r="BF1819"/>
          <cell r="BG1819"/>
          <cell r="BH1819"/>
          <cell r="BI1819"/>
          <cell r="BJ1819"/>
          <cell r="BK1819"/>
          <cell r="BL1819" t="str">
            <v>นายบัณฑิต บริหาร</v>
          </cell>
          <cell r="BM1819">
            <v>0</v>
          </cell>
          <cell r="BN1819"/>
          <cell r="BO1819"/>
          <cell r="BP1819"/>
          <cell r="BQ1819"/>
          <cell r="BR1819"/>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P1820"/>
          <cell r="Q1820"/>
          <cell r="R1820"/>
          <cell r="S1820" t="str">
            <v>แขวงเชียงใหม่</v>
          </cell>
          <cell r="T1820" t="str">
            <v>ผบE1435</v>
          </cell>
          <cell r="U1820">
            <v>2566</v>
          </cell>
          <cell r="V1820" t="str">
            <v>ผบE3290</v>
          </cell>
          <cell r="W1820">
            <v>2566</v>
          </cell>
          <cell r="X1820"/>
          <cell r="Y1820"/>
          <cell r="Z1820"/>
          <cell r="AA1820">
            <v>16</v>
          </cell>
          <cell r="AB1820">
            <v>5</v>
          </cell>
          <cell r="AC1820">
            <v>2566</v>
          </cell>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นางสาวดารารัตน์ ฟูเดช</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O1821"/>
          <cell r="P1821"/>
          <cell r="Q1821"/>
          <cell r="R1821"/>
          <cell r="S1821" t="str">
            <v>แขวงเชียงใหม่</v>
          </cell>
          <cell r="T1821" t="str">
            <v>ผบE303</v>
          </cell>
          <cell r="U1821">
            <v>2566</v>
          </cell>
          <cell r="V1821" t="str">
            <v>ผบE3595</v>
          </cell>
          <cell r="W1821">
            <v>2566</v>
          </cell>
          <cell r="X1821">
            <v>23</v>
          </cell>
          <cell r="Y1821">
            <v>5</v>
          </cell>
          <cell r="Z1821">
            <v>2566</v>
          </cell>
          <cell r="AA1821"/>
          <cell r="AB1821"/>
          <cell r="AC1821"/>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นายภัทรพงศ์ บัวนวล</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P1822"/>
          <cell r="Q1822"/>
          <cell r="R1822"/>
          <cell r="S1822" t="str">
            <v>แขวงเชียงใหม่</v>
          </cell>
          <cell r="T1822" t="str">
            <v>ผบE1889</v>
          </cell>
          <cell r="U1822">
            <v>2566</v>
          </cell>
          <cell r="V1822" t="str">
            <v>ผบE3415</v>
          </cell>
          <cell r="W1822">
            <v>2566</v>
          </cell>
          <cell r="X1822"/>
          <cell r="Y1822"/>
          <cell r="Z1822"/>
          <cell r="AA1822">
            <v>19</v>
          </cell>
          <cell r="AB1822">
            <v>5</v>
          </cell>
          <cell r="AC1822">
            <v>2566</v>
          </cell>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นางสาวธิชาภรณ์ ทรายคำ</v>
          </cell>
          <cell r="BM1822">
            <v>888165011200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O1823"/>
          <cell r="P1823"/>
          <cell r="Q1823"/>
          <cell r="R1823"/>
          <cell r="S1823" t="str">
            <v>แขวงเชียงใหม่</v>
          </cell>
          <cell r="T1823" t="str">
            <v>ผบE1891</v>
          </cell>
          <cell r="U1823">
            <v>2566</v>
          </cell>
          <cell r="V1823" t="str">
            <v>ผบE3422</v>
          </cell>
          <cell r="W1823">
            <v>2566</v>
          </cell>
          <cell r="X1823">
            <v>19</v>
          </cell>
          <cell r="Y1823">
            <v>5</v>
          </cell>
          <cell r="Z1823">
            <v>2566</v>
          </cell>
          <cell r="AA1823"/>
          <cell r="AB1823"/>
          <cell r="AC1823"/>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นางสาวรติพร ศิริวัฒน์</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K1824"/>
          <cell r="L1824" t="str">
            <v>ฮอด</v>
          </cell>
          <cell r="M1824" t="str">
            <v>เชียงใหม่ 3</v>
          </cell>
          <cell r="N1824">
            <v>8</v>
          </cell>
          <cell r="O1824" t="str">
            <v>-</v>
          </cell>
          <cell r="P1824"/>
          <cell r="Q1824"/>
          <cell r="R1824"/>
          <cell r="S1824" t="str">
            <v>จังหวัดฮอด</v>
          </cell>
          <cell r="T1824" t="str">
            <v>ผบ.71</v>
          </cell>
          <cell r="U1824">
            <v>2558</v>
          </cell>
          <cell r="V1824" t="str">
            <v>ผบ.497</v>
          </cell>
          <cell r="W1824">
            <v>2558</v>
          </cell>
          <cell r="X1824"/>
          <cell r="Y1824"/>
          <cell r="Z1824"/>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t="str">
            <v>คำสั่ง 9/7/2567 วางเงินค่าใช้จ่ายในการประกาศขาย เป็นลูกหนี้ของสำนักงานอื่นที่เลิกจ้างแล้ว</v>
          </cell>
          <cell r="BC1824"/>
          <cell r="BD1824"/>
          <cell r="BE1824"/>
          <cell r="BF1824"/>
          <cell r="BG1824"/>
          <cell r="BH1824"/>
          <cell r="BI1824"/>
          <cell r="BJ1824"/>
          <cell r="BK1824"/>
          <cell r="BL1824" t="str">
            <v>จ.ส.ตหรือนายกุญชร งาทอง</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Q1825"/>
          <cell r="R1825"/>
          <cell r="S1825" t="str">
            <v>จังหวัดฮอด</v>
          </cell>
          <cell r="T1825" t="str">
            <v>ผบE283</v>
          </cell>
          <cell r="U1825">
            <v>2567</v>
          </cell>
          <cell r="V1825" t="str">
            <v>ผบE503</v>
          </cell>
          <cell r="W1825">
            <v>2567</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cell r="BC1825"/>
          <cell r="BD1825"/>
          <cell r="BE1825"/>
          <cell r="BF1825"/>
          <cell r="BG1825"/>
          <cell r="BH1825"/>
          <cell r="BI1825"/>
          <cell r="BJ1825"/>
          <cell r="BK1825"/>
          <cell r="BL1825" t="str">
            <v>นายดิศนัย ยาคำ</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O1826"/>
          <cell r="P1826"/>
          <cell r="Q1826"/>
          <cell r="R1826"/>
          <cell r="S1826" t="str">
            <v>จังหวัดฮอด</v>
          </cell>
          <cell r="T1826" t="str">
            <v>ผบE279</v>
          </cell>
          <cell r="U1826">
            <v>2567</v>
          </cell>
          <cell r="V1826"/>
          <cell r="W1826"/>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นายสาคร  เปงติ๊บ</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O1827"/>
          <cell r="P1827"/>
          <cell r="Q1827"/>
          <cell r="R1827"/>
          <cell r="S1827" t="str">
            <v>จังหวัดฮอด</v>
          </cell>
          <cell r="T1827" t="str">
            <v>ผบE280</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นายสังเวียร ด้วงยศ</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O1828"/>
          <cell r="P1828"/>
          <cell r="Q1828"/>
          <cell r="R1828"/>
          <cell r="S1828" t="str">
            <v>จังหวัดฮอด</v>
          </cell>
          <cell r="T1828" t="str">
            <v>ผบE281</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 xml:space="preserve">นายนรินทร์ ปัญญามี </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Q1829"/>
          <cell r="R1829"/>
          <cell r="S1829" t="str">
            <v>จังหวัดฮอด</v>
          </cell>
          <cell r="T1829" t="str">
            <v>ผบE282</v>
          </cell>
          <cell r="U1829">
            <v>2567</v>
          </cell>
          <cell r="V1829" t="str">
            <v>ผบE504</v>
          </cell>
          <cell r="W1829">
            <v>2567</v>
          </cell>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นายพิเชษฐ ตาติ๊บ</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O1830"/>
          <cell r="P1830"/>
          <cell r="Q1830"/>
          <cell r="R1830"/>
          <cell r="S1830" t="str">
            <v>แขวงเชียงดาว</v>
          </cell>
          <cell r="T1830" t="str">
            <v>ผบE323</v>
          </cell>
          <cell r="U1830">
            <v>2567</v>
          </cell>
          <cell r="V1830" t="str">
            <v>ผบE388</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นางกัลยา สุนะ</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K1831"/>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นายอติพัทธ์ สวนอินทร์</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K1832"/>
          <cell r="L1832" t="str">
            <v>ไชยปราการ</v>
          </cell>
          <cell r="M1832" t="str">
            <v>เชียงใหม่ 2</v>
          </cell>
          <cell r="N1832">
            <v>8</v>
          </cell>
          <cell r="O1832"/>
          <cell r="P1832"/>
          <cell r="Q1832"/>
          <cell r="R1832"/>
          <cell r="S1832" t="str">
            <v>จังหวัดฝาง</v>
          </cell>
          <cell r="T1832" t="str">
            <v>ผบE370</v>
          </cell>
          <cell r="U1832">
            <v>2567</v>
          </cell>
          <cell r="V1832" t="str">
            <v>ผบE490</v>
          </cell>
          <cell r="W1832">
            <v>2567</v>
          </cell>
          <cell r="X1832"/>
          <cell r="Y1832"/>
          <cell r="Z1832"/>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นางสาวจันจิรา กาวิชัย</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K1833"/>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นางสม กันทะวัง</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2678</v>
          </cell>
          <cell r="C1834">
            <v>1829</v>
          </cell>
          <cell r="D1834">
            <v>9</v>
          </cell>
          <cell r="E1834">
            <v>7</v>
          </cell>
          <cell r="F1834">
            <v>2567</v>
          </cell>
          <cell r="G1834">
            <v>800027168759</v>
          </cell>
          <cell r="H1834" t="str">
            <v>นาง</v>
          </cell>
          <cell r="I1834" t="str">
            <v>จารุณีย์</v>
          </cell>
          <cell r="J1834" t="str">
            <v>บัวชุ่ม</v>
          </cell>
          <cell r="K1834"/>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นางจารุณีย์ บัวชุ่ม</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P1835"/>
          <cell r="Q1835"/>
          <cell r="R1835"/>
          <cell r="S1835" t="str">
            <v>แขวงเชียงใหม่</v>
          </cell>
          <cell r="T1835" t="str">
            <v>ผบ.885</v>
          </cell>
          <cell r="U1835">
            <v>2565</v>
          </cell>
          <cell r="V1835" t="str">
            <v>ผบ.1396</v>
          </cell>
          <cell r="W1835">
            <v>2565</v>
          </cell>
          <cell r="X1835">
            <v>29</v>
          </cell>
          <cell r="Y1835">
            <v>8</v>
          </cell>
          <cell r="Z1835">
            <v>2565</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นางพัฒนรัตน์ แสนดังใจ</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K1836"/>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Q1836"/>
          <cell r="R1836"/>
          <cell r="S1836" t="str">
            <v>แขวงเชียงใหม่</v>
          </cell>
          <cell r="T1836" t="str">
            <v>ผบE7796</v>
          </cell>
          <cell r="U1836">
            <v>2565</v>
          </cell>
          <cell r="V1836" t="str">
            <v>ผบE1681</v>
          </cell>
          <cell r="W1836">
            <v>2566</v>
          </cell>
          <cell r="X1836"/>
          <cell r="Y1836"/>
          <cell r="Z1836"/>
          <cell r="AA1836">
            <v>7</v>
          </cell>
          <cell r="AB1836">
            <v>3</v>
          </cell>
          <cell r="AC1836">
            <v>2566</v>
          </cell>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นางสาวสุทักษิณา นันทะเสนา</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K1837"/>
          <cell r="L1837" t="str">
            <v>ฮอด</v>
          </cell>
          <cell r="M1837" t="str">
            <v>เชียงใหม่ 3</v>
          </cell>
          <cell r="N1837">
            <v>8</v>
          </cell>
          <cell r="O1837" t="str">
            <v>-</v>
          </cell>
          <cell r="P1837"/>
          <cell r="Q1837"/>
          <cell r="R1837"/>
          <cell r="S1837" t="str">
            <v>จังหวัดฮอด</v>
          </cell>
          <cell r="T1837" t="str">
            <v>ผบE191</v>
          </cell>
          <cell r="U1837">
            <v>2563</v>
          </cell>
          <cell r="V1837" t="str">
            <v>ผบE314</v>
          </cell>
          <cell r="W1837">
            <v>2563</v>
          </cell>
          <cell r="X1837"/>
          <cell r="Y1837"/>
          <cell r="Z1837"/>
          <cell r="AA1837"/>
          <cell r="AB1837"/>
          <cell r="AC1837"/>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นางสาวรัชนี บุตรตะก่า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Q1838"/>
          <cell r="R1838"/>
          <cell r="S1838" t="str">
            <v>จังหวัดเชียงใหม่</v>
          </cell>
          <cell r="T1838" t="str">
            <v>ผบ.1254</v>
          </cell>
          <cell r="U1838">
            <v>2563</v>
          </cell>
          <cell r="V1838" t="str">
            <v>ผบ.2166</v>
          </cell>
          <cell r="W1838">
            <v>2563</v>
          </cell>
          <cell r="X1838"/>
          <cell r="Y1838"/>
          <cell r="Z1838"/>
          <cell r="AA1838">
            <v>2</v>
          </cell>
          <cell r="AB1838">
            <v>9</v>
          </cell>
          <cell r="AC1838">
            <v>2563</v>
          </cell>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t="str">
            <v>ยึดทรัพย์</v>
          </cell>
          <cell r="BC1838"/>
          <cell r="BD1838"/>
          <cell r="BE1838"/>
          <cell r="BF1838"/>
          <cell r="BG1838"/>
          <cell r="BH1838"/>
          <cell r="BI1838"/>
          <cell r="BJ1838"/>
          <cell r="BK1838"/>
          <cell r="BL1838" t="str">
            <v>นางสาวประจวบ ภูฆัง</v>
          </cell>
          <cell r="BM1838"/>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2683</v>
          </cell>
          <cell r="C1839">
            <v>1834</v>
          </cell>
          <cell r="D1839"/>
          <cell r="E1839"/>
          <cell r="F1839"/>
          <cell r="G1839" t="str">
            <v>800052585208,
800052585216</v>
          </cell>
          <cell r="H1839" t="str">
            <v>นางสาว</v>
          </cell>
          <cell r="I1839" t="str">
            <v xml:space="preserve">อณัฐพร </v>
          </cell>
          <cell r="J1839" t="str">
            <v>พึ่งแย้ม</v>
          </cell>
          <cell r="K1839"/>
          <cell r="L1839" t="str">
            <v>บวกครกหลวง</v>
          </cell>
          <cell r="M1839" t="str">
            <v>เชียงใหม่ 3</v>
          </cell>
          <cell r="N1839">
            <v>8</v>
          </cell>
          <cell r="O1839"/>
          <cell r="P1839"/>
          <cell r="Q1839"/>
          <cell r="R1839"/>
          <cell r="S1839"/>
          <cell r="T1839"/>
          <cell r="U1839"/>
          <cell r="V1839"/>
          <cell r="W1839"/>
          <cell r="X1839"/>
          <cell r="Y1839"/>
          <cell r="Z1839"/>
          <cell r="AA1839"/>
          <cell r="AB1839"/>
          <cell r="AC1839"/>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cell r="BC1839"/>
          <cell r="BD1839"/>
          <cell r="BE1839"/>
          <cell r="BF1839"/>
          <cell r="BG1839"/>
          <cell r="BH1839"/>
          <cell r="BI1839"/>
          <cell r="BJ1839"/>
          <cell r="BK1839"/>
          <cell r="BL1839" t="str">
            <v>นางสาวอณัฐพร  พึ่งแย้ม</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2684</v>
          </cell>
          <cell r="C1840">
            <v>1835</v>
          </cell>
          <cell r="D1840"/>
          <cell r="E1840"/>
          <cell r="F1840"/>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Q1840"/>
          <cell r="R1840"/>
          <cell r="S1840" t="str">
            <v>จังหวัดฝาง</v>
          </cell>
          <cell r="T1840" t="str">
            <v>ผบE36</v>
          </cell>
          <cell r="U1840">
            <v>2566</v>
          </cell>
          <cell r="V1840" t="str">
            <v>ผบE382</v>
          </cell>
          <cell r="W1840">
            <v>2566</v>
          </cell>
          <cell r="X1840">
            <v>20</v>
          </cell>
          <cell r="Y1840">
            <v>4</v>
          </cell>
          <cell r="Z1840">
            <v>2566</v>
          </cell>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นายศราวุธ วงค์หาญ</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2685</v>
          </cell>
          <cell r="C1841">
            <v>1836</v>
          </cell>
          <cell r="D1841"/>
          <cell r="E1841"/>
          <cell r="F1841"/>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Q1841"/>
          <cell r="R1841"/>
          <cell r="S1841" t="str">
            <v>แขวงเชียงใหม่</v>
          </cell>
          <cell r="T1841" t="str">
            <v>ผบE1897</v>
          </cell>
          <cell r="U1841">
            <v>2566</v>
          </cell>
          <cell r="V1841" t="str">
            <v>ผบE3412</v>
          </cell>
          <cell r="W1841">
            <v>2566</v>
          </cell>
          <cell r="X1841">
            <v>19</v>
          </cell>
          <cell r="Y1841">
            <v>5</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นางสาวอินทุอร วังตั๋นหรือปันทะ</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2686</v>
          </cell>
          <cell r="C1842">
            <v>1837</v>
          </cell>
          <cell r="D1842"/>
          <cell r="E1842"/>
          <cell r="F1842"/>
          <cell r="G1842">
            <v>800144892067</v>
          </cell>
          <cell r="H1842" t="str">
            <v>นางสาว</v>
          </cell>
          <cell r="I1842" t="str">
            <v>อรพิน</v>
          </cell>
          <cell r="J1842" t="str">
            <v>บุญสม</v>
          </cell>
          <cell r="K1842"/>
          <cell r="L1842" t="str">
            <v>บิ๊กซี หางดง</v>
          </cell>
          <cell r="M1842" t="str">
            <v>เชียงใหม่ 3</v>
          </cell>
          <cell r="N1842">
            <v>8</v>
          </cell>
          <cell r="O1842"/>
          <cell r="P1842" t="str">
            <v>1.บุคคลค้ำประกัน</v>
          </cell>
          <cell r="Q1842"/>
          <cell r="R1842"/>
          <cell r="S1842" t="str">
            <v>แขวงเชียงใหม่</v>
          </cell>
          <cell r="T1842" t="str">
            <v>ผบE1896</v>
          </cell>
          <cell r="U1842">
            <v>2566</v>
          </cell>
          <cell r="V1842" t="str">
            <v>ผบE3372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นางสาวอรพิน บุญสม</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2687</v>
          </cell>
          <cell r="C1843">
            <v>1838</v>
          </cell>
          <cell r="D1843"/>
          <cell r="E1843"/>
          <cell r="F1843"/>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Q1843"/>
          <cell r="R1843"/>
          <cell r="S1843" t="str">
            <v>แขวงเชียงใหม่</v>
          </cell>
          <cell r="T1843" t="str">
            <v>ผบE1432</v>
          </cell>
          <cell r="U1843">
            <v>2566</v>
          </cell>
          <cell r="V1843" t="str">
            <v xml:space="preserve">  ผบE3295</v>
          </cell>
          <cell r="W1843">
            <v>2566</v>
          </cell>
          <cell r="X1843">
            <v>16</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นายสุวัฒน์ ดีคำมา</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2688</v>
          </cell>
          <cell r="C1844">
            <v>1839</v>
          </cell>
          <cell r="D1844"/>
          <cell r="E1844"/>
          <cell r="F1844"/>
          <cell r="G1844">
            <v>800080119277</v>
          </cell>
          <cell r="H1844" t="str">
            <v>นางสาว</v>
          </cell>
          <cell r="I1844" t="str">
            <v>สาวิตรี</v>
          </cell>
          <cell r="J1844" t="str">
            <v>หน่ออุ่น</v>
          </cell>
          <cell r="K1844"/>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ผบE1890</v>
          </cell>
          <cell r="U1844">
            <v>2566</v>
          </cell>
          <cell r="V1844" t="str">
            <v>ผบE3417</v>
          </cell>
          <cell r="W1844">
            <v>2566</v>
          </cell>
          <cell r="X1844"/>
          <cell r="Y1844"/>
          <cell r="Z1844"/>
          <cell r="AA1844">
            <v>19</v>
          </cell>
          <cell r="AB1844">
            <v>5</v>
          </cell>
          <cell r="AC1844">
            <v>2566</v>
          </cell>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นางสาวสาวิตรี หน่ออุ่น</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2689</v>
          </cell>
          <cell r="C1845">
            <v>1840</v>
          </cell>
          <cell r="D1845"/>
          <cell r="E1845"/>
          <cell r="F1845"/>
          <cell r="G1845">
            <v>800085639402</v>
          </cell>
          <cell r="H1845" t="str">
            <v>นาย</v>
          </cell>
          <cell r="I1845" t="str">
            <v>สามารถ</v>
          </cell>
          <cell r="J1845" t="str">
            <v>อ่อนเสาร์</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จังหวัดฮอด</v>
          </cell>
          <cell r="T1845" t="str">
            <v>ผบE211</v>
          </cell>
          <cell r="U1845">
            <v>2566</v>
          </cell>
          <cell r="V1845" t="str">
            <v>ผบE567</v>
          </cell>
          <cell r="W1845">
            <v>2566</v>
          </cell>
          <cell r="X1845"/>
          <cell r="Y1845"/>
          <cell r="Z1845"/>
          <cell r="AA1845">
            <v>1</v>
          </cell>
          <cell r="AB1845">
            <v>6</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นายสามารถ อ่อนเสาร์</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2690</v>
          </cell>
          <cell r="C1846">
            <v>1841</v>
          </cell>
          <cell r="D1846"/>
          <cell r="E1846"/>
          <cell r="F1846"/>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แขวงเชียงใหม่</v>
          </cell>
          <cell r="T1846" t="str">
            <v>ผบE1888</v>
          </cell>
          <cell r="U1846">
            <v>2566</v>
          </cell>
          <cell r="V1846" t="str">
            <v>ผบE3421</v>
          </cell>
          <cell r="W1846">
            <v>2566</v>
          </cell>
          <cell r="X1846">
            <v>19</v>
          </cell>
          <cell r="Y1846">
            <v>5</v>
          </cell>
          <cell r="Z1846">
            <v>2566</v>
          </cell>
          <cell r="AA1846"/>
          <cell r="AB1846"/>
          <cell r="AC1846"/>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นางสาวหรือนาง
สงกรานต์ ศรีทะบาลหรืออินหน่อแก้ว</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2691</v>
          </cell>
          <cell r="C1847">
            <v>1842</v>
          </cell>
          <cell r="D1847"/>
          <cell r="E1847"/>
          <cell r="F1847"/>
          <cell r="G1847">
            <v>800098617551</v>
          </cell>
          <cell r="H1847" t="str">
            <v>นาย</v>
          </cell>
          <cell r="I1847" t="str">
            <v>ศุภกร</v>
          </cell>
          <cell r="J1847" t="str">
            <v>สวัสดี</v>
          </cell>
          <cell r="K1847"/>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ผบE322</v>
          </cell>
          <cell r="U1847">
            <v>2566</v>
          </cell>
          <cell r="V1847" t="str">
            <v>ผบE2297</v>
          </cell>
          <cell r="W1847">
            <v>2566</v>
          </cell>
          <cell r="X1847">
            <v>24</v>
          </cell>
          <cell r="Y1847">
            <v>4</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นายศุภกร สวัสดี</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2692</v>
          </cell>
          <cell r="C1848">
            <v>1843</v>
          </cell>
          <cell r="D1848"/>
          <cell r="E1848"/>
          <cell r="F1848"/>
          <cell r="G1848">
            <v>800097781176</v>
          </cell>
          <cell r="H1848" t="str">
            <v>นาย</v>
          </cell>
          <cell r="I1848" t="str">
            <v>ศรัญญู</v>
          </cell>
          <cell r="J1848" t="str">
            <v>นันตา</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จังหวัดลำพูน</v>
          </cell>
          <cell r="T1848" t="str">
            <v>ผบE545</v>
          </cell>
          <cell r="U1848">
            <v>2566</v>
          </cell>
          <cell r="V1848" t="str">
            <v>ผบE1153</v>
          </cell>
          <cell r="W1848">
            <v>2566</v>
          </cell>
          <cell r="X1848">
            <v>1</v>
          </cell>
          <cell r="Y1848">
            <v>5</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นายศรัญญู นันตา</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2693</v>
          </cell>
          <cell r="C1849">
            <v>1844</v>
          </cell>
          <cell r="D1849"/>
          <cell r="E1849"/>
          <cell r="F1849"/>
          <cell r="G1849">
            <v>8001021148874</v>
          </cell>
          <cell r="H1849" t="str">
            <v>นางสาว</v>
          </cell>
          <cell r="I1849" t="str">
            <v>เล็กโพ</v>
          </cell>
          <cell r="J1849" t="str">
            <v>ผาติธีรกุลเดช</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แขวงเชียงใหม่</v>
          </cell>
          <cell r="T1849" t="str">
            <v>ผบE1892</v>
          </cell>
          <cell r="U1849">
            <v>2566</v>
          </cell>
          <cell r="V1849" t="str">
            <v>ผบE3420</v>
          </cell>
          <cell r="W1849">
            <v>2566</v>
          </cell>
          <cell r="X1849">
            <v>19</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นางสาวเล็กโพ ผาติธีรกุลเดช</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2694</v>
          </cell>
          <cell r="C1850">
            <v>1845</v>
          </cell>
          <cell r="D1850"/>
          <cell r="E1850"/>
          <cell r="F1850"/>
          <cell r="G1850">
            <v>800093233891</v>
          </cell>
          <cell r="H1850" t="str">
            <v>นาง</v>
          </cell>
          <cell r="I1850" t="str">
            <v>จารุณี</v>
          </cell>
          <cell r="J1850" t="str">
            <v>ปัญญาคำ</v>
          </cell>
          <cell r="K1850"/>
          <cell r="L1850" t="str">
            <v>จอมทอง</v>
          </cell>
          <cell r="M1850" t="str">
            <v>เชียงใหม่ 3</v>
          </cell>
          <cell r="N1850">
            <v>8</v>
          </cell>
          <cell r="O1850" t="str">
            <v>สินเชื่อธนาคารประชาชน</v>
          </cell>
          <cell r="P1850" t="str">
            <v>1.บุคคลค้ำประกัน</v>
          </cell>
          <cell r="Q1850"/>
          <cell r="S1850" t="str">
            <v>จังหวัดฮอด</v>
          </cell>
          <cell r="T1850" t="str">
            <v>ผบE428</v>
          </cell>
          <cell r="U1850">
            <v>2565</v>
          </cell>
          <cell r="V1850" t="str">
            <v>ผบE553</v>
          </cell>
          <cell r="W1850">
            <v>2565</v>
          </cell>
          <cell r="X1850">
            <v>27</v>
          </cell>
          <cell r="Y1850">
            <v>7</v>
          </cell>
          <cell r="Z1850">
            <v>2565</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นางจารุณี ปัญญาคำ</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2695</v>
          </cell>
          <cell r="C1851">
            <v>1846</v>
          </cell>
          <cell r="D1851"/>
          <cell r="E1851"/>
          <cell r="F1851"/>
          <cell r="G1851">
            <v>800057635594</v>
          </cell>
          <cell r="H1851" t="str">
            <v>นาย</v>
          </cell>
          <cell r="I1851" t="str">
            <v>วิทยา</v>
          </cell>
          <cell r="J1851" t="str">
            <v>อะติยะ</v>
          </cell>
          <cell r="K1851"/>
          <cell r="L1851" t="str">
            <v>แม่แจ่ม</v>
          </cell>
          <cell r="M1851" t="str">
            <v>เชียงใหม่ 3</v>
          </cell>
          <cell r="N1851">
            <v>8</v>
          </cell>
          <cell r="O1851"/>
          <cell r="P1851" t="str">
            <v>1.บุคคลค้ำประกัน</v>
          </cell>
          <cell r="Q1851"/>
          <cell r="R1851"/>
          <cell r="S1851" t="str">
            <v>จังหวัดฮอด</v>
          </cell>
          <cell r="T1851" t="str">
            <v>ผบE209</v>
          </cell>
          <cell r="U1851">
            <v>2566</v>
          </cell>
          <cell r="V1851" t="str">
            <v>ผบE419</v>
          </cell>
          <cell r="W1851">
            <v>2566</v>
          </cell>
          <cell r="X1851">
            <v>8</v>
          </cell>
          <cell r="Y1851">
            <v>5</v>
          </cell>
          <cell r="Z1851">
            <v>2566</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นายวิทยา อะติยะ</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2696</v>
          </cell>
          <cell r="C1852">
            <v>1847</v>
          </cell>
          <cell r="D1852"/>
          <cell r="E1852"/>
          <cell r="F1852"/>
          <cell r="G1852">
            <v>800054858959</v>
          </cell>
          <cell r="H1852" t="str">
            <v>นาย</v>
          </cell>
          <cell r="I1852" t="str">
            <v>บุญทอง</v>
          </cell>
          <cell r="J1852" t="str">
            <v>สุนันต๊ะ</v>
          </cell>
          <cell r="K1852"/>
          <cell r="L1852" t="str">
            <v>แม่แจ่ม</v>
          </cell>
          <cell r="M1852" t="str">
            <v>เชียงใหม่ 3</v>
          </cell>
          <cell r="N1852">
            <v>8</v>
          </cell>
          <cell r="O1852" t="str">
            <v>สินเชื่อองค์ชุมชน</v>
          </cell>
          <cell r="P1852" t="str">
            <v>1.บุคคลค้ำประกัน</v>
          </cell>
          <cell r="Q1852"/>
          <cell r="R1852"/>
          <cell r="S1852" t="str">
            <v>จังหวัดฮอด</v>
          </cell>
          <cell r="T1852" t="str">
            <v>ผบE714</v>
          </cell>
          <cell r="U1852">
            <v>2566</v>
          </cell>
          <cell r="V1852" t="str">
            <v>ผบE912</v>
          </cell>
          <cell r="W1852">
            <v>2566</v>
          </cell>
          <cell r="X1852">
            <v>26</v>
          </cell>
          <cell r="Y1852">
            <v>7</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นายบุญทอง สุนันต๊ะ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2697</v>
          </cell>
          <cell r="C1853">
            <v>1848</v>
          </cell>
          <cell r="D1853"/>
          <cell r="E1853"/>
          <cell r="F1853"/>
          <cell r="G1853">
            <v>800077191594</v>
          </cell>
          <cell r="H1853" t="str">
            <v>นาย</v>
          </cell>
          <cell r="I1853" t="str">
            <v>วิมนต์</v>
          </cell>
          <cell r="J1853" t="str">
            <v>ใจอ่อน</v>
          </cell>
          <cell r="K1853"/>
          <cell r="L1853" t="str">
            <v>แม่แจ่ม</v>
          </cell>
          <cell r="M1853" t="str">
            <v>เชียงใหม่ 3</v>
          </cell>
          <cell r="N1853">
            <v>8</v>
          </cell>
          <cell r="O1853" t="str">
            <v>สินเชื่อธนาคารประชาชน</v>
          </cell>
          <cell r="P1853" t="str">
            <v>1.บุคคลค้ำประกัน</v>
          </cell>
          <cell r="Q1853"/>
          <cell r="R1853"/>
          <cell r="S1853" t="str">
            <v>จังหวัดฮอด</v>
          </cell>
          <cell r="T1853" t="str">
            <v>ผบE431</v>
          </cell>
          <cell r="U1853">
            <v>2565</v>
          </cell>
          <cell r="V1853" t="str">
            <v>ผบE541</v>
          </cell>
          <cell r="W1853">
            <v>2565</v>
          </cell>
          <cell r="X1853">
            <v>27</v>
          </cell>
          <cell r="Y1853">
            <v>7</v>
          </cell>
          <cell r="Z1853">
            <v>2565</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นายวิมนต์ ใจอ่อน</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2698</v>
          </cell>
          <cell r="C1854">
            <v>1849</v>
          </cell>
          <cell r="D1854"/>
          <cell r="E1854"/>
          <cell r="F1854"/>
          <cell r="G1854">
            <v>800080097333</v>
          </cell>
          <cell r="H1854" t="str">
            <v>นาง</v>
          </cell>
          <cell r="I1854" t="str">
            <v>เฉิดฉาย</v>
          </cell>
          <cell r="J1854" t="str">
            <v>วงค์จันทร์ตา</v>
          </cell>
          <cell r="K1854"/>
          <cell r="L1854" t="str">
            <v>แม่อาย</v>
          </cell>
          <cell r="M1854" t="str">
            <v>เชียงใหม่ 2</v>
          </cell>
          <cell r="N1854">
            <v>8</v>
          </cell>
          <cell r="O1854" t="str">
            <v>สินเชื่อธนาคารประชาชน</v>
          </cell>
          <cell r="P1854" t="str">
            <v>1.บุคคลค้ำประกัน</v>
          </cell>
          <cell r="Q1854"/>
          <cell r="R1854"/>
          <cell r="S1854" t="str">
            <v>จังหวัดฝาง</v>
          </cell>
          <cell r="T1854" t="str">
            <v>ผบE1180</v>
          </cell>
          <cell r="U1854">
            <v>2566</v>
          </cell>
          <cell r="V1854"/>
          <cell r="W1854"/>
          <cell r="X1854"/>
          <cell r="Y1854"/>
          <cell r="Z1854"/>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นางเฉิดฉาย วงค์จันทร์ตา</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2699</v>
          </cell>
          <cell r="C1855">
            <v>1850</v>
          </cell>
          <cell r="D1855"/>
          <cell r="E1855"/>
          <cell r="F1855"/>
          <cell r="G1855">
            <v>800074216980</v>
          </cell>
          <cell r="H1855" t="str">
            <v>นางสาว</v>
          </cell>
          <cell r="I1855" t="str">
            <v>พัชนี</v>
          </cell>
          <cell r="J1855" t="str">
            <v>ยอดคำ</v>
          </cell>
          <cell r="K1855"/>
          <cell r="L1855" t="str">
            <v>แม่อาย</v>
          </cell>
          <cell r="M1855" t="str">
            <v>เชียงใหม่ 2</v>
          </cell>
          <cell r="N1855">
            <v>8</v>
          </cell>
          <cell r="O1855"/>
          <cell r="P1855" t="str">
            <v>1.บุคคลค้ำประกัน</v>
          </cell>
          <cell r="Q1855"/>
          <cell r="R1855"/>
          <cell r="S1855" t="str">
            <v>จังหวัดฝาง</v>
          </cell>
          <cell r="T1855" t="str">
            <v>ผบE1181</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นางสาวพัชนี ยอดคำ</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2700</v>
          </cell>
          <cell r="C1856">
            <v>1851</v>
          </cell>
          <cell r="D1856"/>
          <cell r="E1856"/>
          <cell r="F1856"/>
          <cell r="G1856">
            <v>800095040781</v>
          </cell>
          <cell r="H1856" t="str">
            <v>นาย</v>
          </cell>
          <cell r="I1856" t="str">
            <v>ธมกร</v>
          </cell>
          <cell r="J1856" t="str">
            <v>เพ็ชรสุวรรณ</v>
          </cell>
          <cell r="K1856"/>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Q1856"/>
          <cell r="R1856"/>
          <cell r="S1856" t="str">
            <v>แขวงเชียงใหม่</v>
          </cell>
          <cell r="T1856" t="str">
            <v>ผบE3643</v>
          </cell>
          <cell r="U1856">
            <v>2565</v>
          </cell>
          <cell r="V1856" t="str">
            <v>ผบE7107</v>
          </cell>
          <cell r="W1856">
            <v>2565</v>
          </cell>
          <cell r="X1856">
            <v>4</v>
          </cell>
          <cell r="Y1856">
            <v>10</v>
          </cell>
          <cell r="Z1856">
            <v>2565</v>
          </cell>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นายธมกร เพ็ชรสุวรรณ</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2701</v>
          </cell>
          <cell r="C1857">
            <v>1852</v>
          </cell>
          <cell r="D1857"/>
          <cell r="E1857"/>
          <cell r="F1857"/>
          <cell r="G1857">
            <v>800089551504</v>
          </cell>
          <cell r="H1857" t="str">
            <v>นาย</v>
          </cell>
          <cell r="I1857" t="str">
            <v>ชญาณ์นันท์</v>
          </cell>
          <cell r="J1857" t="str">
            <v>นินทร์ธัตถ์</v>
          </cell>
          <cell r="K1857"/>
          <cell r="L1857" t="str">
            <v>มีโชคพลาซ่า</v>
          </cell>
          <cell r="M1857" t="str">
            <v>เชียงใหม่ 2</v>
          </cell>
          <cell r="N1857">
            <v>8</v>
          </cell>
          <cell r="O1857"/>
          <cell r="P1857" t="str">
            <v>1.บุคคลค้ำประกัน</v>
          </cell>
          <cell r="Q1857"/>
          <cell r="R1857"/>
          <cell r="S1857" t="str">
            <v>แขวงเชียงใหม่</v>
          </cell>
          <cell r="T1857" t="str">
            <v>ผบE59</v>
          </cell>
          <cell r="U1857">
            <v>2566</v>
          </cell>
          <cell r="V1857" t="str">
            <v>ผบE2403</v>
          </cell>
          <cell r="W1857">
            <v>2566</v>
          </cell>
          <cell r="X1857">
            <v>25</v>
          </cell>
          <cell r="Y1857">
            <v>4</v>
          </cell>
          <cell r="Z1857">
            <v>2566</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นายชญาณ์นันท์ นินทร์ธัตถ์</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2702</v>
          </cell>
          <cell r="C1858">
            <v>1853</v>
          </cell>
          <cell r="D1858"/>
          <cell r="E1858"/>
          <cell r="F1858"/>
          <cell r="G1858">
            <v>800096105955</v>
          </cell>
          <cell r="H1858" t="str">
            <v>นาย</v>
          </cell>
          <cell r="I1858" t="str">
            <v>พิเชษฐ์</v>
          </cell>
          <cell r="J1858" t="str">
            <v>สนธิคุณ</v>
          </cell>
          <cell r="K1858"/>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Q1858"/>
          <cell r="R1858"/>
          <cell r="S1858" t="str">
            <v>แขวงเชียงใหม่</v>
          </cell>
          <cell r="T1858" t="str">
            <v>ผบ574</v>
          </cell>
          <cell r="U1858">
            <v>2566</v>
          </cell>
          <cell r="V1858" t="str">
            <v>ผบ882</v>
          </cell>
          <cell r="W1858">
            <v>2566</v>
          </cell>
          <cell r="X1858">
            <v>8</v>
          </cell>
          <cell r="Y1858">
            <v>8</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นายพิเชษฐ์ สนธิคุณ</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2703</v>
          </cell>
          <cell r="C1859">
            <v>1854</v>
          </cell>
          <cell r="D1859"/>
          <cell r="E1859"/>
          <cell r="F1859"/>
          <cell r="G1859">
            <v>800074147914</v>
          </cell>
          <cell r="H1859" t="str">
            <v>นาย</v>
          </cell>
          <cell r="I1859" t="str">
            <v>ชัยวัฒน์</v>
          </cell>
          <cell r="J1859" t="str">
            <v>พัชรานุกุล</v>
          </cell>
          <cell r="K1859"/>
          <cell r="L1859" t="str">
            <v>ฮอด</v>
          </cell>
          <cell r="M1859" t="str">
            <v>เชียงใหม่ 3</v>
          </cell>
          <cell r="N1859">
            <v>8</v>
          </cell>
          <cell r="O1859" t="str">
            <v>สินเชื่อองค์ชุมชน</v>
          </cell>
          <cell r="P1859" t="str">
            <v>1.บุคคลค้ำประกัน</v>
          </cell>
          <cell r="Q1859"/>
          <cell r="R1859"/>
          <cell r="S1859" t="str">
            <v>จังหวัดฮอด</v>
          </cell>
          <cell r="T1859" t="str">
            <v>ผบE889</v>
          </cell>
          <cell r="U1859">
            <v>2565</v>
          </cell>
          <cell r="V1859" t="str">
            <v>ผบE52</v>
          </cell>
          <cell r="W1859">
            <v>2566</v>
          </cell>
          <cell r="X1859">
            <v>23</v>
          </cell>
          <cell r="Y1859">
            <v>1</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นายชัยวัฒน์ พัชรานุกุล</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2704</v>
          </cell>
          <cell r="C1860">
            <v>1855</v>
          </cell>
          <cell r="D1860"/>
          <cell r="E1860"/>
          <cell r="F1860"/>
          <cell r="G1860">
            <v>800072349916</v>
          </cell>
          <cell r="H1860" t="str">
            <v>นาย</v>
          </cell>
          <cell r="I1860" t="str">
            <v>เกรียงศักดิ์</v>
          </cell>
          <cell r="J1860" t="str">
            <v>ลูนใฝ</v>
          </cell>
          <cell r="K1860"/>
          <cell r="L1860" t="str">
            <v>ฮอด</v>
          </cell>
          <cell r="M1860" t="str">
            <v>เชียงใหม่ 3</v>
          </cell>
          <cell r="N1860">
            <v>8</v>
          </cell>
          <cell r="O1860"/>
          <cell r="P1860"/>
          <cell r="Q1860"/>
          <cell r="R1860"/>
          <cell r="S1860" t="str">
            <v>จังหวัดฮอด</v>
          </cell>
          <cell r="T1860" t="str">
            <v>ผบE799</v>
          </cell>
          <cell r="U1860">
            <v>2565</v>
          </cell>
          <cell r="V1860" t="str">
            <v>ผบE894</v>
          </cell>
          <cell r="W1860">
            <v>2565</v>
          </cell>
          <cell r="X1860">
            <v>21</v>
          </cell>
          <cell r="Y1860">
            <v>11</v>
          </cell>
          <cell r="Z1860">
            <v>2565</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นายเกรียงศักดิ์ ลูนใฝ</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2705</v>
          </cell>
          <cell r="C1861">
            <v>1856</v>
          </cell>
          <cell r="D1861"/>
          <cell r="E1861"/>
          <cell r="F1861"/>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X1861"/>
          <cell r="Y1861"/>
          <cell r="Z1861"/>
          <cell r="AA1861">
            <v>18</v>
          </cell>
          <cell r="AB1861">
            <v>3</v>
          </cell>
          <cell r="AC1861">
            <v>2567</v>
          </cell>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นางสาวอรอุมา กัลยารัตน์</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2706</v>
          </cell>
          <cell r="C1862">
            <v>1857</v>
          </cell>
          <cell r="D1862"/>
          <cell r="E1862"/>
          <cell r="F1862"/>
          <cell r="G1862">
            <v>800072835419</v>
          </cell>
          <cell r="H1862" t="str">
            <v>นาง</v>
          </cell>
          <cell r="I1862" t="str">
            <v>วัชรี</v>
          </cell>
          <cell r="J1862" t="str">
            <v>คำมาสาร</v>
          </cell>
          <cell r="K1862"/>
          <cell r="L1862" t="str">
            <v>ฮอด</v>
          </cell>
          <cell r="M1862" t="str">
            <v>เชียงใหม่ 3</v>
          </cell>
          <cell r="N1862">
            <v>8</v>
          </cell>
          <cell r="O1862"/>
          <cell r="P1862" t="str">
            <v>1.บุคคลค้ำประกัน</v>
          </cell>
          <cell r="Q1862"/>
          <cell r="R1862"/>
          <cell r="S1862" t="str">
            <v>จังหวัดฮอด</v>
          </cell>
          <cell r="T1862" t="str">
            <v>ผบE666</v>
          </cell>
          <cell r="U1862">
            <v>2565</v>
          </cell>
          <cell r="V1862" t="str">
            <v>ผบE856</v>
          </cell>
          <cell r="W1862">
            <v>2565</v>
          </cell>
          <cell r="X1862">
            <v>14</v>
          </cell>
          <cell r="Y1862">
            <v>11</v>
          </cell>
          <cell r="Z1862">
            <v>2565</v>
          </cell>
          <cell r="AA1862"/>
          <cell r="AB1862"/>
          <cell r="AC1862"/>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นางวัชรี คำมาสาร</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2707</v>
          </cell>
          <cell r="C1863">
            <v>1858</v>
          </cell>
          <cell r="D1863"/>
          <cell r="E1863"/>
          <cell r="F1863"/>
          <cell r="G1863">
            <v>800094810937</v>
          </cell>
          <cell r="H1863" t="str">
            <v>นางสาว</v>
          </cell>
          <cell r="I1863" t="str">
            <v xml:space="preserve">จิราพร  </v>
          </cell>
          <cell r="J1863" t="str">
            <v>เป็งใจ</v>
          </cell>
          <cell r="K1863"/>
          <cell r="L1863" t="str">
            <v>ฮอด</v>
          </cell>
          <cell r="M1863" t="str">
            <v>เชียงใหม่ 3</v>
          </cell>
          <cell r="N1863">
            <v>8</v>
          </cell>
          <cell r="O1863" t="str">
            <v>สินเชื่อพัฒนาองค์กรชุมชน (รายบุคคล)</v>
          </cell>
          <cell r="P1863" t="str">
            <v>1.บุคคลค้ำประกัน</v>
          </cell>
          <cell r="Q1863"/>
          <cell r="R1863"/>
          <cell r="S1863" t="str">
            <v>จังหวัดฮอด</v>
          </cell>
          <cell r="T1863" t="str">
            <v>ผบE888</v>
          </cell>
          <cell r="U1863">
            <v>2565</v>
          </cell>
          <cell r="V1863" t="str">
            <v>ผบE51</v>
          </cell>
          <cell r="W1863">
            <v>2566</v>
          </cell>
          <cell r="X1863">
            <v>23</v>
          </cell>
          <cell r="Y1863">
            <v>1</v>
          </cell>
          <cell r="Z1863">
            <v>2566</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นางสาวจิราพร   เป็งใจ</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2708</v>
          </cell>
          <cell r="C1864">
            <v>1859</v>
          </cell>
          <cell r="D1864"/>
          <cell r="E1864"/>
          <cell r="F1864"/>
          <cell r="G1864">
            <v>800072107587</v>
          </cell>
          <cell r="H1864" t="str">
            <v>นาง</v>
          </cell>
          <cell r="I1864" t="str">
            <v>อรทัย</v>
          </cell>
          <cell r="J1864" t="str">
            <v>ปัญญาปิน</v>
          </cell>
          <cell r="K1864"/>
          <cell r="L1864" t="str">
            <v>ฮอด</v>
          </cell>
          <cell r="M1864" t="str">
            <v>เชียงใหม่ 3</v>
          </cell>
          <cell r="N1864">
            <v>8</v>
          </cell>
          <cell r="O1864"/>
          <cell r="P1864" t="str">
            <v>1.บุคคลค้ำประกัน</v>
          </cell>
          <cell r="Q1864"/>
          <cell r="R1864"/>
          <cell r="S1864" t="str">
            <v>จังหวัดฮอด</v>
          </cell>
          <cell r="T1864" t="str">
            <v>ผบE798</v>
          </cell>
          <cell r="U1864">
            <v>2565</v>
          </cell>
          <cell r="V1864" t="str">
            <v>ผบE893</v>
          </cell>
          <cell r="W1864">
            <v>2565</v>
          </cell>
          <cell r="X1864">
            <v>21</v>
          </cell>
          <cell r="Y1864">
            <v>11</v>
          </cell>
          <cell r="Z1864">
            <v>2565</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นางอรทัย ปัญญาปิน</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2709</v>
          </cell>
          <cell r="C1865">
            <v>1860</v>
          </cell>
          <cell r="D1865"/>
          <cell r="E1865"/>
          <cell r="F1865"/>
          <cell r="G1865">
            <v>800093867516</v>
          </cell>
          <cell r="H1865" t="str">
            <v>นาง</v>
          </cell>
          <cell r="I1865" t="str">
            <v>อังศุมาลี</v>
          </cell>
          <cell r="J1865" t="str">
            <v>ไชยคำปัน</v>
          </cell>
          <cell r="K1865"/>
          <cell r="L1865" t="str">
            <v>ฮอด</v>
          </cell>
          <cell r="M1865" t="str">
            <v>เชียงใหม่ 3</v>
          </cell>
          <cell r="N1865">
            <v>8</v>
          </cell>
          <cell r="O1865"/>
          <cell r="P1865" t="str">
            <v>1.บุคคลค้ำประกัน</v>
          </cell>
          <cell r="Q1865"/>
          <cell r="R1865"/>
          <cell r="S1865" t="str">
            <v>จังหวัดฮอด</v>
          </cell>
          <cell r="T1865" t="str">
            <v>ผบE801</v>
          </cell>
          <cell r="U1865">
            <v>2565</v>
          </cell>
          <cell r="V1865" t="str">
            <v>ผบE905</v>
          </cell>
          <cell r="W1865">
            <v>2565</v>
          </cell>
          <cell r="X1865">
            <v>22</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นางอังศุมาลี ไชยคำปัน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2710</v>
          </cell>
          <cell r="C1866">
            <v>1861</v>
          </cell>
          <cell r="D1866"/>
          <cell r="E1866"/>
          <cell r="F1866"/>
          <cell r="G1866">
            <v>800083945801</v>
          </cell>
          <cell r="H1866" t="str">
            <v>นางสาว</v>
          </cell>
          <cell r="I1866" t="str">
            <v>กมลชนก</v>
          </cell>
          <cell r="J1866" t="str">
            <v>เป็งศิริ</v>
          </cell>
          <cell r="K1866"/>
          <cell r="L1866" t="str">
            <v>ฮอด</v>
          </cell>
          <cell r="M1866" t="str">
            <v>เชียงใหม่ 3</v>
          </cell>
          <cell r="N1866">
            <v>8</v>
          </cell>
          <cell r="O1866"/>
          <cell r="P1866" t="str">
            <v>1.บุคคลค้ำประกัน</v>
          </cell>
          <cell r="Q1866"/>
          <cell r="R1866"/>
          <cell r="S1866" t="str">
            <v>จังหวัดลำพูน</v>
          </cell>
          <cell r="T1866" t="str">
            <v>ผบE87</v>
          </cell>
          <cell r="U1866">
            <v>2566</v>
          </cell>
          <cell r="V1866" t="str">
            <v>ผบE801</v>
          </cell>
          <cell r="W1866">
            <v>2566</v>
          </cell>
          <cell r="X1866">
            <v>20</v>
          </cell>
          <cell r="Y1866">
            <v>3</v>
          </cell>
          <cell r="Z1866">
            <v>2566</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นางสาวกมลชนก เป็งศิริ</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2711</v>
          </cell>
          <cell r="C1867">
            <v>1862</v>
          </cell>
          <cell r="D1867"/>
          <cell r="E1867"/>
          <cell r="F1867"/>
          <cell r="G1867">
            <v>800084083628</v>
          </cell>
          <cell r="H1867" t="str">
            <v>นางสาว</v>
          </cell>
          <cell r="I1867" t="str">
            <v>สุกัลยา</v>
          </cell>
          <cell r="J1867" t="str">
            <v>ตาณะศรี</v>
          </cell>
          <cell r="K1867"/>
          <cell r="L1867" t="str">
            <v>ฮอด</v>
          </cell>
          <cell r="M1867" t="str">
            <v>เชียงใหม่ 3</v>
          </cell>
          <cell r="N1867">
            <v>8</v>
          </cell>
          <cell r="O1867" t="str">
            <v>สินเชื่อธนาคารประชาชน</v>
          </cell>
          <cell r="P1867" t="str">
            <v>1.บุคคลค้ำประกัน</v>
          </cell>
          <cell r="Q1867"/>
          <cell r="R1867"/>
          <cell r="S1867" t="str">
            <v>จังหวัดฮอด</v>
          </cell>
          <cell r="T1867" t="str">
            <v>ผบE671</v>
          </cell>
          <cell r="U1867">
            <v>2565</v>
          </cell>
          <cell r="V1867" t="str">
            <v>ผบE771</v>
          </cell>
          <cell r="W1867">
            <v>2565</v>
          </cell>
          <cell r="X1867">
            <v>11</v>
          </cell>
          <cell r="Y1867">
            <v>10</v>
          </cell>
          <cell r="Z1867">
            <v>2565</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นางสาวสุกัลยา ตาณะศรี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2712</v>
          </cell>
          <cell r="C1868">
            <v>1863</v>
          </cell>
          <cell r="D1868"/>
          <cell r="E1868"/>
          <cell r="F1868"/>
          <cell r="G1868">
            <v>800096536043</v>
          </cell>
          <cell r="H1868" t="str">
            <v>นาง</v>
          </cell>
          <cell r="I1868" t="str">
            <v>มีนา</v>
          </cell>
          <cell r="J1868" t="str">
            <v>แก้วเกิดก่อน</v>
          </cell>
          <cell r="K1868"/>
          <cell r="L1868" t="str">
            <v>ฮอด</v>
          </cell>
          <cell r="M1868" t="str">
            <v>เชียงใหม่ 3</v>
          </cell>
          <cell r="N1868">
            <v>8</v>
          </cell>
          <cell r="O1868"/>
          <cell r="P1868" t="str">
            <v>1.บุคคลค้ำประกัน</v>
          </cell>
          <cell r="Q1868"/>
          <cell r="R1868"/>
          <cell r="S1868" t="str">
            <v>จังหวัดฮอด</v>
          </cell>
          <cell r="T1868" t="str">
            <v>ผบE992</v>
          </cell>
          <cell r="U1868">
            <v>2565</v>
          </cell>
          <cell r="V1868" t="str">
            <v>ผบE139</v>
          </cell>
          <cell r="W1868">
            <v>2566</v>
          </cell>
          <cell r="X1868">
            <v>7</v>
          </cell>
          <cell r="Y1868">
            <v>2</v>
          </cell>
          <cell r="Z1868">
            <v>2566</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นางมีนา แก้วเกิดก่อน</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2713</v>
          </cell>
          <cell r="C1869">
            <v>1864</v>
          </cell>
          <cell r="D1869"/>
          <cell r="E1869"/>
          <cell r="F1869"/>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Q1869"/>
          <cell r="R1869"/>
          <cell r="S1869" t="str">
            <v>จังหวัดฮอด</v>
          </cell>
          <cell r="T1869" t="str">
            <v>ผบE201</v>
          </cell>
          <cell r="U1869">
            <v>2566</v>
          </cell>
          <cell r="V1869" t="str">
            <v>ผบE417</v>
          </cell>
          <cell r="W1869">
            <v>2566</v>
          </cell>
          <cell r="X1869">
            <v>8</v>
          </cell>
          <cell r="Y1869">
            <v>5</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t="str">
            <v>ยึดทรัพย์</v>
          </cell>
          <cell r="BC1869"/>
          <cell r="BD1869"/>
          <cell r="BE1869"/>
          <cell r="BF1869"/>
          <cell r="BG1869"/>
          <cell r="BH1869"/>
          <cell r="BI1869"/>
          <cell r="BJ1869"/>
          <cell r="BK1869"/>
          <cell r="BL1869" t="str">
            <v>นางสาวหทัยชนก แตงทอง</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Q1870"/>
          <cell r="R1870"/>
          <cell r="S1870" t="str">
            <v>แขวงเชียงใหม่</v>
          </cell>
          <cell r="T1870" t="str">
            <v>ผบE3261</v>
          </cell>
          <cell r="U1870">
            <v>2565</v>
          </cell>
          <cell r="V1870" t="str">
            <v>ผบE5582</v>
          </cell>
          <cell r="W1870">
            <v>2565</v>
          </cell>
          <cell r="X1870"/>
          <cell r="Y1870"/>
          <cell r="Z1870"/>
          <cell r="AA1870">
            <v>2</v>
          </cell>
          <cell r="AB1870">
            <v>8</v>
          </cell>
          <cell r="AC1870">
            <v>2565</v>
          </cell>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นายอภินัทธ์ โนจา</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2715</v>
          </cell>
          <cell r="C1871">
            <v>1866</v>
          </cell>
          <cell r="D1871"/>
          <cell r="E1871"/>
          <cell r="F1871"/>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Q1871"/>
          <cell r="R1871"/>
          <cell r="S1871" t="str">
            <v>จังหวัดเชียงใหม่</v>
          </cell>
          <cell r="T1871" t="str">
            <v>พE641</v>
          </cell>
          <cell r="U1871">
            <v>2566</v>
          </cell>
          <cell r="V1871" t="str">
            <v>พE381</v>
          </cell>
          <cell r="W1871">
            <v>2567</v>
          </cell>
          <cell r="X1871">
            <v>21</v>
          </cell>
          <cell r="Y1871">
            <v>5</v>
          </cell>
          <cell r="Z1871">
            <v>2567</v>
          </cell>
          <cell r="AA1871"/>
          <cell r="AB1871"/>
          <cell r="AC1871"/>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นางสาว,นายลัดดาวัลย์,นิติ ช่างเรือ,สุวรรณจำรัส</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P1872"/>
          <cell r="Q1872"/>
          <cell r="R1872"/>
          <cell r="S1872" t="str">
            <v>แขวงเชียงใหม่</v>
          </cell>
          <cell r="T1872" t="str">
            <v>ผบE3221</v>
          </cell>
          <cell r="U1872">
            <v>2567</v>
          </cell>
          <cell r="V1872"/>
          <cell r="W1872"/>
          <cell r="X1872"/>
          <cell r="Y1872"/>
          <cell r="Z1872"/>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สืบทรัพย์</v>
          </cell>
          <cell r="BC1872"/>
          <cell r="BD1872"/>
          <cell r="BE1872"/>
          <cell r="BF1872"/>
          <cell r="BG1872"/>
          <cell r="BH1872"/>
          <cell r="BI1872"/>
          <cell r="BJ1872"/>
          <cell r="BK1872"/>
          <cell r="BL1872" t="str">
            <v>นายสุธีร์ ทองคำขาว</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Q1873"/>
          <cell r="R1873"/>
          <cell r="S1873" t="str">
            <v>แขวงเชียงใหม่</v>
          </cell>
          <cell r="T1873" t="str">
            <v>ผบE3202</v>
          </cell>
          <cell r="U1873">
            <v>2567</v>
          </cell>
          <cell r="V1873" t="str">
            <v>ผบE5130</v>
          </cell>
          <cell r="W1873">
            <v>2567</v>
          </cell>
          <cell r="X1873">
            <v>10</v>
          </cell>
          <cell r="Y1873">
            <v>6</v>
          </cell>
          <cell r="Z1873">
            <v>2567</v>
          </cell>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นางสาวเบญจวรรณ  ก๋าแก้ว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P1874"/>
          <cell r="Q1874"/>
          <cell r="R1874"/>
          <cell r="S1874" t="str">
            <v>แขวงเชียงใหม่</v>
          </cell>
          <cell r="T1874" t="str">
            <v>ผบE3204</v>
          </cell>
          <cell r="U1874">
            <v>2567</v>
          </cell>
          <cell r="V1874" t="str">
            <v>ผบE5131</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นางรุ่งนภา ไชยวรรณ</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Q1875"/>
          <cell r="R1875"/>
          <cell r="S1875" t="str">
            <v>จังหวัดฮอด</v>
          </cell>
          <cell r="T1875" t="str">
            <v>ผบE419</v>
          </cell>
          <cell r="U1875">
            <v>2565</v>
          </cell>
          <cell r="V1875" t="str">
            <v>ผบE545</v>
          </cell>
          <cell r="W1875">
            <v>2565</v>
          </cell>
          <cell r="X1875">
            <v>27</v>
          </cell>
          <cell r="Y1875">
            <v>7</v>
          </cell>
          <cell r="Z1875">
            <v>2565</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นางช่อทิพย์ คำปาลี</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Q1876"/>
          <cell r="R1876"/>
          <cell r="S1876" t="str">
            <v>จังหวัดฮอด</v>
          </cell>
          <cell r="T1876" t="str">
            <v>ผบE436</v>
          </cell>
          <cell r="U1876">
            <v>2565</v>
          </cell>
          <cell r="V1876" t="str">
            <v>ผบE555</v>
          </cell>
          <cell r="W1876">
            <v>2565</v>
          </cell>
          <cell r="X1876"/>
          <cell r="Y1876"/>
          <cell r="Z1876"/>
          <cell r="AA1876">
            <v>27</v>
          </cell>
          <cell r="AB1876">
            <v>7</v>
          </cell>
          <cell r="AC1876">
            <v>2565</v>
          </cell>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นางสาวรุ่งทิวา ตุ้มปามา</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Q1877"/>
          <cell r="R1877"/>
          <cell r="S1877" t="str">
            <v>จังหวัดฮอด</v>
          </cell>
          <cell r="T1877" t="str">
            <v>ผบE435</v>
          </cell>
          <cell r="U1877">
            <v>2565</v>
          </cell>
          <cell r="V1877" t="str">
            <v>ผบE554</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นางทัศนีย์ สุต๋าคำ</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Q1878"/>
          <cell r="R1878"/>
          <cell r="S1878" t="str">
            <v>จังหวัดฮอด</v>
          </cell>
          <cell r="T1878" t="str">
            <v>ผบE286</v>
          </cell>
          <cell r="U1878">
            <v>2567</v>
          </cell>
          <cell r="V1878" t="str">
            <v>ผบE509</v>
          </cell>
          <cell r="W1878">
            <v>2567</v>
          </cell>
          <cell r="X1878"/>
          <cell r="Y1878"/>
          <cell r="Z1878"/>
          <cell r="AA1878">
            <v>28</v>
          </cell>
          <cell r="AB1878">
            <v>5</v>
          </cell>
          <cell r="AC1878">
            <v>2567</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นายโหล่ง จ่อพอ</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ผบE278</v>
          </cell>
          <cell r="U1879">
            <v>2567</v>
          </cell>
          <cell r="V1879" t="str">
            <v>ผบE506</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นางสาวอภิชยา แก้วมณี</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ผบE284</v>
          </cell>
          <cell r="U1880">
            <v>2567</v>
          </cell>
          <cell r="V1880" t="str">
            <v>ผบE507</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นายกิติพงษ์ มูลอ้าย</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cell r="R1881"/>
          <cell r="S1881" t="str">
            <v>จังหวัดฮอด</v>
          </cell>
          <cell r="T1881" t="str">
            <v>ผบE285</v>
          </cell>
          <cell r="U1881">
            <v>2567</v>
          </cell>
          <cell r="V1881" t="str">
            <v>ผบE508</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นายอนันต์ สุยะนาง</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2726</v>
          </cell>
          <cell r="C1882">
            <v>1877</v>
          </cell>
          <cell r="D1882"/>
          <cell r="E1882"/>
          <cell r="F1882"/>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AA1882"/>
          <cell r="AB1882"/>
          <cell r="AC1882"/>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ยึดทรัพย์</v>
          </cell>
          <cell r="BC1882"/>
          <cell r="BD1882"/>
          <cell r="BE1882"/>
          <cell r="BF1882"/>
          <cell r="BG1882"/>
          <cell r="BH1882"/>
          <cell r="BI1882"/>
          <cell r="BJ1882"/>
          <cell r="BK1882"/>
          <cell r="BL1882" t="str">
            <v>นางสาวณัฐชยา ไชยมงคลหรือรักการดี, 
นางกันยา อินทะราชา</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2727</v>
          </cell>
          <cell r="C1883">
            <v>1878</v>
          </cell>
          <cell r="D1883"/>
          <cell r="E1883"/>
          <cell r="F1883"/>
          <cell r="G1883">
            <v>800098854220</v>
          </cell>
          <cell r="H1883" t="str">
            <v>นางสาว</v>
          </cell>
          <cell r="I1883" t="str">
            <v>มัทนา</v>
          </cell>
          <cell r="J1883" t="str">
            <v>รินฤาษี</v>
          </cell>
          <cell r="K1883"/>
          <cell r="L1883" t="str">
            <v>เชียงใหม่</v>
          </cell>
          <cell r="M1883" t="str">
            <v>เชียงใหม่</v>
          </cell>
          <cell r="N1883">
            <v>8</v>
          </cell>
          <cell r="O1883"/>
          <cell r="P1883"/>
          <cell r="Q1883"/>
          <cell r="R1883"/>
          <cell r="S1883" t="str">
            <v>จังหวัดฮอด</v>
          </cell>
          <cell r="T1883" t="str">
            <v>ผบE47</v>
          </cell>
          <cell r="U1883">
            <v>2566</v>
          </cell>
          <cell r="V1883" t="str">
            <v>ผบE308</v>
          </cell>
          <cell r="W1883">
            <v>2566</v>
          </cell>
          <cell r="X1883"/>
          <cell r="Y1883"/>
          <cell r="Z1883"/>
          <cell r="AA1883">
            <v>18</v>
          </cell>
          <cell r="AB1883">
            <v>4</v>
          </cell>
          <cell r="AC1883">
            <v>2566</v>
          </cell>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สืบทรัพย์</v>
          </cell>
          <cell r="BC1883"/>
          <cell r="BD1883"/>
          <cell r="BE1883"/>
          <cell r="BF1883"/>
          <cell r="BG1883"/>
          <cell r="BH1883"/>
          <cell r="BI1883"/>
          <cell r="BJ1883"/>
          <cell r="BK1883"/>
          <cell r="BL1883" t="str">
            <v>นางสาวมัทนา รินฤาษี</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2728</v>
          </cell>
          <cell r="C1884">
            <v>1879</v>
          </cell>
          <cell r="D1884"/>
          <cell r="E1884"/>
          <cell r="F1884"/>
          <cell r="G1884">
            <v>800087953017</v>
          </cell>
          <cell r="H1884" t="str">
            <v>นางสาว</v>
          </cell>
          <cell r="I1884" t="str">
            <v>จิณณพัต</v>
          </cell>
          <cell r="J1884" t="str">
            <v>หล้าซาว</v>
          </cell>
          <cell r="K1884"/>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P1884"/>
          <cell r="Q1884"/>
          <cell r="R1884"/>
          <cell r="S1884" t="str">
            <v>แขวงเชียงใหม่</v>
          </cell>
          <cell r="T1884" t="str">
            <v>ผบE8961</v>
          </cell>
          <cell r="U1884">
            <v>2566</v>
          </cell>
          <cell r="V1884" t="str">
            <v>ผบE11110</v>
          </cell>
          <cell r="W1884">
            <v>2566</v>
          </cell>
          <cell r="X1884">
            <v>14</v>
          </cell>
          <cell r="Y1884">
            <v>11</v>
          </cell>
          <cell r="Z1884">
            <v>2566</v>
          </cell>
          <cell r="AA1884"/>
          <cell r="AB1884"/>
          <cell r="AC1884"/>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นางสาวจิณณพัต หล้าซาว</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2729</v>
          </cell>
          <cell r="C1885">
            <v>1880</v>
          </cell>
          <cell r="D1885"/>
          <cell r="E1885"/>
          <cell r="F1885"/>
          <cell r="G1885">
            <v>800038281872</v>
          </cell>
          <cell r="H1885" t="str">
            <v>นาง</v>
          </cell>
          <cell r="I1885" t="str">
            <v>คำมา</v>
          </cell>
          <cell r="J1885" t="str">
            <v>ใจวงศ์ศรี</v>
          </cell>
          <cell r="K1885"/>
          <cell r="L1885" t="str">
            <v>ฝาง</v>
          </cell>
          <cell r="M1885" t="str">
            <v>เชียงใหม่ 2</v>
          </cell>
          <cell r="N1885">
            <v>8</v>
          </cell>
          <cell r="O1885"/>
          <cell r="P1885"/>
          <cell r="Q1885"/>
          <cell r="R1885"/>
          <cell r="S1885" t="str">
            <v>จังหวัดฝาง</v>
          </cell>
          <cell r="T1885" t="str">
            <v>ผบE361</v>
          </cell>
          <cell r="U1885">
            <v>2559</v>
          </cell>
          <cell r="V1885" t="str">
            <v>ผบE483</v>
          </cell>
          <cell r="W1885">
            <v>2559</v>
          </cell>
          <cell r="X1885"/>
          <cell r="Y1885"/>
          <cell r="Z1885"/>
          <cell r="AA1885">
            <v>11</v>
          </cell>
          <cell r="AB1885">
            <v>7</v>
          </cell>
          <cell r="AC1885">
            <v>2559</v>
          </cell>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นางคำมา ใจวงศ์ศรี</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2730</v>
          </cell>
          <cell r="C1886">
            <v>1881</v>
          </cell>
          <cell r="D1886"/>
          <cell r="E1886"/>
          <cell r="F1886"/>
          <cell r="G1886">
            <v>800103044452</v>
          </cell>
          <cell r="H1886" t="str">
            <v>นาง</v>
          </cell>
          <cell r="I1886" t="str">
            <v>สายทอง</v>
          </cell>
          <cell r="J1886" t="str">
            <v>กองงาม</v>
          </cell>
          <cell r="K1886"/>
          <cell r="L1886" t="str">
            <v>บิ๊กซี หางดง</v>
          </cell>
          <cell r="M1886" t="str">
            <v>เชียงใหม่ 3</v>
          </cell>
          <cell r="N1886">
            <v>8</v>
          </cell>
          <cell r="O1886"/>
          <cell r="P1886"/>
          <cell r="Q1886"/>
          <cell r="R1886"/>
          <cell r="S1886" t="str">
            <v>แขวงเชียงใหม่</v>
          </cell>
          <cell r="T1886" t="str">
            <v>ผบE3208</v>
          </cell>
          <cell r="U1886">
            <v>2567</v>
          </cell>
          <cell r="V1886" t="str">
            <v>ผบE5124</v>
          </cell>
          <cell r="W1886">
            <v>2567</v>
          </cell>
          <cell r="X1886"/>
          <cell r="Y1886"/>
          <cell r="Z1886"/>
          <cell r="AA1886">
            <v>10</v>
          </cell>
          <cell r="AB1886">
            <v>6</v>
          </cell>
          <cell r="AC1886">
            <v>2567</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นางสายทอง กองงาม</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Q1887"/>
          <cell r="R1887"/>
          <cell r="S1887" t="str">
            <v>แขวงเชียงใหม่</v>
          </cell>
          <cell r="T1887" t="str">
            <v>ผบ.2453</v>
          </cell>
          <cell r="U1887">
            <v>2559</v>
          </cell>
          <cell r="V1887" t="str">
            <v>ผบ.3740</v>
          </cell>
          <cell r="W1887">
            <v>2559</v>
          </cell>
          <cell r="X1887"/>
          <cell r="Y1887"/>
          <cell r="Z1887"/>
          <cell r="AA1887">
            <v>31</v>
          </cell>
          <cell r="AB1887">
            <v>7</v>
          </cell>
          <cell r="AC1887">
            <v>2559</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นายจิระศักดิ์ คำสม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ผบ.2028</v>
          </cell>
          <cell r="U1888">
            <v>2560</v>
          </cell>
          <cell r="V1888" t="str">
            <v>ผบ.9243</v>
          </cell>
          <cell r="W1888">
            <v>2560</v>
          </cell>
          <cell r="X1888"/>
          <cell r="Y1888"/>
          <cell r="Z1888"/>
          <cell r="AA1888">
            <v>27</v>
          </cell>
          <cell r="AB1888">
            <v>9</v>
          </cell>
          <cell r="AC1888">
            <v>2560</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นางกันย์สินี ตั้งจิตสมคิด</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ผบ.6795</v>
          </cell>
          <cell r="U1889">
            <v>2563</v>
          </cell>
          <cell r="V1889" t="str">
            <v>ผบ.2551</v>
          </cell>
          <cell r="W1889">
            <v>2564</v>
          </cell>
          <cell r="X1889">
            <v>15</v>
          </cell>
          <cell r="Y1889">
            <v>11</v>
          </cell>
          <cell r="Z1889">
            <v>2564</v>
          </cell>
          <cell r="AA1889"/>
          <cell r="AB1889"/>
          <cell r="AC1889"/>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นายสมเกียรติ ขวดแก้ว</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ผบ.183</v>
          </cell>
          <cell r="U1890">
            <v>2559</v>
          </cell>
          <cell r="V1890" t="str">
            <v>ผบ.2291</v>
          </cell>
          <cell r="W1890">
            <v>2559</v>
          </cell>
          <cell r="X1890">
            <v>19</v>
          </cell>
          <cell r="Y1890">
            <v>4</v>
          </cell>
          <cell r="Z1890">
            <v>2559</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นายธีรเนศ ทิพย์โพธา</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ผบ.11278</v>
          </cell>
          <cell r="U1891">
            <v>2559</v>
          </cell>
          <cell r="V1891" t="str">
            <v>ผบ.89</v>
          </cell>
          <cell r="W1891">
            <v>2560</v>
          </cell>
          <cell r="X1891">
            <v>17</v>
          </cell>
          <cell r="Y1891">
            <v>1</v>
          </cell>
          <cell r="Z1891">
            <v>2560</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นางประภัสศร ดวงเดช</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ผบ.2576</v>
          </cell>
          <cell r="U1892">
            <v>2560</v>
          </cell>
          <cell r="V1892" t="str">
            <v>ผบ.4114</v>
          </cell>
          <cell r="W1892">
            <v>2560</v>
          </cell>
          <cell r="X1892">
            <v>4</v>
          </cell>
          <cell r="Y1892">
            <v>7</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นายเอกอัษฎาธรฐ์ สินทร์ทาภาณุกร</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ผบ.14769</v>
          </cell>
          <cell r="U1893">
            <v>2562</v>
          </cell>
          <cell r="V1893" t="str">
            <v>ผบ.2889</v>
          </cell>
          <cell r="W1893">
            <v>2563</v>
          </cell>
          <cell r="X1893"/>
          <cell r="Y1893"/>
          <cell r="Z1893"/>
          <cell r="AA1893">
            <v>25</v>
          </cell>
          <cell r="AB1893">
            <v>2</v>
          </cell>
          <cell r="AC1893">
            <v>2563</v>
          </cell>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นายสิทธิพร สันดวงดี</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Q1894"/>
          <cell r="R1894"/>
          <cell r="S1894" t="str">
            <v>จังหวัดลำพูน</v>
          </cell>
          <cell r="T1894" t="str">
            <v>ผบ.1248</v>
          </cell>
          <cell r="U1894">
            <v>2563</v>
          </cell>
          <cell r="V1894" t="str">
            <v>ผบ.1915</v>
          </cell>
          <cell r="W1894">
            <v>2563</v>
          </cell>
          <cell r="X1894">
            <v>17</v>
          </cell>
          <cell r="Y1894">
            <v>8</v>
          </cell>
          <cell r="Z1894">
            <v>2563</v>
          </cell>
          <cell r="AA1894"/>
          <cell r="AB1894"/>
          <cell r="AC1894"/>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นางสาวสาวิณี ปู่เงิน</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2739</v>
          </cell>
          <cell r="C1895">
            <v>1890</v>
          </cell>
          <cell r="D1895"/>
          <cell r="E1895"/>
          <cell r="F1895"/>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X1895"/>
          <cell r="Y1895"/>
          <cell r="Z1895"/>
          <cell r="AA1895">
            <v>15</v>
          </cell>
          <cell r="AB1895">
            <v>5</v>
          </cell>
          <cell r="AC1895">
            <v>2566</v>
          </cell>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นายรชานนท์ ทรายปัน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2740</v>
          </cell>
          <cell r="C1896">
            <v>1891</v>
          </cell>
          <cell r="D1896"/>
          <cell r="E1896"/>
          <cell r="F1896"/>
          <cell r="G1896">
            <v>800085895145</v>
          </cell>
          <cell r="H1896" t="str">
            <v>นาง</v>
          </cell>
          <cell r="I1896" t="str">
            <v>มัลลิกา</v>
          </cell>
          <cell r="J1896" t="str">
            <v>วรรณ์สว่าง</v>
          </cell>
          <cell r="K1896"/>
          <cell r="L1896" t="str">
            <v>เชียงใหม่</v>
          </cell>
          <cell r="M1896" t="str">
            <v>เชียงใหม่ 1</v>
          </cell>
          <cell r="N1896">
            <v>8</v>
          </cell>
          <cell r="O1896" t="str">
            <v>สินเชื่อธนาคารประชาชน</v>
          </cell>
          <cell r="P1896"/>
          <cell r="Q1896">
            <v>144654.1</v>
          </cell>
          <cell r="R1896">
            <v>38129.519999999997</v>
          </cell>
          <cell r="S1896" t="str">
            <v>จังหวัดเทิง</v>
          </cell>
          <cell r="T1896" t="str">
            <v>ผบE537</v>
          </cell>
          <cell r="U1896">
            <v>2566</v>
          </cell>
          <cell r="V1896" t="str">
            <v>ผบE1172</v>
          </cell>
          <cell r="W1896">
            <v>2566</v>
          </cell>
          <cell r="X1896"/>
          <cell r="Y1896"/>
          <cell r="Z1896"/>
          <cell r="AA1896">
            <v>24</v>
          </cell>
          <cell r="AB1896">
            <v>7</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นางมัลลิกา วรรณ์สว่าง</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2741</v>
          </cell>
          <cell r="C1897">
            <v>1892</v>
          </cell>
          <cell r="D1897"/>
          <cell r="E1897"/>
          <cell r="F1897"/>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X1897"/>
          <cell r="Y1897"/>
          <cell r="Z1897"/>
          <cell r="AA1897">
            <v>12</v>
          </cell>
          <cell r="AB1897">
            <v>6</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นางสาวชวพรรณ วงศ์ศาลา</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2742</v>
          </cell>
          <cell r="C1898">
            <v>1893</v>
          </cell>
          <cell r="D1898"/>
          <cell r="E1898"/>
          <cell r="F1898"/>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X1898"/>
          <cell r="Y1898"/>
          <cell r="Z1898"/>
          <cell r="AA1898">
            <v>28</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นางสาวสุภาภรณ์ พันหาญ</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2743</v>
          </cell>
          <cell r="C1899">
            <v>1894</v>
          </cell>
          <cell r="D1899"/>
          <cell r="E1899"/>
          <cell r="F1899"/>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AA1899"/>
          <cell r="AB1899"/>
          <cell r="AC1899"/>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นางสาวพชรมณฑ์  วงศ์ศิริฉัตร</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2744</v>
          </cell>
          <cell r="C1900">
            <v>1895</v>
          </cell>
          <cell r="D1900"/>
          <cell r="E1900"/>
          <cell r="F1900"/>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Q1900"/>
          <cell r="R1900"/>
          <cell r="S1900" t="str">
            <v>แขวงเชียงใหม่</v>
          </cell>
          <cell r="T1900" t="str">
            <v>ผบE5788</v>
          </cell>
          <cell r="U1900">
            <v>2567</v>
          </cell>
          <cell r="V1900"/>
          <cell r="W1900"/>
          <cell r="X1900">
            <v>26</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นายปยุต สสิทธินันท์</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2745</v>
          </cell>
          <cell r="C1901">
            <v>1896</v>
          </cell>
          <cell r="D1901"/>
          <cell r="E1901"/>
          <cell r="F1901"/>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X1901"/>
          <cell r="Y1901"/>
          <cell r="Z1901"/>
          <cell r="AA1901">
            <v>1</v>
          </cell>
          <cell r="AB1901">
            <v>7</v>
          </cell>
          <cell r="AC1901">
            <v>2567</v>
          </cell>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นายสนธยา ไชยมาลา</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2746</v>
          </cell>
          <cell r="C1902">
            <v>1897</v>
          </cell>
          <cell r="D1902"/>
          <cell r="E1902"/>
          <cell r="F1902"/>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AA1902"/>
          <cell r="AB1902"/>
          <cell r="AC1902"/>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นางสาวพัชรี ศรีวิชัย</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2747</v>
          </cell>
          <cell r="C1903">
            <v>1898</v>
          </cell>
          <cell r="D1903"/>
          <cell r="E1903"/>
          <cell r="F1903"/>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นายธวัชชัย   มาศยะ</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2748</v>
          </cell>
          <cell r="C1904">
            <v>1899</v>
          </cell>
          <cell r="D1904">
            <v>11</v>
          </cell>
          <cell r="E1904">
            <v>9</v>
          </cell>
          <cell r="F1904"/>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พรมดวงดี</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ยึดทรัพย์</v>
          </cell>
          <cell r="BC1905"/>
          <cell r="BD1905"/>
          <cell r="BE1905"/>
          <cell r="BF1905"/>
          <cell r="BG1905"/>
          <cell r="BH1905"/>
          <cell r="BI1905"/>
          <cell r="BJ1905"/>
          <cell r="BK1905"/>
          <cell r="BL1905" t="str">
            <v>นายณรงค์ศักดิ์ เหมวรรธนุบูรณ์</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2750</v>
          </cell>
          <cell r="C1906">
            <v>1901</v>
          </cell>
          <cell r="D1906"/>
          <cell r="E1906"/>
          <cell r="F1906"/>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Q1906"/>
          <cell r="R1906"/>
          <cell r="S1906" t="str">
            <v>จังหวัดแม่ฮ่องสอน สาขาปาย</v>
          </cell>
          <cell r="T1906" t="str">
            <v>ผบ.72</v>
          </cell>
          <cell r="U1906">
            <v>2557</v>
          </cell>
          <cell r="V1906" t="str">
            <v>ผบ.107</v>
          </cell>
          <cell r="W1906">
            <v>2557</v>
          </cell>
          <cell r="X1906">
            <v>23</v>
          </cell>
          <cell r="Y1906">
            <v>12</v>
          </cell>
          <cell r="Z1906">
            <v>2557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cell r="BC1906"/>
          <cell r="BD1906"/>
          <cell r="BE1906"/>
          <cell r="BF1906"/>
          <cell r="BG1906"/>
          <cell r="BH1906"/>
          <cell r="BI1906"/>
          <cell r="BJ1906"/>
          <cell r="BK1906"/>
          <cell r="BL1906" t="str">
            <v>จ่าสิบเอกดำรง ศรีปุริ</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K1907"/>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X1907"/>
          <cell r="Y1907"/>
          <cell r="Z1907"/>
          <cell r="AA1907">
            <v>25</v>
          </cell>
          <cell r="AB1907">
            <v>1</v>
          </cell>
          <cell r="AC1907">
            <v>2567</v>
          </cell>
          <cell r="AD1907"/>
          <cell r="AE1907"/>
          <cell r="AF1907"/>
          <cell r="AG1907"/>
          <cell r="AH1907"/>
          <cell r="AI1907"/>
          <cell r="AJ1907"/>
          <cell r="AK1907"/>
          <cell r="AL1907"/>
          <cell r="AM1907"/>
          <cell r="AN1907"/>
          <cell r="AO1907"/>
          <cell r="AP1907"/>
          <cell r="AQ1907"/>
          <cell r="BC1907"/>
          <cell r="BD1907"/>
          <cell r="BE1907"/>
          <cell r="BF1907"/>
          <cell r="BG1907"/>
          <cell r="BH1907"/>
          <cell r="BI1907"/>
          <cell r="BJ1907"/>
          <cell r="BK1907"/>
          <cell r="BL1907" t="str">
            <v>นายสมบัติ เงาทอง</v>
          </cell>
          <cell r="BM1907"/>
          <cell r="BP1907"/>
          <cell r="BS1907"/>
          <cell r="BX1907"/>
          <cell r="BZ1907"/>
          <cell r="CA1907"/>
          <cell r="CB1907"/>
          <cell r="CC1907"/>
          <cell r="CD1907"/>
          <cell r="CE1907"/>
          <cell r="CF1907"/>
          <cell r="CG1907"/>
          <cell r="CH1907"/>
          <cell r="CI1907"/>
          <cell r="CJ1907"/>
          <cell r="CK1907"/>
          <cell r="CL1907"/>
          <cell r="CM1907"/>
          <cell r="CN1907"/>
          <cell r="CO1907"/>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K1908"/>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X1908"/>
          <cell r="Y1908"/>
          <cell r="Z1908"/>
          <cell r="AA1908">
            <v>19</v>
          </cell>
          <cell r="AB1908">
            <v>6</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นายจันทร์ ศรีวิชัย</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K1909"/>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AA1909"/>
          <cell r="AB1909"/>
          <cell r="AC1909"/>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นางสาวสมใจ เนมีแสน</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K1910"/>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X1910"/>
          <cell r="Y1910"/>
          <cell r="Z1910"/>
          <cell r="AA1910">
            <v>16</v>
          </cell>
          <cell r="AB1910">
            <v>7</v>
          </cell>
          <cell r="AC1910">
            <v>2567</v>
          </cell>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นายธณภัทร สุรินทร์</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K1911"/>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X1911"/>
          <cell r="Y1911"/>
          <cell r="Z1911"/>
          <cell r="AA1911">
            <v>20</v>
          </cell>
          <cell r="AB1911">
            <v>8</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นางศรีวรรณ รู้สาท</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K1912"/>
          <cell r="L1912" t="str">
            <v>ฝาง</v>
          </cell>
          <cell r="M1912" t="str">
            <v>เชียงใหม่ 2</v>
          </cell>
          <cell r="N1912">
            <v>8</v>
          </cell>
          <cell r="O1912"/>
          <cell r="P1912"/>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AA1912"/>
          <cell r="AB1912"/>
          <cell r="AC1912"/>
          <cell r="AD1912"/>
          <cell r="AE1912"/>
          <cell r="AF1912"/>
          <cell r="AG1912"/>
          <cell r="AH1912"/>
          <cell r="AI1912"/>
          <cell r="AJ1912"/>
          <cell r="AK1912"/>
          <cell r="AL1912"/>
          <cell r="AM1912"/>
          <cell r="AN1912"/>
          <cell r="AO1912"/>
          <cell r="AP1912"/>
          <cell r="AQ1912"/>
          <cell r="AR1912"/>
          <cell r="AS1912"/>
          <cell r="AT1912"/>
          <cell r="AU1912"/>
          <cell r="AV1912"/>
          <cell r="AW1912"/>
          <cell r="AX1912"/>
          <cell r="AY1912"/>
          <cell r="AZ1912"/>
          <cell r="BA1912"/>
          <cell r="BB1912"/>
          <cell r="BC1912"/>
          <cell r="BD1912"/>
          <cell r="BE1912"/>
          <cell r="BF1912"/>
          <cell r="BG1912"/>
          <cell r="BH1912"/>
          <cell r="BI1912"/>
          <cell r="BJ1912"/>
          <cell r="BK1912"/>
          <cell r="BL1912" t="str">
            <v>นางสาวรุ่งนภา ปัญญา</v>
          </cell>
          <cell r="BM1912"/>
          <cell r="BN1912"/>
          <cell r="BO1912"/>
          <cell r="BP1912"/>
          <cell r="BQ1912"/>
          <cell r="BR1912"/>
          <cell r="BS1912"/>
          <cell r="BT1912"/>
          <cell r="BU1912"/>
          <cell r="BV1912"/>
          <cell r="BW1912"/>
          <cell r="BX1912"/>
          <cell r="BY1912"/>
          <cell r="BZ1912"/>
          <cell r="CA1912"/>
          <cell r="CB1912"/>
          <cell r="CC1912"/>
          <cell r="CD1912"/>
          <cell r="CE1912"/>
          <cell r="CF1912"/>
          <cell r="CG1912"/>
          <cell r="CH1912"/>
          <cell r="CI1912"/>
          <cell r="CJ1912"/>
          <cell r="CK1912"/>
          <cell r="CL1912"/>
          <cell r="CM1912"/>
          <cell r="CN1912"/>
          <cell r="CO1912"/>
        </row>
        <row r="1913">
          <cell r="B1913">
            <v>2757</v>
          </cell>
          <cell r="C1913">
            <v>1904</v>
          </cell>
          <cell r="D1913"/>
          <cell r="E1913"/>
          <cell r="F1913"/>
          <cell r="G1913" t="str">
            <v>800083060270,
800083060288,
800083060296</v>
          </cell>
          <cell r="H1913" t="str">
            <v>นาง</v>
          </cell>
          <cell r="I1913" t="str">
            <v>สิริลักษณ์</v>
          </cell>
          <cell r="J1913" t="str">
            <v>รพีวิมลศุภกร</v>
          </cell>
          <cell r="K1913"/>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t="str">
            <v>ยึดทรัพย์</v>
          </cell>
          <cell r="BC1913"/>
          <cell r="BD1913"/>
          <cell r="BE1913"/>
          <cell r="BF1913"/>
          <cell r="BG1913"/>
          <cell r="BH1913"/>
          <cell r="BI1913"/>
          <cell r="BJ1913"/>
          <cell r="BK1913"/>
          <cell r="BL1913" t="str">
            <v>นางสิริลักษณ์ รพีวิมลศุภกร</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2758</v>
          </cell>
          <cell r="C1914">
            <v>1905</v>
          </cell>
          <cell r="D1914"/>
          <cell r="E1914"/>
          <cell r="F1914"/>
          <cell r="G1914" t="str">
            <v>800052703942,
800052703959</v>
          </cell>
          <cell r="H1914" t="str">
            <v>นาง</v>
          </cell>
          <cell r="I1914" t="str">
            <v>นิตยา</v>
          </cell>
          <cell r="J1914" t="str">
            <v>ใจแก้ว</v>
          </cell>
          <cell r="K1914"/>
          <cell r="L1914" t="str">
            <v>สันกำแพง</v>
          </cell>
          <cell r="M1914" t="str">
            <v>เชียงใหม่ 3</v>
          </cell>
          <cell r="N1914">
            <v>8</v>
          </cell>
          <cell r="O1914" t="str">
            <v>เคหะ , ไทรทอง</v>
          </cell>
          <cell r="P1914"/>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cell r="BC1914"/>
          <cell r="BD1914"/>
          <cell r="BE1914"/>
          <cell r="BF1914"/>
          <cell r="BG1914"/>
          <cell r="BH1914"/>
          <cell r="BI1914"/>
          <cell r="BJ1914"/>
          <cell r="BK1914"/>
          <cell r="BL1914" t="str">
            <v>นางนิตยา ใจแก้ว</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K1915"/>
          <cell r="L1915" t="str">
            <v>เชียงใหม่</v>
          </cell>
          <cell r="M1915"/>
          <cell r="N1915"/>
          <cell r="O1915"/>
          <cell r="P1915"/>
          <cell r="Q1915"/>
          <cell r="R1915"/>
          <cell r="S1915" t="str">
            <v>จังหวัดลำพูน</v>
          </cell>
          <cell r="T1915" t="str">
            <v>ผบ.966</v>
          </cell>
          <cell r="U1915">
            <v>2560</v>
          </cell>
          <cell r="V1915" t="str">
            <v>ผบ.3082</v>
          </cell>
          <cell r="W1915">
            <v>2560</v>
          </cell>
          <cell r="X1915"/>
          <cell r="Y1915"/>
          <cell r="Z1915"/>
          <cell r="AA1915">
            <v>20</v>
          </cell>
          <cell r="AB1915">
            <v>9</v>
          </cell>
          <cell r="AC1915">
            <v>2560</v>
          </cell>
          <cell r="AD1915"/>
          <cell r="AE1915"/>
          <cell r="AF1915"/>
          <cell r="AG1915"/>
          <cell r="AH1915"/>
          <cell r="AI1915"/>
          <cell r="AJ1915"/>
          <cell r="AK1915"/>
          <cell r="AL1915"/>
          <cell r="AM1915"/>
          <cell r="AN1915"/>
          <cell r="AO1915"/>
          <cell r="AP1915"/>
          <cell r="AQ1915"/>
          <cell r="BC1915"/>
          <cell r="BD1915"/>
          <cell r="BE1915"/>
          <cell r="BF1915"/>
          <cell r="BG1915"/>
          <cell r="BH1915"/>
          <cell r="BI1915"/>
          <cell r="BJ1915"/>
          <cell r="BK1915"/>
          <cell r="BL1915" t="str">
            <v>นางปวีณา อาวรัตนกุล</v>
          </cell>
          <cell r="BM1915"/>
          <cell r="BP1915"/>
          <cell r="BS1915"/>
          <cell r="BX1915"/>
          <cell r="BZ1915"/>
          <cell r="CA1915"/>
          <cell r="CB1915"/>
          <cell r="CC1915"/>
          <cell r="CD1915"/>
          <cell r="CE1915"/>
          <cell r="CF1915"/>
          <cell r="CG1915"/>
          <cell r="CH1915"/>
          <cell r="CI1915"/>
          <cell r="CJ1915"/>
          <cell r="CK1915"/>
          <cell r="CL1915"/>
          <cell r="CM1915"/>
          <cell r="CN1915"/>
          <cell r="CO1915"/>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K1916"/>
          <cell r="L1916" t="str">
            <v>ดอยสะเก็ด</v>
          </cell>
          <cell r="M1916" t="str">
            <v>เชียงใหม่ 2</v>
          </cell>
          <cell r="N1916">
            <v>8</v>
          </cell>
          <cell r="O1916" t="str">
            <v>สินเชื่อเพื่อพัฒนากลุ่มอาชีพ</v>
          </cell>
          <cell r="P1916"/>
          <cell r="Q1916"/>
          <cell r="R1916"/>
          <cell r="S1916" t="str">
            <v>แขวงเชียงใหม่</v>
          </cell>
          <cell r="T1916" t="str">
            <v>ผบE7180</v>
          </cell>
          <cell r="U1916">
            <v>2567</v>
          </cell>
          <cell r="V1916" t="str">
            <v>ผบE9280</v>
          </cell>
          <cell r="W1916">
            <v>2567</v>
          </cell>
          <cell r="X1916">
            <v>7</v>
          </cell>
          <cell r="Y1916">
            <v>10</v>
          </cell>
          <cell r="Z1916">
            <v>2567</v>
          </cell>
          <cell r="AA1916"/>
          <cell r="AB1916"/>
          <cell r="AC1916"/>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นายสุรินทร์   ทองสว่าง</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K1917"/>
          <cell r="L1917" t="str">
            <v>สามแยกสันทราย</v>
          </cell>
          <cell r="M1917" t="str">
            <v>เชียงใหม่ 1</v>
          </cell>
          <cell r="N1917">
            <v>8</v>
          </cell>
          <cell r="O1917" t="str">
            <v>สินเชื่อธนาคารประชาชน</v>
          </cell>
          <cell r="P1917" t="str">
            <v>1.บุคคลค้ำประกัน</v>
          </cell>
          <cell r="Q1917"/>
          <cell r="R1917"/>
          <cell r="S1917" t="str">
            <v>จังหวัดลำพูน</v>
          </cell>
          <cell r="T1917" t="str">
            <v>ผบE2185</v>
          </cell>
          <cell r="U1917">
            <v>2567</v>
          </cell>
          <cell r="V1917" t="str">
            <v>ผบE3108</v>
          </cell>
          <cell r="W1917">
            <v>2567</v>
          </cell>
          <cell r="X1917"/>
          <cell r="Y1917"/>
          <cell r="Z1917"/>
          <cell r="AA1917">
            <v>5</v>
          </cell>
          <cell r="AB1917">
            <v>8</v>
          </cell>
          <cell r="AC1917">
            <v>2567</v>
          </cell>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นางสาวปทิตตา แก้วมูล</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K1918"/>
          <cell r="L1918" t="str">
            <v>สามแยกสันทราย</v>
          </cell>
          <cell r="M1918" t="str">
            <v>เชียงใหม่ 1</v>
          </cell>
          <cell r="N1918">
            <v>8</v>
          </cell>
          <cell r="O1918" t="str">
            <v>ธนาคารประชาชน</v>
          </cell>
          <cell r="P1918"/>
          <cell r="Q1918"/>
          <cell r="R1918"/>
          <cell r="S1918" t="str">
            <v>แขวงเชียงใหม่</v>
          </cell>
          <cell r="T1918" t="str">
            <v>ผบE4478</v>
          </cell>
          <cell r="U1918">
            <v>2567</v>
          </cell>
          <cell r="V1918" t="str">
            <v>ผบE6523</v>
          </cell>
          <cell r="W1918">
            <v>2567</v>
          </cell>
          <cell r="X1918"/>
          <cell r="Y1918"/>
          <cell r="Z1918"/>
          <cell r="AA1918">
            <v>16</v>
          </cell>
          <cell r="AB1918">
            <v>7</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นายธีรศักดิ์ ชโลทรวสุ</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P1919"/>
          <cell r="Q1919"/>
          <cell r="R1919"/>
          <cell r="S1919" t="str">
            <v>แขวงเชียงใหม่</v>
          </cell>
          <cell r="T1919" t="str">
            <v>ผบ8579</v>
          </cell>
          <cell r="U1919">
            <v>2558</v>
          </cell>
          <cell r="V1919" t="str">
            <v>ผบ9359</v>
          </cell>
          <cell r="W1919">
            <v>2558</v>
          </cell>
          <cell r="X1919"/>
          <cell r="Y1919"/>
          <cell r="Z1919"/>
          <cell r="AA1919">
            <v>1</v>
          </cell>
          <cell r="AB1919">
            <v>12</v>
          </cell>
          <cell r="AC1919">
            <v>2558</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นายธนากร อุดก๋อง</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O1920"/>
          <cell r="P1920"/>
          <cell r="Q1920"/>
          <cell r="R1920"/>
          <cell r="S1920" t="str">
            <v>จังหวัดฝาง</v>
          </cell>
          <cell r="T1920" t="str">
            <v>ผบ879</v>
          </cell>
          <cell r="U1920">
            <v>2558</v>
          </cell>
          <cell r="V1920" t="str">
            <v>ผบ104</v>
          </cell>
          <cell r="W1920">
            <v>2559</v>
          </cell>
          <cell r="X1920"/>
          <cell r="Y1920"/>
          <cell r="Z1920"/>
          <cell r="AA1920">
            <v>29</v>
          </cell>
          <cell r="AB1920">
            <v>2</v>
          </cell>
          <cell r="AC1920">
            <v>2559</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นางสุภารัตน์  โยจินา</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ผบ882</v>
          </cell>
          <cell r="U1921">
            <v>2558</v>
          </cell>
          <cell r="V1921" t="str">
            <v>ผบ962</v>
          </cell>
          <cell r="W1921">
            <v>2558</v>
          </cell>
          <cell r="X1921"/>
          <cell r="Y1921"/>
          <cell r="Z1921"/>
          <cell r="AA1921">
            <v>3</v>
          </cell>
          <cell r="AB1921">
            <v>12</v>
          </cell>
          <cell r="AC1921">
            <v>2558</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O1922"/>
          <cell r="P1922"/>
          <cell r="Q1922"/>
          <cell r="R1922"/>
          <cell r="S1922" t="str">
            <v>จังหวัดฝาง</v>
          </cell>
          <cell r="T1922" t="str">
            <v>ผบ746</v>
          </cell>
          <cell r="U1922">
            <v>2558</v>
          </cell>
          <cell r="V1922" t="str">
            <v>ผบ972</v>
          </cell>
          <cell r="W1922">
            <v>2558</v>
          </cell>
          <cell r="X1922">
            <v>9</v>
          </cell>
          <cell r="Y1922">
            <v>12</v>
          </cell>
          <cell r="Z1922">
            <v>2558</v>
          </cell>
          <cell r="AA1922"/>
          <cell r="AB1922"/>
          <cell r="AC1922"/>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นายธนาธิป ทอองคำ</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O1923"/>
          <cell r="P1923"/>
          <cell r="Q1923"/>
          <cell r="R1923"/>
          <cell r="S1923" t="str">
            <v>จังหวัดฝาง</v>
          </cell>
          <cell r="T1923" t="str">
            <v>ผบ754</v>
          </cell>
          <cell r="U1923">
            <v>2558</v>
          </cell>
          <cell r="V1923" t="str">
            <v>ผบ979</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นางพัฒนรัตน์ อยู่สุขศรี</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ผบ748</v>
          </cell>
          <cell r="U1924">
            <v>2558</v>
          </cell>
          <cell r="V1924" t="str">
            <v>ผบ974</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O1925"/>
          <cell r="P1925"/>
          <cell r="Q1925"/>
          <cell r="R1925"/>
          <cell r="S1925" t="str">
            <v>จังหวัดฝาง</v>
          </cell>
          <cell r="T1925" t="str">
            <v>ผบ849</v>
          </cell>
          <cell r="U1925">
            <v>2558</v>
          </cell>
          <cell r="V1925" t="str">
            <v>ผบ983</v>
          </cell>
          <cell r="W1925">
            <v>2558</v>
          </cell>
          <cell r="X1925"/>
          <cell r="Y1925"/>
          <cell r="Z1925"/>
          <cell r="AA1925">
            <v>9</v>
          </cell>
          <cell r="AB1925">
            <v>12</v>
          </cell>
          <cell r="AC1925">
            <v>2558</v>
          </cell>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นายจำรูญ บัวลาแก้ว</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P1926"/>
          <cell r="Q1926"/>
          <cell r="R1926"/>
          <cell r="S1926" t="str">
            <v>แขวงเชียงใหม่</v>
          </cell>
          <cell r="T1926" t="str">
            <v>ผบ7635</v>
          </cell>
          <cell r="U1926">
            <v>2558</v>
          </cell>
          <cell r="V1926" t="str">
            <v>ผบ9733</v>
          </cell>
          <cell r="W1926">
            <v>2558</v>
          </cell>
          <cell r="X1926"/>
          <cell r="Y1926"/>
          <cell r="Z1926"/>
          <cell r="AA1926">
            <v>14</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นายสายนิตย์ คำปัญญา</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O1927"/>
          <cell r="P1927"/>
          <cell r="Q1927"/>
          <cell r="R1927"/>
          <cell r="S1927" t="str">
            <v>แขวงเชียงใหม่</v>
          </cell>
          <cell r="T1927" t="str">
            <v>ผบ8923</v>
          </cell>
          <cell r="U1927">
            <v>2558</v>
          </cell>
          <cell r="V1927" t="str">
            <v>ผบ9778</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นางสาวสุจิตรา  สุจารี</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O1928"/>
          <cell r="P1928"/>
          <cell r="Q1928"/>
          <cell r="R1928"/>
          <cell r="S1928" t="str">
            <v>แขวงเชียงใหม่</v>
          </cell>
          <cell r="T1928" t="str">
            <v>ผบ8924</v>
          </cell>
          <cell r="U1928">
            <v>2558</v>
          </cell>
          <cell r="V1928" t="str">
            <v>ผบ9767</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นางสาวสุพรรณี ดวงศรี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O1929"/>
          <cell r="P1929"/>
          <cell r="Q1929"/>
          <cell r="R1929"/>
          <cell r="S1929" t="str">
            <v>แขวงเชียงใหม่</v>
          </cell>
          <cell r="T1929" t="str">
            <v>ผบ7634</v>
          </cell>
          <cell r="U1929">
            <v>2558</v>
          </cell>
          <cell r="V1929" t="str">
            <v>ผบ9814</v>
          </cell>
          <cell r="W1929">
            <v>2558</v>
          </cell>
          <cell r="X1929">
            <v>15</v>
          </cell>
          <cell r="Y1929">
            <v>12</v>
          </cell>
          <cell r="Z1929">
            <v>2558</v>
          </cell>
          <cell r="AA1929"/>
          <cell r="AB1929"/>
          <cell r="AC1929"/>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นายกฤษณ์ เติมศรี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O1930"/>
          <cell r="P1930"/>
          <cell r="Q1930"/>
          <cell r="R1930"/>
          <cell r="S1930" t="str">
            <v>แขวงเชียงใหม่</v>
          </cell>
          <cell r="T1930" t="str">
            <v>ผบ8881</v>
          </cell>
          <cell r="U1930">
            <v>2558</v>
          </cell>
          <cell r="V1930" t="str">
            <v>ผบ10114</v>
          </cell>
          <cell r="W1930">
            <v>2558</v>
          </cell>
          <cell r="X1930">
            <v>22</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นางสาวสุพิศ มณีจอม</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O1931"/>
          <cell r="P1931"/>
          <cell r="Q1931"/>
          <cell r="R1931"/>
          <cell r="S1931" t="str">
            <v>แขวงเชียงใหม่</v>
          </cell>
          <cell r="T1931" t="str">
            <v>ผบ8502</v>
          </cell>
          <cell r="U1931">
            <v>2558</v>
          </cell>
          <cell r="V1931" t="str">
            <v>ผบ10182</v>
          </cell>
          <cell r="W1931">
            <v>2558</v>
          </cell>
          <cell r="X1931"/>
          <cell r="Y1931"/>
          <cell r="Z1931"/>
          <cell r="AA1931">
            <v>23</v>
          </cell>
          <cell r="AB1931">
            <v>12</v>
          </cell>
          <cell r="AC1931">
            <v>2558</v>
          </cell>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นายจำนงค์ บุญรัตน์</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O1932"/>
          <cell r="P1932"/>
          <cell r="Q1932"/>
          <cell r="R1932"/>
          <cell r="S1932" t="str">
            <v>แขวงเชียงใหม่</v>
          </cell>
          <cell r="T1932" t="str">
            <v>ผบ8509</v>
          </cell>
          <cell r="U1932">
            <v>2558</v>
          </cell>
          <cell r="V1932" t="str">
            <v>ผบ10173</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นายสรายุทธ จันต๊ะดุก</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O1933"/>
          <cell r="P1933"/>
          <cell r="Q1933"/>
          <cell r="R1933"/>
          <cell r="S1933" t="str">
            <v>จังหวัดฝาง</v>
          </cell>
          <cell r="T1933" t="str">
            <v>ผบ168</v>
          </cell>
          <cell r="U1933">
            <v>2558</v>
          </cell>
          <cell r="V1933" t="str">
            <v>ผบ330</v>
          </cell>
          <cell r="W1933">
            <v>2558</v>
          </cell>
          <cell r="X1933"/>
          <cell r="Y1933"/>
          <cell r="Z1933"/>
          <cell r="AA1933">
            <v>13</v>
          </cell>
          <cell r="AB1933">
            <v>7</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นางสาวสุกัญญา เดชารักษา</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O1934"/>
          <cell r="P1934"/>
          <cell r="Q1934"/>
          <cell r="R1934"/>
          <cell r="S1934" t="str">
            <v>จังหวัดฝาง</v>
          </cell>
          <cell r="T1934" t="str">
            <v>ผบ835</v>
          </cell>
          <cell r="U1934">
            <v>2558</v>
          </cell>
          <cell r="V1934" t="str">
            <v>ผบ966</v>
          </cell>
          <cell r="W1934">
            <v>2558</v>
          </cell>
          <cell r="X1934"/>
          <cell r="Y1934"/>
          <cell r="Z1934"/>
          <cell r="AA1934">
            <v>8</v>
          </cell>
          <cell r="AB1934">
            <v>12</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นางศิริกาญจน์ ลิ้มประเสริฐ</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K1935"/>
          <cell r="L1935" t="str">
            <v>บ่อสร้าง</v>
          </cell>
          <cell r="M1935" t="str">
            <v>เชียงใหม่ 3</v>
          </cell>
          <cell r="N1935">
            <v>8</v>
          </cell>
          <cell r="O1935"/>
          <cell r="P1935"/>
          <cell r="Q1935"/>
          <cell r="R1935"/>
          <cell r="S1935" t="str">
            <v>แขวงเชียงใหม่</v>
          </cell>
          <cell r="T1935" t="str">
            <v>ผบ.8291</v>
          </cell>
          <cell r="U1935">
            <v>2558</v>
          </cell>
          <cell r="V1935" t="str">
            <v>ผบ.10117</v>
          </cell>
          <cell r="W1935">
            <v>2558</v>
          </cell>
          <cell r="X1935"/>
          <cell r="Y1935"/>
          <cell r="Z1935"/>
          <cell r="AA1935"/>
          <cell r="AB1935"/>
          <cell r="AC1935"/>
          <cell r="AD1935"/>
          <cell r="AE1935"/>
          <cell r="AF1935"/>
          <cell r="AG1935"/>
          <cell r="AH1935"/>
          <cell r="AI1935"/>
          <cell r="AJ1935"/>
          <cell r="AK1935"/>
          <cell r="AL1935"/>
          <cell r="AM1935"/>
          <cell r="AN1935"/>
          <cell r="AO1935"/>
          <cell r="AP1935"/>
          <cell r="AQ1935"/>
          <cell r="AR1935"/>
          <cell r="AS1935"/>
          <cell r="AT1935"/>
          <cell r="AU1935"/>
          <cell r="AV1935"/>
          <cell r="AW1935"/>
          <cell r="AX1935"/>
          <cell r="AY1935"/>
          <cell r="AZ1935"/>
          <cell r="BA1935"/>
          <cell r="BB1935" t="str">
            <v>คำสี่งให้วางเงิน 7/11/2567</v>
          </cell>
          <cell r="BC1935"/>
          <cell r="BD1935"/>
          <cell r="BE1935"/>
          <cell r="BF1935"/>
          <cell r="BG1935"/>
          <cell r="BH1935"/>
          <cell r="BI1935"/>
          <cell r="BJ1935"/>
          <cell r="BK1935"/>
          <cell r="BL1935" t="str">
            <v>นายเบญจมินทร์  แสนไวยากรณ์</v>
          </cell>
          <cell r="BM1935"/>
          <cell r="BN1935"/>
          <cell r="BO1935"/>
          <cell r="BP1935"/>
          <cell r="BQ1935"/>
          <cell r="BR1935"/>
          <cell r="BS1935"/>
          <cell r="BT1935"/>
          <cell r="BU1935"/>
          <cell r="BV1935"/>
          <cell r="BW1935"/>
          <cell r="BX1935"/>
          <cell r="BY1935"/>
          <cell r="BZ1935"/>
          <cell r="CA1935"/>
          <cell r="CB1935"/>
          <cell r="CC1935"/>
          <cell r="CD1935"/>
          <cell r="CE1935"/>
          <cell r="CF1935"/>
          <cell r="CG1935"/>
          <cell r="CH1935"/>
          <cell r="CI1935"/>
          <cell r="CJ1935"/>
          <cell r="CK1935"/>
          <cell r="CL1935"/>
          <cell r="CM1935"/>
          <cell r="CN1935"/>
          <cell r="CO1935"/>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P1936"/>
          <cell r="Q1936"/>
          <cell r="R1936"/>
          <cell r="S1936" t="str">
            <v>แขวงเชียงใหม่</v>
          </cell>
          <cell r="T1936" t="str">
            <v>ผบ466</v>
          </cell>
          <cell r="U1936">
            <v>2558</v>
          </cell>
          <cell r="V1936" t="str">
            <v>ผบ1607</v>
          </cell>
          <cell r="W1936">
            <v>2558</v>
          </cell>
          <cell r="X1936"/>
          <cell r="Y1936"/>
          <cell r="Z1936"/>
          <cell r="AA1936">
            <v>11</v>
          </cell>
          <cell r="AB1936">
            <v>3</v>
          </cell>
          <cell r="AC1936">
            <v>2558</v>
          </cell>
          <cell r="AD1936"/>
          <cell r="AE1936"/>
          <cell r="AF1936"/>
          <cell r="AG1936"/>
          <cell r="AH1936"/>
          <cell r="AI1936"/>
          <cell r="AJ1936"/>
          <cell r="AK1936"/>
          <cell r="AL1936"/>
          <cell r="AM1936"/>
          <cell r="AN1936"/>
          <cell r="AO1936"/>
          <cell r="AP1936"/>
          <cell r="AQ1936"/>
          <cell r="BC1936"/>
          <cell r="BD1936"/>
          <cell r="BE1936"/>
          <cell r="BF1936"/>
          <cell r="BG1936"/>
          <cell r="BH1936"/>
          <cell r="BI1936"/>
          <cell r="BJ1936"/>
          <cell r="BK1936"/>
          <cell r="BL1936" t="str">
            <v>นางจินดา  ไชยกเซน</v>
          </cell>
          <cell r="BM1936"/>
          <cell r="BP1936"/>
          <cell r="BS1936"/>
          <cell r="BX1936"/>
          <cell r="BZ1936"/>
          <cell r="CA1936"/>
          <cell r="CB1936"/>
          <cell r="CC1936"/>
          <cell r="CD1936"/>
          <cell r="CE1936"/>
          <cell r="CF1936"/>
          <cell r="CG1936"/>
          <cell r="CH1936"/>
          <cell r="CI1936"/>
          <cell r="CJ1936"/>
          <cell r="CK1936"/>
          <cell r="CL1936"/>
          <cell r="CM1936"/>
          <cell r="CN1936"/>
          <cell r="CO1936"/>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P1937"/>
          <cell r="Q1937"/>
          <cell r="R1937"/>
          <cell r="S1937" t="str">
            <v>จังหวัดเชียงราย</v>
          </cell>
          <cell r="T1937" t="str">
            <v>ผบ3979</v>
          </cell>
          <cell r="U1937">
            <v>2557</v>
          </cell>
          <cell r="V1937" t="str">
            <v>ผบ262</v>
          </cell>
          <cell r="W1937">
            <v>2558</v>
          </cell>
          <cell r="X1937"/>
          <cell r="Y1937"/>
          <cell r="Z1937"/>
          <cell r="AA1937">
            <v>26</v>
          </cell>
          <cell r="AB1937">
            <v>1</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นายภูวดล เรืองรัตน์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P1938"/>
          <cell r="Q1938"/>
          <cell r="R1938"/>
          <cell r="S1938" t="str">
            <v>แขวงเชียงใหม่</v>
          </cell>
          <cell r="T1938" t="str">
            <v>ผบ2891</v>
          </cell>
          <cell r="U1938">
            <v>2558</v>
          </cell>
          <cell r="V1938" t="str">
            <v>ผบ3566</v>
          </cell>
          <cell r="W1938">
            <v>2558</v>
          </cell>
          <cell r="X1938"/>
          <cell r="Y1938"/>
          <cell r="Z1938"/>
          <cell r="AA1938">
            <v>8</v>
          </cell>
          <cell r="AB1938">
            <v>7</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นายอิทธิพงษ์  ไชยมงคล</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P1939"/>
          <cell r="Q1939"/>
          <cell r="R1939"/>
          <cell r="S1939" t="str">
            <v>แขวงเชียงดาว</v>
          </cell>
          <cell r="T1939" t="str">
            <v>ผบE23</v>
          </cell>
          <cell r="U1939">
            <v>2563</v>
          </cell>
          <cell r="V1939" t="str">
            <v>ผบE49</v>
          </cell>
          <cell r="W1939">
            <v>2563</v>
          </cell>
          <cell r="X1939"/>
          <cell r="Y1939"/>
          <cell r="Z1939"/>
          <cell r="AA1939">
            <v>27</v>
          </cell>
          <cell r="AB1939">
            <v>7</v>
          </cell>
          <cell r="AC1939">
            <v>2563</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นายสมพงษ์  สุธรรม</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P1940"/>
          <cell r="Q1940"/>
          <cell r="R1940"/>
          <cell r="S1940" t="str">
            <v>จังหวัดฝาง</v>
          </cell>
          <cell r="T1940" t="str">
            <v>ผบ437</v>
          </cell>
          <cell r="U1940">
            <v>2558</v>
          </cell>
          <cell r="V1940" t="str">
            <v>ผบ968</v>
          </cell>
          <cell r="W1940">
            <v>2558</v>
          </cell>
          <cell r="X1940">
            <v>8</v>
          </cell>
          <cell r="Y1940">
            <v>12</v>
          </cell>
          <cell r="Z1940">
            <v>2558</v>
          </cell>
          <cell r="AA1940"/>
          <cell r="AB1940"/>
          <cell r="AC1940"/>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นางอมรรัตน์ อุทธยา</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P1941"/>
          <cell r="Q1941"/>
          <cell r="R1941"/>
          <cell r="S1941" t="str">
            <v>แขวงเชียงใหม่</v>
          </cell>
          <cell r="T1941" t="str">
            <v>ผบ8506</v>
          </cell>
          <cell r="U1941">
            <v>2558</v>
          </cell>
          <cell r="V1941" t="str">
            <v>ผบ9506</v>
          </cell>
          <cell r="W1941">
            <v>2558</v>
          </cell>
          <cell r="X1941">
            <v>3</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นางสุพร  เพียรนภา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P1942"/>
          <cell r="Q1942"/>
          <cell r="R1942"/>
          <cell r="S1942" t="str">
            <v>แขวงเชียบใหม่</v>
          </cell>
          <cell r="T1942" t="str">
            <v>ผบ13768</v>
          </cell>
          <cell r="U1942">
            <v>2562</v>
          </cell>
          <cell r="V1942" t="str">
            <v>ผบ970</v>
          </cell>
          <cell r="W1942">
            <v>2563</v>
          </cell>
          <cell r="X1942"/>
          <cell r="Y1942"/>
          <cell r="Z1942"/>
          <cell r="AA1942">
            <v>27</v>
          </cell>
          <cell r="AB1942">
            <v>2</v>
          </cell>
          <cell r="AC1942">
            <v>2563</v>
          </cell>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นายนิรุจน์  รากคำ</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P1943"/>
          <cell r="Q1943"/>
          <cell r="R1943"/>
          <cell r="S1943" t="str">
            <v>จังหวัดแม่สะเรียง</v>
          </cell>
          <cell r="T1943" t="str">
            <v>ผบ.281</v>
          </cell>
          <cell r="U1943">
            <v>2558</v>
          </cell>
          <cell r="V1943" t="str">
            <v>ผบ.326</v>
          </cell>
          <cell r="W1943">
            <v>2558</v>
          </cell>
          <cell r="X1943">
            <v>2</v>
          </cell>
          <cell r="Y1943">
            <v>12</v>
          </cell>
          <cell r="Z1943">
            <v>2558</v>
          </cell>
          <cell r="AA1943"/>
          <cell r="AB1943"/>
          <cell r="AC1943"/>
          <cell r="AD1943"/>
          <cell r="AE1943"/>
          <cell r="AF1943"/>
          <cell r="AG1943"/>
          <cell r="AH1943"/>
          <cell r="AI1943"/>
          <cell r="AJ1943"/>
          <cell r="AK1943"/>
          <cell r="AL1943"/>
          <cell r="AM1943"/>
          <cell r="AN1943"/>
          <cell r="AO1943"/>
          <cell r="AP1943"/>
          <cell r="AQ1943"/>
          <cell r="AR1943"/>
          <cell r="AS1943"/>
          <cell r="AT1943"/>
          <cell r="AU1943"/>
          <cell r="AV1943"/>
          <cell r="AW1943"/>
          <cell r="AX1943"/>
          <cell r="AY1943"/>
          <cell r="AZ1943"/>
          <cell r="BA1943"/>
          <cell r="BB1943"/>
          <cell r="BC1943"/>
          <cell r="BD1943"/>
          <cell r="BE1943"/>
          <cell r="BF1943"/>
          <cell r="BG1943"/>
          <cell r="BH1943"/>
          <cell r="BI1943"/>
          <cell r="BJ1943"/>
          <cell r="BK1943"/>
          <cell r="BL1943" t="str">
            <v>นายจตุพล แก้วเหล่า</v>
          </cell>
          <cell r="BM1943"/>
          <cell r="BN1943"/>
          <cell r="BO1943"/>
          <cell r="BP1943"/>
          <cell r="BQ1943"/>
          <cell r="BR1943"/>
          <cell r="BS1943"/>
          <cell r="BT1943"/>
          <cell r="BU1943"/>
          <cell r="BV1943"/>
          <cell r="BW1943"/>
          <cell r="BX1943"/>
          <cell r="BY1943"/>
          <cell r="BZ1943"/>
          <cell r="CA1943"/>
          <cell r="CB1943"/>
          <cell r="CC1943"/>
          <cell r="CD1943"/>
          <cell r="CE1943"/>
          <cell r="CF1943"/>
          <cell r="CG1943"/>
          <cell r="CH1943"/>
          <cell r="CI1943"/>
          <cell r="CJ1943"/>
          <cell r="CK1943"/>
          <cell r="CL1943"/>
          <cell r="CM1943"/>
          <cell r="CN1943"/>
          <cell r="CO1943"/>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K1944"/>
          <cell r="L1944" t="str">
            <v>เชียงใหม่</v>
          </cell>
          <cell r="M1944" t="str">
            <v>เชียงใหม่ 1</v>
          </cell>
          <cell r="N1944">
            <v>8</v>
          </cell>
          <cell r="O1944" t="str">
            <v>สินเชื่อห้องแถว</v>
          </cell>
          <cell r="P1944"/>
          <cell r="Q1944"/>
          <cell r="R1944"/>
          <cell r="S1944" t="str">
            <v>แขวงเชียงใหม่</v>
          </cell>
          <cell r="T1944" t="str">
            <v>ผบ4466</v>
          </cell>
          <cell r="U1944">
            <v>2561</v>
          </cell>
          <cell r="V1944" t="str">
            <v>z[6045</v>
          </cell>
          <cell r="W1944">
            <v>2561</v>
          </cell>
          <cell r="X1944"/>
          <cell r="Y1944"/>
          <cell r="Z1944"/>
          <cell r="AA1944">
            <v>10</v>
          </cell>
          <cell r="AB1944">
            <v>7</v>
          </cell>
          <cell r="AC1944">
            <v>2561</v>
          </cell>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นายธนพงษ์ เชื้อผู้ดี</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X1945"/>
          <cell r="Y1945"/>
          <cell r="Z1945"/>
          <cell r="AA1945">
            <v>5</v>
          </cell>
          <cell r="AB1945">
            <v>8</v>
          </cell>
          <cell r="AC1945">
            <v>2567</v>
          </cell>
          <cell r="AD1945"/>
          <cell r="AE1945"/>
          <cell r="AF1945"/>
          <cell r="AG1945"/>
          <cell r="AH1945"/>
          <cell r="AI1945"/>
          <cell r="AJ1945"/>
          <cell r="AK1945"/>
          <cell r="AL1945"/>
          <cell r="AM1945"/>
          <cell r="AN1945"/>
          <cell r="AO1945"/>
          <cell r="AP1945"/>
          <cell r="AQ1945"/>
          <cell r="AR1945"/>
          <cell r="AS1945"/>
          <cell r="AT1945"/>
          <cell r="AU1945"/>
          <cell r="AV1945"/>
          <cell r="AW1945"/>
          <cell r="AX1945"/>
          <cell r="AY1945"/>
          <cell r="AZ1945"/>
          <cell r="BA1945"/>
          <cell r="BB1945" t="str">
            <v>สืบทรัพย์</v>
          </cell>
          <cell r="BC1945"/>
          <cell r="BD1945"/>
          <cell r="BE1945"/>
          <cell r="BF1945"/>
          <cell r="BG1945"/>
          <cell r="BH1945"/>
          <cell r="BI1945"/>
          <cell r="BJ1945"/>
          <cell r="BK1945"/>
          <cell r="BL1945" t="str">
            <v>ดาบตำรวจนพพร จิติธรรม</v>
          </cell>
          <cell r="BM1945"/>
          <cell r="BN1945"/>
          <cell r="BO1945"/>
          <cell r="BP1945"/>
          <cell r="BQ1945"/>
          <cell r="BR1945"/>
          <cell r="BS1945"/>
          <cell r="BT1945"/>
          <cell r="BU1945"/>
          <cell r="BV1945"/>
          <cell r="BW1945"/>
          <cell r="BX1945"/>
          <cell r="BY1945"/>
          <cell r="BZ1945"/>
          <cell r="CA1945"/>
          <cell r="CB1945"/>
          <cell r="CC1945"/>
          <cell r="CD1945"/>
          <cell r="CE1945"/>
          <cell r="CF1945"/>
          <cell r="CG1945"/>
          <cell r="CH1945"/>
          <cell r="CI1945"/>
          <cell r="CJ1945"/>
          <cell r="CK1945"/>
          <cell r="CL1945"/>
          <cell r="CM1945"/>
          <cell r="CN1945"/>
          <cell r="CO1945"/>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X1946"/>
          <cell r="Y1946"/>
          <cell r="Z1946"/>
          <cell r="AA1946">
            <v>13</v>
          </cell>
          <cell r="AB1946">
            <v>8</v>
          </cell>
          <cell r="AC1946">
            <v>2567</v>
          </cell>
          <cell r="AD1946"/>
          <cell r="AE1946"/>
          <cell r="AF1946"/>
          <cell r="AG1946"/>
          <cell r="AH1946"/>
          <cell r="AI1946"/>
          <cell r="AJ1946"/>
          <cell r="AK1946"/>
          <cell r="AL1946"/>
          <cell r="AM1946"/>
          <cell r="AN1946"/>
          <cell r="AO1946"/>
          <cell r="AP1946"/>
          <cell r="AQ1946"/>
          <cell r="AR1946"/>
          <cell r="AS1946"/>
          <cell r="AT1946"/>
          <cell r="AU1946"/>
          <cell r="AV1946"/>
          <cell r="AW1946"/>
          <cell r="AX1946"/>
          <cell r="AY1946"/>
          <cell r="AZ1946"/>
          <cell r="BA1946"/>
          <cell r="BB1946" t="str">
            <v>สืบทรัพย์</v>
          </cell>
          <cell r="BC1946"/>
          <cell r="BD1946"/>
          <cell r="BE1946"/>
          <cell r="BF1946"/>
          <cell r="BG1946"/>
          <cell r="BH1946"/>
          <cell r="BI1946"/>
          <cell r="BJ1946"/>
          <cell r="BK1946"/>
          <cell r="BL1946" t="str">
            <v>นายสุรศักดิ์  ยิ่งละออ</v>
          </cell>
          <cell r="BM1946"/>
          <cell r="BN1946"/>
          <cell r="BO1946"/>
          <cell r="BP1946"/>
          <cell r="BQ1946"/>
          <cell r="BR1946"/>
          <cell r="BS1946"/>
          <cell r="BT1946"/>
          <cell r="BU1946"/>
          <cell r="BV1946"/>
          <cell r="BW1946"/>
          <cell r="BX1946"/>
          <cell r="BY1946"/>
          <cell r="BZ1946"/>
          <cell r="CA1946"/>
          <cell r="CB1946"/>
          <cell r="CC1946"/>
          <cell r="CD1946"/>
          <cell r="CE1946"/>
          <cell r="CF1946"/>
          <cell r="CG1946"/>
          <cell r="CH1946"/>
          <cell r="CI1946"/>
          <cell r="CJ1946"/>
          <cell r="CK1946"/>
          <cell r="CL1946"/>
          <cell r="CM1946"/>
          <cell r="CN1946"/>
          <cell r="CO1946"/>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X1947"/>
          <cell r="Y1947"/>
          <cell r="Z1947"/>
          <cell r="AA1947">
            <v>16</v>
          </cell>
          <cell r="AB1947">
            <v>5</v>
          </cell>
          <cell r="AC1947">
            <v>2566</v>
          </cell>
          <cell r="AD1947"/>
          <cell r="AE1947"/>
          <cell r="AF1947"/>
          <cell r="AG1947"/>
          <cell r="AH1947"/>
          <cell r="AI1947"/>
          <cell r="AJ1947"/>
          <cell r="AK1947"/>
          <cell r="AL1947"/>
          <cell r="AM1947"/>
          <cell r="AN1947"/>
          <cell r="AO1947"/>
          <cell r="AP1947"/>
          <cell r="AQ1947"/>
          <cell r="AR1947"/>
          <cell r="AS1947"/>
          <cell r="AT1947"/>
          <cell r="AU1947"/>
          <cell r="AV1947"/>
          <cell r="AW1947"/>
          <cell r="AX1947"/>
          <cell r="AY1947"/>
          <cell r="AZ1947"/>
          <cell r="BA1947"/>
          <cell r="BB1947" t="str">
            <v>สืบทรัพย์</v>
          </cell>
          <cell r="BC1947"/>
          <cell r="BD1947"/>
          <cell r="BE1947"/>
          <cell r="BF1947"/>
          <cell r="BG1947"/>
          <cell r="BH1947"/>
          <cell r="BI1947"/>
          <cell r="BJ1947"/>
          <cell r="BK1947"/>
          <cell r="BL1947" t="str">
            <v>นางสาวจารุณี ตระกูลพิทักษ์กิจ</v>
          </cell>
          <cell r="BM1947"/>
          <cell r="BN1947"/>
          <cell r="BO1947"/>
          <cell r="BP1947"/>
          <cell r="BQ1947"/>
          <cell r="BR1947"/>
          <cell r="BS1947"/>
          <cell r="BT1947"/>
          <cell r="BU1947"/>
          <cell r="BV1947"/>
          <cell r="BW1947"/>
          <cell r="BX1947"/>
          <cell r="BY1947"/>
          <cell r="BZ1947"/>
          <cell r="CA1947"/>
          <cell r="CB1947"/>
          <cell r="CC1947"/>
          <cell r="CD1947"/>
          <cell r="CE1947"/>
          <cell r="CF1947"/>
          <cell r="CG1947"/>
          <cell r="CH1947"/>
          <cell r="CI1947"/>
          <cell r="CJ1947"/>
          <cell r="CK1947"/>
          <cell r="CL1947"/>
          <cell r="CM1947"/>
          <cell r="CN1947"/>
          <cell r="CO1947"/>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AA1948"/>
          <cell r="AB1948"/>
          <cell r="AC1948"/>
          <cell r="AD1948"/>
          <cell r="AE1948"/>
          <cell r="AF1948"/>
          <cell r="AG1948"/>
          <cell r="AH1948"/>
          <cell r="AI1948"/>
          <cell r="AJ1948"/>
          <cell r="AK1948"/>
          <cell r="AL1948"/>
          <cell r="AM1948"/>
          <cell r="AN1948"/>
          <cell r="AO1948"/>
          <cell r="AP1948"/>
          <cell r="AQ1948"/>
          <cell r="AR1948"/>
          <cell r="AS1948"/>
          <cell r="AT1948"/>
          <cell r="AU1948"/>
          <cell r="AV1948"/>
          <cell r="AW1948"/>
          <cell r="AX1948"/>
          <cell r="AY1948"/>
          <cell r="AZ1948"/>
          <cell r="BA1948"/>
          <cell r="BB1948" t="str">
            <v>สืบทรัพย์</v>
          </cell>
          <cell r="BC1948"/>
          <cell r="BD1948"/>
          <cell r="BE1948"/>
          <cell r="BF1948"/>
          <cell r="BG1948"/>
          <cell r="BH1948"/>
          <cell r="BI1948"/>
          <cell r="BJ1948"/>
          <cell r="BK1948"/>
          <cell r="BL1948" t="str">
            <v>นางสาวกาญจนา สุวี</v>
          </cell>
          <cell r="BM1948"/>
          <cell r="BN1948"/>
          <cell r="BO1948"/>
          <cell r="BP1948"/>
          <cell r="BQ1948"/>
          <cell r="BR1948"/>
          <cell r="BS1948"/>
          <cell r="BT1948"/>
          <cell r="BU1948"/>
          <cell r="BV1948"/>
          <cell r="BW1948"/>
          <cell r="BX1948"/>
          <cell r="BY1948"/>
          <cell r="BZ1948"/>
          <cell r="CA1948"/>
          <cell r="CB1948"/>
          <cell r="CC1948"/>
          <cell r="CD1948"/>
          <cell r="CE1948"/>
          <cell r="CF1948"/>
          <cell r="CG1948"/>
          <cell r="CH1948"/>
          <cell r="CI1948"/>
          <cell r="CJ1948"/>
          <cell r="CK1948"/>
          <cell r="CL1948"/>
          <cell r="CM1948"/>
          <cell r="CN1948"/>
          <cell r="CO1948"/>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AA1949"/>
          <cell r="AB1949"/>
          <cell r="AC1949"/>
          <cell r="AD1949"/>
          <cell r="AE1949"/>
          <cell r="AF1949"/>
          <cell r="AG1949"/>
          <cell r="AH1949"/>
          <cell r="AI1949"/>
          <cell r="AJ1949"/>
          <cell r="AK1949"/>
          <cell r="AL1949"/>
          <cell r="AM1949"/>
          <cell r="AN1949"/>
          <cell r="AO1949"/>
          <cell r="AP1949"/>
          <cell r="AQ1949"/>
          <cell r="AR1949"/>
          <cell r="AS1949"/>
          <cell r="AT1949"/>
          <cell r="AU1949"/>
          <cell r="AV1949"/>
          <cell r="AW1949"/>
          <cell r="AX1949"/>
          <cell r="AY1949"/>
          <cell r="AZ1949"/>
          <cell r="BA1949"/>
          <cell r="BB1949" t="str">
            <v>สืบทรัพย์</v>
          </cell>
          <cell r="BC1949"/>
          <cell r="BD1949"/>
          <cell r="BE1949"/>
          <cell r="BF1949"/>
          <cell r="BG1949"/>
          <cell r="BH1949"/>
          <cell r="BI1949"/>
          <cell r="BJ1949"/>
          <cell r="BK1949"/>
          <cell r="BL1949" t="str">
            <v>นางกรรณิการ์ กองราช</v>
          </cell>
          <cell r="BM1949"/>
          <cell r="BN1949"/>
          <cell r="BO1949"/>
          <cell r="BP1949"/>
          <cell r="BQ1949"/>
          <cell r="BR1949"/>
          <cell r="BS1949"/>
          <cell r="BT1949"/>
          <cell r="BU1949"/>
          <cell r="BV1949"/>
          <cell r="BW1949"/>
          <cell r="BX1949"/>
          <cell r="BY1949"/>
          <cell r="BZ1949"/>
          <cell r="CA1949"/>
          <cell r="CB1949"/>
          <cell r="CC1949"/>
          <cell r="CD1949"/>
          <cell r="CE1949"/>
          <cell r="CF1949"/>
          <cell r="CG1949"/>
          <cell r="CH1949"/>
          <cell r="CI1949"/>
          <cell r="CJ1949"/>
          <cell r="CK1949"/>
          <cell r="CL1949"/>
          <cell r="CM1949"/>
          <cell r="CN1949"/>
          <cell r="CO1949"/>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AA1950"/>
          <cell r="AB1950"/>
          <cell r="AC1950"/>
          <cell r="AD1950"/>
          <cell r="AE1950"/>
          <cell r="AF1950"/>
          <cell r="AG1950"/>
          <cell r="AH1950"/>
          <cell r="AI1950"/>
          <cell r="AJ1950"/>
          <cell r="AK1950"/>
          <cell r="AL1950"/>
          <cell r="AM1950"/>
          <cell r="AN1950"/>
          <cell r="AO1950"/>
          <cell r="AP1950"/>
          <cell r="AQ1950"/>
          <cell r="AR1950"/>
          <cell r="AS1950"/>
          <cell r="AT1950"/>
          <cell r="AU1950"/>
          <cell r="AV1950"/>
          <cell r="AW1950"/>
          <cell r="AX1950"/>
          <cell r="AY1950"/>
          <cell r="AZ1950"/>
          <cell r="BA1950"/>
          <cell r="BB1950" t="str">
            <v>สืบทรัพย์</v>
          </cell>
          <cell r="BC1950"/>
          <cell r="BD1950"/>
          <cell r="BE1950"/>
          <cell r="BF1950"/>
          <cell r="BG1950"/>
          <cell r="BH1950"/>
          <cell r="BI1950"/>
          <cell r="BJ1950"/>
          <cell r="BK1950"/>
          <cell r="BL1950" t="str">
            <v>นายกิตติเชษฐ์ เป็งคำมูล</v>
          </cell>
          <cell r="BM1950"/>
          <cell r="BN1950"/>
          <cell r="BO1950"/>
          <cell r="BP1950"/>
          <cell r="BQ1950"/>
          <cell r="BR1950"/>
          <cell r="BS1950"/>
          <cell r="BT1950"/>
          <cell r="BU1950"/>
          <cell r="BV1950"/>
          <cell r="BW1950"/>
          <cell r="BX1950"/>
          <cell r="BY1950"/>
          <cell r="BZ1950"/>
          <cell r="CA1950"/>
          <cell r="CB1950"/>
          <cell r="CC1950"/>
          <cell r="CD1950"/>
          <cell r="CE1950"/>
          <cell r="CF1950"/>
          <cell r="CG1950"/>
          <cell r="CH1950"/>
          <cell r="CI1950"/>
          <cell r="CJ1950"/>
          <cell r="CK1950"/>
          <cell r="CL1950"/>
          <cell r="CM1950"/>
          <cell r="CN1950"/>
          <cell r="CO1950"/>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X1951"/>
          <cell r="Y1951"/>
          <cell r="Z1951"/>
          <cell r="AA1951">
            <v>13</v>
          </cell>
          <cell r="AB1951">
            <v>5</v>
          </cell>
          <cell r="AC1951">
            <v>2567</v>
          </cell>
          <cell r="AD1951"/>
          <cell r="AE1951"/>
          <cell r="AF1951"/>
          <cell r="AG1951"/>
          <cell r="AH1951"/>
          <cell r="AI1951"/>
          <cell r="AJ1951"/>
          <cell r="AK1951"/>
          <cell r="AL1951"/>
          <cell r="AM1951"/>
          <cell r="AN1951"/>
          <cell r="AO1951"/>
          <cell r="AP1951"/>
          <cell r="AQ1951"/>
          <cell r="AR1951"/>
          <cell r="AS1951"/>
          <cell r="AT1951"/>
          <cell r="AU1951"/>
          <cell r="AV1951"/>
          <cell r="AW1951"/>
          <cell r="AX1951"/>
          <cell r="AY1951"/>
          <cell r="AZ1951"/>
          <cell r="BA1951"/>
          <cell r="BB1951" t="str">
            <v>สืบทรัพย์</v>
          </cell>
          <cell r="BC1951"/>
          <cell r="BD1951"/>
          <cell r="BE1951"/>
          <cell r="BF1951"/>
          <cell r="BG1951"/>
          <cell r="BH1951"/>
          <cell r="BI1951"/>
          <cell r="BJ1951"/>
          <cell r="BK1951"/>
          <cell r="BL1951" t="str">
            <v>นายยศกร ต้อนรับ</v>
          </cell>
          <cell r="BM1951"/>
          <cell r="BN1951"/>
          <cell r="BO1951"/>
          <cell r="BP1951"/>
          <cell r="BQ1951"/>
          <cell r="BR1951"/>
          <cell r="BS1951"/>
          <cell r="BT1951"/>
          <cell r="BU1951"/>
          <cell r="BV1951"/>
          <cell r="BW1951"/>
          <cell r="BX1951"/>
          <cell r="BY1951"/>
          <cell r="BZ1951"/>
          <cell r="CA1951"/>
          <cell r="CB1951"/>
          <cell r="CC1951"/>
          <cell r="CD1951"/>
          <cell r="CE1951"/>
          <cell r="CF1951"/>
          <cell r="CG1951"/>
          <cell r="CH1951"/>
          <cell r="CI1951"/>
          <cell r="CJ1951"/>
          <cell r="CK1951"/>
          <cell r="CL1951"/>
          <cell r="CM1951"/>
          <cell r="CN1951"/>
          <cell r="CO1951"/>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X1952"/>
          <cell r="Y1952"/>
          <cell r="Z1952"/>
          <cell r="AA1952">
            <v>10</v>
          </cell>
          <cell r="AB1952">
            <v>6</v>
          </cell>
          <cell r="AC1952">
            <v>2567</v>
          </cell>
          <cell r="AD1952"/>
          <cell r="AE1952"/>
          <cell r="AF1952"/>
          <cell r="AG1952"/>
          <cell r="AH1952"/>
          <cell r="AI1952"/>
          <cell r="AJ1952"/>
          <cell r="AK1952"/>
          <cell r="AL1952"/>
          <cell r="AM1952"/>
          <cell r="AN1952"/>
          <cell r="AO1952"/>
          <cell r="AP1952"/>
          <cell r="AQ1952"/>
          <cell r="AR1952"/>
          <cell r="AS1952"/>
          <cell r="AT1952"/>
          <cell r="AU1952"/>
          <cell r="AV1952"/>
          <cell r="AW1952"/>
          <cell r="AX1952"/>
          <cell r="AY1952"/>
          <cell r="AZ1952"/>
          <cell r="BA1952"/>
          <cell r="BB1952" t="str">
            <v>สืบทรัพย์</v>
          </cell>
          <cell r="BC1952"/>
          <cell r="BD1952"/>
          <cell r="BE1952"/>
          <cell r="BF1952"/>
          <cell r="BG1952"/>
          <cell r="BH1952"/>
          <cell r="BI1952"/>
          <cell r="BJ1952"/>
          <cell r="BK1952"/>
          <cell r="BL1952" t="str">
            <v>นายสุริยัน รินไชยยา</v>
          </cell>
          <cell r="BM1952"/>
          <cell r="BN1952"/>
          <cell r="BO1952"/>
          <cell r="BP1952"/>
          <cell r="BQ1952"/>
          <cell r="BR1952"/>
          <cell r="BS1952"/>
          <cell r="BT1952"/>
          <cell r="BU1952"/>
          <cell r="BV1952"/>
          <cell r="BW1952"/>
          <cell r="BX1952"/>
          <cell r="BY1952"/>
          <cell r="BZ1952"/>
          <cell r="CA1952"/>
          <cell r="CB1952"/>
          <cell r="CC1952"/>
          <cell r="CD1952"/>
          <cell r="CE1952"/>
          <cell r="CF1952"/>
          <cell r="CG1952"/>
          <cell r="CH1952"/>
          <cell r="CI1952"/>
          <cell r="CJ1952"/>
          <cell r="CK1952"/>
          <cell r="CL1952"/>
          <cell r="CM1952"/>
          <cell r="CN1952"/>
          <cell r="CO1952"/>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X1953"/>
          <cell r="Y1953"/>
          <cell r="Z1953"/>
          <cell r="AA1953">
            <v>22</v>
          </cell>
          <cell r="AB1953">
            <v>1</v>
          </cell>
          <cell r="AC1953">
            <v>2567</v>
          </cell>
          <cell r="AD1953"/>
          <cell r="AE1953"/>
          <cell r="AF1953"/>
          <cell r="AG1953"/>
          <cell r="AH1953"/>
          <cell r="AI1953"/>
          <cell r="AJ1953"/>
          <cell r="AK1953"/>
          <cell r="AL1953"/>
          <cell r="AM1953"/>
          <cell r="AN1953"/>
          <cell r="AO1953"/>
          <cell r="AP1953"/>
          <cell r="AQ1953"/>
          <cell r="AR1953"/>
          <cell r="AS1953"/>
          <cell r="AT1953"/>
          <cell r="AU1953"/>
          <cell r="AV1953"/>
          <cell r="AW1953"/>
          <cell r="AX1953"/>
          <cell r="AY1953"/>
          <cell r="AZ1953"/>
          <cell r="BA1953"/>
          <cell r="BB1953"/>
          <cell r="BC1953"/>
          <cell r="BD1953"/>
          <cell r="BE1953"/>
          <cell r="BF1953"/>
          <cell r="BG1953"/>
          <cell r="BH1953"/>
          <cell r="BI1953"/>
          <cell r="BJ1953"/>
          <cell r="BK1953"/>
          <cell r="BL1953" t="str">
            <v>นางสาวภคพร ปัชนี</v>
          </cell>
          <cell r="BM1953"/>
          <cell r="BN1953"/>
          <cell r="BO1953"/>
          <cell r="BP1953"/>
          <cell r="BQ1953"/>
          <cell r="BR1953"/>
          <cell r="BS1953"/>
          <cell r="BT1953"/>
          <cell r="BU1953"/>
          <cell r="BV1953"/>
          <cell r="BW1953"/>
          <cell r="BX1953"/>
          <cell r="BY1953"/>
          <cell r="BZ1953"/>
          <cell r="CA1953"/>
          <cell r="CB1953"/>
          <cell r="CC1953"/>
          <cell r="CD1953"/>
          <cell r="CE1953"/>
          <cell r="CF1953"/>
          <cell r="CG1953"/>
          <cell r="CH1953"/>
          <cell r="CI1953"/>
          <cell r="CJ1953"/>
          <cell r="CK1953"/>
          <cell r="CL1953"/>
          <cell r="CM1953"/>
          <cell r="CN1953"/>
          <cell r="CO1953"/>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X1954"/>
          <cell r="Y1954"/>
          <cell r="Z1954"/>
          <cell r="AA1954">
            <v>10</v>
          </cell>
          <cell r="AB1954">
            <v>6</v>
          </cell>
          <cell r="AC1954">
            <v>2567</v>
          </cell>
          <cell r="AD1954"/>
          <cell r="AE1954"/>
          <cell r="AF1954"/>
          <cell r="AG1954"/>
          <cell r="AH1954"/>
          <cell r="AI1954"/>
          <cell r="AJ1954"/>
          <cell r="AK1954"/>
          <cell r="AL1954"/>
          <cell r="AM1954"/>
          <cell r="AN1954"/>
          <cell r="AO1954"/>
          <cell r="AP1954"/>
          <cell r="AQ1954"/>
          <cell r="AR1954"/>
          <cell r="AS1954"/>
          <cell r="AT1954"/>
          <cell r="AU1954"/>
          <cell r="AV1954"/>
          <cell r="AW1954"/>
          <cell r="AX1954"/>
          <cell r="AY1954"/>
          <cell r="AZ1954"/>
          <cell r="BA1954"/>
          <cell r="BB1954"/>
          <cell r="BC1954"/>
          <cell r="BD1954"/>
          <cell r="BE1954"/>
          <cell r="BF1954"/>
          <cell r="BG1954"/>
          <cell r="BH1954"/>
          <cell r="BI1954"/>
          <cell r="BJ1954"/>
          <cell r="BK1954"/>
          <cell r="BL1954" t="str">
            <v>นางสาวสุธิดา เมืองยม</v>
          </cell>
          <cell r="BM1954"/>
          <cell r="BN1954"/>
          <cell r="BO1954"/>
          <cell r="BP1954"/>
          <cell r="BQ1954"/>
          <cell r="BR1954"/>
          <cell r="BS1954"/>
          <cell r="BT1954"/>
          <cell r="BU1954"/>
          <cell r="BV1954"/>
          <cell r="BW1954"/>
          <cell r="BX1954"/>
          <cell r="BY1954"/>
          <cell r="BZ1954"/>
          <cell r="CA1954"/>
          <cell r="CB1954"/>
          <cell r="CC1954"/>
          <cell r="CD1954"/>
          <cell r="CE1954"/>
          <cell r="CF1954"/>
          <cell r="CG1954"/>
          <cell r="CH1954"/>
          <cell r="CI1954"/>
          <cell r="CJ1954"/>
          <cell r="CK1954"/>
          <cell r="CL1954"/>
          <cell r="CM1954"/>
          <cell r="CN1954"/>
          <cell r="CO1954"/>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X1955"/>
          <cell r="Y1955"/>
          <cell r="Z1955"/>
          <cell r="AA1955">
            <v>10</v>
          </cell>
          <cell r="AB1955">
            <v>6</v>
          </cell>
          <cell r="AC1955">
            <v>2567</v>
          </cell>
          <cell r="AD1955"/>
          <cell r="AE1955"/>
          <cell r="AF1955"/>
          <cell r="AG1955"/>
          <cell r="AH1955"/>
          <cell r="AI1955"/>
          <cell r="AJ1955"/>
          <cell r="AK1955"/>
          <cell r="AL1955"/>
          <cell r="AM1955"/>
          <cell r="AN1955"/>
          <cell r="AO1955"/>
          <cell r="AP1955"/>
          <cell r="AQ1955"/>
          <cell r="AR1955"/>
          <cell r="AS1955"/>
          <cell r="AT1955"/>
          <cell r="AU1955"/>
          <cell r="AV1955"/>
          <cell r="AW1955"/>
          <cell r="AX1955"/>
          <cell r="AY1955"/>
          <cell r="AZ1955"/>
          <cell r="BA1955"/>
          <cell r="BB1955"/>
          <cell r="BC1955"/>
          <cell r="BD1955"/>
          <cell r="BE1955"/>
          <cell r="BF1955"/>
          <cell r="BG1955"/>
          <cell r="BH1955"/>
          <cell r="BI1955"/>
          <cell r="BJ1955"/>
          <cell r="BK1955"/>
          <cell r="BL1955" t="str">
            <v>นางพับภา โปธิสาร</v>
          </cell>
          <cell r="BM1955"/>
          <cell r="BN1955"/>
          <cell r="BO1955"/>
          <cell r="BP1955"/>
          <cell r="BQ1955"/>
          <cell r="BR1955"/>
          <cell r="BS1955"/>
          <cell r="BT1955"/>
          <cell r="BU1955"/>
          <cell r="BV1955"/>
          <cell r="BW1955"/>
          <cell r="BX1955"/>
          <cell r="BY1955"/>
          <cell r="BZ1955"/>
          <cell r="CA1955"/>
          <cell r="CB1955"/>
          <cell r="CC1955"/>
          <cell r="CD1955"/>
          <cell r="CE1955"/>
          <cell r="CF1955"/>
          <cell r="CG1955"/>
          <cell r="CH1955"/>
          <cell r="CI1955"/>
          <cell r="CJ1955"/>
          <cell r="CK1955"/>
          <cell r="CL1955"/>
          <cell r="CM1955"/>
          <cell r="CN1955"/>
          <cell r="CO1955"/>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X1956"/>
          <cell r="Y1956"/>
          <cell r="Z1956"/>
          <cell r="AA1956">
            <v>12</v>
          </cell>
          <cell r="AB1956">
            <v>7</v>
          </cell>
          <cell r="AC1956">
            <v>2567</v>
          </cell>
          <cell r="AD1956"/>
          <cell r="AE1956"/>
          <cell r="AF1956"/>
          <cell r="AG1956"/>
          <cell r="AH1956"/>
          <cell r="AI1956"/>
          <cell r="AJ1956"/>
          <cell r="AK1956"/>
          <cell r="AL1956"/>
          <cell r="AM1956"/>
          <cell r="AN1956"/>
          <cell r="AO1956"/>
          <cell r="AP1956"/>
          <cell r="AQ1956"/>
          <cell r="AR1956"/>
          <cell r="AS1956"/>
          <cell r="AT1956"/>
          <cell r="AU1956"/>
          <cell r="AV1956"/>
          <cell r="AW1956"/>
          <cell r="AX1956"/>
          <cell r="AY1956"/>
          <cell r="AZ1956"/>
          <cell r="BA1956"/>
          <cell r="BB1956"/>
          <cell r="BC1956"/>
          <cell r="BD1956"/>
          <cell r="BE1956"/>
          <cell r="BF1956"/>
          <cell r="BG1956"/>
          <cell r="BH1956"/>
          <cell r="BI1956"/>
          <cell r="BJ1956"/>
          <cell r="BK1956"/>
          <cell r="BL1956" t="str">
            <v>นางสาวสุราสินี กันธา</v>
          </cell>
          <cell r="BM1956"/>
          <cell r="BN1956"/>
          <cell r="BO1956"/>
          <cell r="BP1956"/>
          <cell r="BQ1956"/>
          <cell r="BR1956"/>
          <cell r="BS1956"/>
          <cell r="BT1956"/>
          <cell r="BU1956"/>
          <cell r="BV1956"/>
          <cell r="BW1956"/>
          <cell r="BX1956"/>
          <cell r="BY1956"/>
          <cell r="BZ1956"/>
          <cell r="CA1956"/>
          <cell r="CB1956"/>
          <cell r="CC1956"/>
          <cell r="CD1956"/>
          <cell r="CE1956"/>
          <cell r="CF1956"/>
          <cell r="CG1956"/>
          <cell r="CH1956"/>
          <cell r="CI1956"/>
          <cell r="CJ1956"/>
          <cell r="CK1956"/>
          <cell r="CL1956"/>
          <cell r="CM1956"/>
          <cell r="CN1956"/>
          <cell r="CO1956"/>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X1957"/>
          <cell r="Y1957"/>
          <cell r="Z1957"/>
          <cell r="AA1957">
            <v>12</v>
          </cell>
          <cell r="AB1957">
            <v>7</v>
          </cell>
          <cell r="AC1957">
            <v>2567</v>
          </cell>
          <cell r="AD1957"/>
          <cell r="AE1957"/>
          <cell r="AF1957"/>
          <cell r="AG1957"/>
          <cell r="AH1957"/>
          <cell r="AI1957"/>
          <cell r="AJ1957"/>
          <cell r="AK1957"/>
          <cell r="AL1957"/>
          <cell r="AM1957"/>
          <cell r="AN1957"/>
          <cell r="AO1957"/>
          <cell r="AP1957"/>
          <cell r="AQ1957"/>
          <cell r="AR1957"/>
          <cell r="AS1957"/>
          <cell r="AT1957"/>
          <cell r="AU1957"/>
          <cell r="AV1957"/>
          <cell r="AW1957"/>
          <cell r="AX1957"/>
          <cell r="AY1957"/>
          <cell r="AZ1957"/>
          <cell r="BA1957"/>
          <cell r="BB1957"/>
          <cell r="BC1957"/>
          <cell r="BD1957"/>
          <cell r="BE1957"/>
          <cell r="BF1957"/>
          <cell r="BG1957"/>
          <cell r="BH1957"/>
          <cell r="BI1957"/>
          <cell r="BJ1957"/>
          <cell r="BK1957"/>
          <cell r="BL1957" t="str">
            <v>นางสาวสุรีย์ ปูเหล็ก</v>
          </cell>
          <cell r="BM1957"/>
          <cell r="BN1957"/>
          <cell r="BO1957"/>
          <cell r="BP1957"/>
          <cell r="BQ1957"/>
          <cell r="BR1957"/>
          <cell r="BS1957"/>
          <cell r="BT1957"/>
          <cell r="BU1957"/>
          <cell r="BV1957"/>
          <cell r="BW1957"/>
          <cell r="BX1957"/>
          <cell r="BY1957"/>
          <cell r="BZ1957"/>
          <cell r="CA1957"/>
          <cell r="CB1957"/>
          <cell r="CC1957"/>
          <cell r="CD1957"/>
          <cell r="CE1957"/>
          <cell r="CF1957"/>
          <cell r="CG1957"/>
          <cell r="CH1957"/>
          <cell r="CI1957"/>
          <cell r="CJ1957"/>
          <cell r="CK1957"/>
          <cell r="CL1957"/>
          <cell r="CM1957"/>
          <cell r="CN1957"/>
          <cell r="CO1957"/>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X1958"/>
          <cell r="Y1958"/>
          <cell r="Z1958"/>
          <cell r="AA1958">
            <v>10</v>
          </cell>
          <cell r="AB1958">
            <v>6</v>
          </cell>
          <cell r="AC1958">
            <v>2567</v>
          </cell>
          <cell r="AD1958"/>
          <cell r="AE1958"/>
          <cell r="AF1958"/>
          <cell r="AG1958"/>
          <cell r="AH1958"/>
          <cell r="AI1958"/>
          <cell r="AJ1958"/>
          <cell r="AK1958"/>
          <cell r="AL1958"/>
          <cell r="AM1958"/>
          <cell r="AN1958"/>
          <cell r="AO1958"/>
          <cell r="AP1958"/>
          <cell r="AQ1958"/>
          <cell r="AR1958"/>
          <cell r="AS1958"/>
          <cell r="AT1958"/>
          <cell r="AU1958"/>
          <cell r="AV1958"/>
          <cell r="AW1958"/>
          <cell r="AX1958"/>
          <cell r="AY1958"/>
          <cell r="AZ1958"/>
          <cell r="BA1958"/>
          <cell r="BB1958"/>
          <cell r="BC1958"/>
          <cell r="BD1958"/>
          <cell r="BE1958"/>
          <cell r="BF1958"/>
          <cell r="BG1958"/>
          <cell r="BH1958"/>
          <cell r="BI1958"/>
          <cell r="BJ1958"/>
          <cell r="BK1958"/>
          <cell r="BL1958" t="str">
            <v>นางเปรมสิณีย์ ทิพย์ปะละ</v>
          </cell>
          <cell r="BM1958"/>
          <cell r="BN1958"/>
          <cell r="BO1958"/>
          <cell r="BP1958"/>
          <cell r="BQ1958"/>
          <cell r="BR1958"/>
          <cell r="BS1958"/>
          <cell r="BT1958"/>
          <cell r="BU1958"/>
          <cell r="BV1958"/>
          <cell r="BW1958"/>
          <cell r="BX1958"/>
          <cell r="BY1958"/>
          <cell r="BZ1958"/>
          <cell r="CA1958"/>
          <cell r="CB1958"/>
          <cell r="CC1958"/>
          <cell r="CD1958"/>
          <cell r="CE1958"/>
          <cell r="CF1958"/>
          <cell r="CG1958"/>
          <cell r="CH1958"/>
          <cell r="CI1958"/>
          <cell r="CJ1958"/>
          <cell r="CK1958"/>
          <cell r="CL1958"/>
          <cell r="CM1958"/>
          <cell r="CN1958"/>
          <cell r="CO1958"/>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AA1959"/>
          <cell r="AB1959"/>
          <cell r="AC1959"/>
          <cell r="AD1959"/>
          <cell r="AE1959"/>
          <cell r="AF1959"/>
          <cell r="AG1959"/>
          <cell r="AH1959"/>
          <cell r="AI1959"/>
          <cell r="AJ1959"/>
          <cell r="AK1959"/>
          <cell r="AL1959"/>
          <cell r="AM1959"/>
          <cell r="AN1959"/>
          <cell r="AO1959"/>
          <cell r="AP1959"/>
          <cell r="AQ1959"/>
          <cell r="AR1959"/>
          <cell r="AS1959"/>
          <cell r="AT1959"/>
          <cell r="AU1959"/>
          <cell r="AV1959"/>
          <cell r="AW1959"/>
          <cell r="AX1959"/>
          <cell r="AY1959"/>
          <cell r="AZ1959"/>
          <cell r="BA1959"/>
          <cell r="BB1959"/>
          <cell r="BC1959"/>
          <cell r="BD1959"/>
          <cell r="BE1959"/>
          <cell r="BF1959"/>
          <cell r="BG1959"/>
          <cell r="BH1959"/>
          <cell r="BI1959"/>
          <cell r="BJ1959"/>
          <cell r="BK1959"/>
          <cell r="BL1959" t="str">
            <v>นางสาววนาลีหรือธันยพร ทิพย์วงค์หรือพยาเรือน</v>
          </cell>
          <cell r="BM1959"/>
          <cell r="BN1959"/>
          <cell r="BO1959"/>
          <cell r="BP1959"/>
          <cell r="BQ1959"/>
          <cell r="BR1959"/>
          <cell r="BS1959"/>
          <cell r="BT1959"/>
          <cell r="BU1959"/>
          <cell r="BV1959"/>
          <cell r="BW1959"/>
          <cell r="BX1959"/>
          <cell r="BY1959"/>
          <cell r="BZ1959"/>
          <cell r="CA1959"/>
          <cell r="CB1959"/>
          <cell r="CC1959"/>
          <cell r="CD1959"/>
          <cell r="CE1959"/>
          <cell r="CF1959"/>
          <cell r="CG1959"/>
          <cell r="CH1959"/>
          <cell r="CI1959"/>
          <cell r="CJ1959"/>
          <cell r="CK1959"/>
          <cell r="CL1959"/>
          <cell r="CM1959"/>
          <cell r="CN1959"/>
          <cell r="CO1959"/>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X1960"/>
          <cell r="Y1960"/>
          <cell r="Z1960"/>
          <cell r="AA1960">
            <v>12</v>
          </cell>
          <cell r="AB1960">
            <v>7</v>
          </cell>
          <cell r="AC1960">
            <v>2567</v>
          </cell>
          <cell r="AD1960"/>
          <cell r="AE1960"/>
          <cell r="AF1960"/>
          <cell r="AG1960"/>
          <cell r="AH1960"/>
          <cell r="AI1960"/>
          <cell r="AJ1960"/>
          <cell r="AK1960"/>
          <cell r="AL1960"/>
          <cell r="AM1960"/>
          <cell r="AN1960"/>
          <cell r="AO1960"/>
          <cell r="AP1960"/>
          <cell r="AQ1960"/>
          <cell r="AR1960"/>
          <cell r="AS1960"/>
          <cell r="AT1960"/>
          <cell r="AU1960"/>
          <cell r="AV1960"/>
          <cell r="AW1960"/>
          <cell r="AX1960"/>
          <cell r="AY1960"/>
          <cell r="AZ1960"/>
          <cell r="BA1960"/>
          <cell r="BB1960" t="str">
            <v>ยกเลิกสืบทรัพย์ เนื่องจากชำระหนี้ปิดบัญชี 19/12/2567</v>
          </cell>
          <cell r="BC1960"/>
          <cell r="BD1960"/>
          <cell r="BE1960"/>
          <cell r="BF1960"/>
          <cell r="BG1960"/>
          <cell r="BH1960"/>
          <cell r="BI1960"/>
          <cell r="BJ1960"/>
          <cell r="BK1960"/>
          <cell r="BL1960" t="str">
            <v>นางสาววราภรณ์ พนันกุ</v>
          </cell>
          <cell r="BM1960"/>
          <cell r="BN1960"/>
          <cell r="BO1960"/>
          <cell r="BP1960"/>
          <cell r="BQ1960"/>
          <cell r="BR1960"/>
          <cell r="BS1960"/>
          <cell r="BT1960"/>
          <cell r="BU1960"/>
          <cell r="BV1960"/>
          <cell r="BW1960"/>
          <cell r="BX1960"/>
          <cell r="BY1960"/>
          <cell r="BZ1960"/>
          <cell r="CA1960"/>
          <cell r="CB1960"/>
          <cell r="CC1960"/>
          <cell r="CD1960"/>
          <cell r="CE1960"/>
          <cell r="CF1960"/>
          <cell r="CG1960"/>
          <cell r="CH1960"/>
          <cell r="CI1960"/>
          <cell r="CJ1960"/>
          <cell r="CK1960"/>
          <cell r="CL1960"/>
          <cell r="CM1960"/>
          <cell r="CN1960"/>
          <cell r="CO1960"/>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X1961"/>
          <cell r="Y1961"/>
          <cell r="Z1961"/>
          <cell r="AA1961">
            <v>5</v>
          </cell>
          <cell r="AB1961">
            <v>8</v>
          </cell>
          <cell r="AC1961">
            <v>2567</v>
          </cell>
          <cell r="AD1961"/>
          <cell r="AE1961"/>
          <cell r="AF1961"/>
          <cell r="AG1961"/>
          <cell r="AH1961"/>
          <cell r="AI1961"/>
          <cell r="AJ1961"/>
          <cell r="AK1961"/>
          <cell r="AL1961"/>
          <cell r="AM1961"/>
          <cell r="AN1961"/>
          <cell r="AO1961"/>
          <cell r="AP1961"/>
          <cell r="AQ1961"/>
          <cell r="AR1961"/>
          <cell r="AS1961"/>
          <cell r="AT1961"/>
          <cell r="AU1961"/>
          <cell r="AV1961"/>
          <cell r="AW1961"/>
          <cell r="AX1961"/>
          <cell r="AY1961"/>
          <cell r="AZ1961"/>
          <cell r="BA1961"/>
          <cell r="BB1961"/>
          <cell r="BC1961"/>
          <cell r="BD1961"/>
          <cell r="BE1961"/>
          <cell r="BF1961"/>
          <cell r="BG1961"/>
          <cell r="BH1961"/>
          <cell r="BI1961"/>
          <cell r="BJ1961"/>
          <cell r="BK1961"/>
          <cell r="BL1961" t="str">
            <v>นายพงษ์นรินทร์ คำหล้า</v>
          </cell>
          <cell r="BM1961"/>
          <cell r="BN1961"/>
          <cell r="BO1961"/>
          <cell r="BP1961"/>
          <cell r="BQ1961"/>
          <cell r="BR1961"/>
          <cell r="BS1961"/>
          <cell r="BT1961"/>
          <cell r="BU1961"/>
          <cell r="BV1961"/>
          <cell r="BW1961"/>
          <cell r="BX1961"/>
          <cell r="BY1961"/>
          <cell r="BZ1961"/>
          <cell r="CA1961"/>
          <cell r="CB1961"/>
          <cell r="CC1961"/>
          <cell r="CD1961"/>
          <cell r="CE1961"/>
          <cell r="CF1961"/>
          <cell r="CG1961"/>
          <cell r="CH1961"/>
          <cell r="CI1961"/>
          <cell r="CJ1961"/>
          <cell r="CK1961"/>
          <cell r="CL1961"/>
          <cell r="CM1961"/>
          <cell r="CN1961"/>
          <cell r="CO1961"/>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X1962"/>
          <cell r="Y1962"/>
          <cell r="Z1962"/>
          <cell r="AA1962">
            <v>12</v>
          </cell>
          <cell r="AB1962">
            <v>7</v>
          </cell>
          <cell r="AC1962">
            <v>2567</v>
          </cell>
          <cell r="AD1962"/>
          <cell r="AE1962"/>
          <cell r="AF1962"/>
          <cell r="AG1962"/>
          <cell r="AH1962"/>
          <cell r="AI1962"/>
          <cell r="AJ1962"/>
          <cell r="AK1962"/>
          <cell r="AL1962"/>
          <cell r="AM1962"/>
          <cell r="AN1962"/>
          <cell r="AO1962"/>
          <cell r="AP1962"/>
          <cell r="AQ1962"/>
          <cell r="AR1962"/>
          <cell r="AS1962"/>
          <cell r="AT1962"/>
          <cell r="AU1962"/>
          <cell r="AV1962"/>
          <cell r="AW1962"/>
          <cell r="AX1962"/>
          <cell r="AY1962"/>
          <cell r="AZ1962"/>
          <cell r="BA1962"/>
          <cell r="BB1962"/>
          <cell r="BC1962"/>
          <cell r="BD1962"/>
          <cell r="BE1962"/>
          <cell r="BF1962"/>
          <cell r="BG1962"/>
          <cell r="BH1962"/>
          <cell r="BI1962"/>
          <cell r="BJ1962"/>
          <cell r="BK1962"/>
          <cell r="BL1962" t="str">
            <v>นางสายเดือน สุภา</v>
          </cell>
          <cell r="BM1962"/>
          <cell r="BN1962"/>
          <cell r="BO1962"/>
          <cell r="BP1962"/>
          <cell r="BQ1962"/>
          <cell r="BR1962"/>
          <cell r="BS1962"/>
          <cell r="BT1962"/>
          <cell r="BU1962"/>
          <cell r="BV1962"/>
          <cell r="BW1962"/>
          <cell r="BX1962"/>
          <cell r="BY1962"/>
          <cell r="BZ1962"/>
          <cell r="CA1962"/>
          <cell r="CB1962"/>
          <cell r="CC1962"/>
          <cell r="CD1962"/>
          <cell r="CE1962"/>
          <cell r="CF1962"/>
          <cell r="CG1962"/>
          <cell r="CH1962"/>
          <cell r="CI1962"/>
          <cell r="CJ1962"/>
          <cell r="CK1962"/>
          <cell r="CL1962"/>
          <cell r="CM1962"/>
          <cell r="CN1962"/>
          <cell r="CO1962"/>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AA1963"/>
          <cell r="AB1963"/>
          <cell r="AC1963"/>
          <cell r="AD1963"/>
          <cell r="AE1963"/>
          <cell r="AF1963"/>
          <cell r="AG1963"/>
          <cell r="AH1963"/>
          <cell r="AI1963"/>
          <cell r="AJ1963"/>
          <cell r="AK1963"/>
          <cell r="AL1963"/>
          <cell r="AM1963"/>
          <cell r="AN1963"/>
          <cell r="AO1963"/>
          <cell r="AP1963"/>
          <cell r="AQ1963"/>
          <cell r="AR1963"/>
          <cell r="AS1963"/>
          <cell r="AT1963"/>
          <cell r="AU1963"/>
          <cell r="AV1963"/>
          <cell r="AW1963"/>
          <cell r="AX1963"/>
          <cell r="AY1963"/>
          <cell r="AZ1963"/>
          <cell r="BA1963"/>
          <cell r="BB1963"/>
          <cell r="BC1963"/>
          <cell r="BD1963"/>
          <cell r="BE1963"/>
          <cell r="BF1963"/>
          <cell r="BG1963"/>
          <cell r="BH1963"/>
          <cell r="BI1963"/>
          <cell r="BJ1963"/>
          <cell r="BK1963"/>
          <cell r="BL1963" t="str">
            <v>นางสาวพรพรรณ แก้ววงค์</v>
          </cell>
          <cell r="BM1963"/>
          <cell r="BN1963"/>
          <cell r="BO1963"/>
          <cell r="BP1963"/>
          <cell r="BQ1963"/>
          <cell r="BR1963"/>
          <cell r="BS1963"/>
          <cell r="BT1963"/>
          <cell r="BU1963"/>
          <cell r="BV1963"/>
          <cell r="BW1963"/>
          <cell r="BX1963"/>
          <cell r="BY1963"/>
          <cell r="BZ1963"/>
          <cell r="CA1963"/>
          <cell r="CB1963"/>
          <cell r="CC1963"/>
          <cell r="CD1963"/>
          <cell r="CE1963"/>
          <cell r="CF1963"/>
          <cell r="CG1963"/>
          <cell r="CH1963"/>
          <cell r="CI1963"/>
          <cell r="CJ1963"/>
          <cell r="CK1963"/>
          <cell r="CL1963"/>
          <cell r="CM1963"/>
          <cell r="CN1963"/>
          <cell r="CO1963"/>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X1964"/>
          <cell r="Y1964"/>
          <cell r="Z1964"/>
          <cell r="AA1964">
            <v>5</v>
          </cell>
          <cell r="AB1964">
            <v>8</v>
          </cell>
          <cell r="AC1964">
            <v>2567</v>
          </cell>
          <cell r="AD1964"/>
          <cell r="AE1964"/>
          <cell r="AF1964"/>
          <cell r="AG1964"/>
          <cell r="AH1964"/>
          <cell r="AI1964"/>
          <cell r="AJ1964"/>
          <cell r="AK1964"/>
          <cell r="AL1964"/>
          <cell r="AM1964"/>
          <cell r="AN1964"/>
          <cell r="AO1964"/>
          <cell r="AP1964"/>
          <cell r="AQ1964"/>
          <cell r="AR1964"/>
          <cell r="AS1964"/>
          <cell r="AT1964"/>
          <cell r="AU1964"/>
          <cell r="AV1964"/>
          <cell r="AW1964"/>
          <cell r="AX1964"/>
          <cell r="AY1964"/>
          <cell r="AZ1964"/>
          <cell r="BA1964"/>
          <cell r="BB1964"/>
          <cell r="BC1964"/>
          <cell r="BD1964"/>
          <cell r="BE1964"/>
          <cell r="BF1964"/>
          <cell r="BG1964"/>
          <cell r="BH1964"/>
          <cell r="BI1964"/>
          <cell r="BJ1964"/>
          <cell r="BK1964"/>
          <cell r="BL1964" t="str">
            <v>นายศิริศักดิ์ บัญญัติ</v>
          </cell>
          <cell r="BM1964"/>
          <cell r="BN1964"/>
          <cell r="BO1964"/>
          <cell r="BP1964"/>
          <cell r="BQ1964"/>
          <cell r="BR1964"/>
          <cell r="BS1964"/>
          <cell r="BT1964"/>
          <cell r="BU1964"/>
          <cell r="BV1964"/>
          <cell r="BW1964"/>
          <cell r="BX1964"/>
          <cell r="BY1964"/>
          <cell r="BZ1964"/>
          <cell r="CA1964"/>
          <cell r="CB1964"/>
          <cell r="CC1964"/>
          <cell r="CD1964"/>
          <cell r="CE1964"/>
          <cell r="CF1964"/>
          <cell r="CG1964"/>
          <cell r="CH1964"/>
          <cell r="CI1964"/>
          <cell r="CJ1964"/>
          <cell r="CK1964"/>
          <cell r="CL1964"/>
          <cell r="CM1964"/>
          <cell r="CN1964"/>
          <cell r="CO1964"/>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X1965"/>
          <cell r="Y1965"/>
          <cell r="Z1965"/>
          <cell r="AA1965">
            <v>12</v>
          </cell>
          <cell r="AB1965">
            <v>7</v>
          </cell>
          <cell r="AC1965">
            <v>2567</v>
          </cell>
          <cell r="AD1965"/>
          <cell r="AE1965"/>
          <cell r="AF1965"/>
          <cell r="AG1965"/>
          <cell r="AH1965"/>
          <cell r="AI1965"/>
          <cell r="AJ1965"/>
          <cell r="AK1965"/>
          <cell r="AL1965"/>
          <cell r="AM1965"/>
          <cell r="AN1965"/>
          <cell r="AO1965"/>
          <cell r="AP1965"/>
          <cell r="AQ1965"/>
          <cell r="AR1965"/>
          <cell r="AS1965"/>
          <cell r="AT1965"/>
          <cell r="AU1965"/>
          <cell r="AV1965"/>
          <cell r="AW1965"/>
          <cell r="AX1965"/>
          <cell r="AY1965"/>
          <cell r="AZ1965"/>
          <cell r="BA1965"/>
          <cell r="BB1965"/>
          <cell r="BC1965"/>
          <cell r="BD1965"/>
          <cell r="BE1965"/>
          <cell r="BF1965"/>
          <cell r="BG1965"/>
          <cell r="BH1965"/>
          <cell r="BI1965"/>
          <cell r="BJ1965"/>
          <cell r="BK1965"/>
          <cell r="BL1965" t="str">
            <v>นายธนิศร์ แดงสกุล</v>
          </cell>
          <cell r="BM1965"/>
          <cell r="BN1965"/>
          <cell r="BO1965"/>
          <cell r="BP1965"/>
          <cell r="BQ1965"/>
          <cell r="BR1965"/>
          <cell r="BS1965"/>
          <cell r="BT1965"/>
          <cell r="BU1965"/>
          <cell r="BV1965"/>
          <cell r="BW1965"/>
          <cell r="BX1965"/>
          <cell r="BY1965"/>
          <cell r="BZ1965"/>
          <cell r="CA1965"/>
          <cell r="CB1965"/>
          <cell r="CC1965"/>
          <cell r="CD1965"/>
          <cell r="CE1965"/>
          <cell r="CF1965"/>
          <cell r="CG1965"/>
          <cell r="CH1965"/>
          <cell r="CI1965"/>
          <cell r="CJ1965"/>
          <cell r="CK1965"/>
          <cell r="CL1965"/>
          <cell r="CM1965"/>
          <cell r="CN1965"/>
          <cell r="CO1965"/>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X1966"/>
          <cell r="Y1966"/>
          <cell r="Z1966"/>
          <cell r="AA1966">
            <v>12</v>
          </cell>
          <cell r="AB1966">
            <v>7</v>
          </cell>
          <cell r="AC1966">
            <v>2567</v>
          </cell>
          <cell r="AD1966"/>
          <cell r="AE1966"/>
          <cell r="AF1966"/>
          <cell r="AG1966"/>
          <cell r="AH1966"/>
          <cell r="AI1966"/>
          <cell r="AJ1966"/>
          <cell r="AK1966"/>
          <cell r="AL1966"/>
          <cell r="AM1966"/>
          <cell r="AN1966"/>
          <cell r="AO1966"/>
          <cell r="AP1966"/>
          <cell r="AQ1966"/>
          <cell r="AR1966"/>
          <cell r="AS1966"/>
          <cell r="AT1966"/>
          <cell r="AU1966"/>
          <cell r="AV1966"/>
          <cell r="AW1966"/>
          <cell r="AX1966"/>
          <cell r="AY1966"/>
          <cell r="AZ1966"/>
          <cell r="BA1966"/>
          <cell r="BB1966"/>
          <cell r="BC1966"/>
          <cell r="BD1966"/>
          <cell r="BE1966"/>
          <cell r="BF1966"/>
          <cell r="BG1966"/>
          <cell r="BH1966"/>
          <cell r="BI1966"/>
          <cell r="BJ1966"/>
          <cell r="BK1966"/>
          <cell r="BL1966" t="str">
            <v>นางสาวอัจฉรา ตาแก้ว</v>
          </cell>
          <cell r="BM1966"/>
          <cell r="BN1966"/>
          <cell r="BO1966"/>
          <cell r="BP1966"/>
          <cell r="BQ1966"/>
          <cell r="BR1966"/>
          <cell r="BS1966"/>
          <cell r="BT1966"/>
          <cell r="BU1966"/>
          <cell r="BV1966"/>
          <cell r="BW1966"/>
          <cell r="BX1966"/>
          <cell r="BY1966"/>
          <cell r="BZ1966"/>
          <cell r="CA1966"/>
          <cell r="CB1966"/>
          <cell r="CC1966"/>
          <cell r="CD1966"/>
          <cell r="CE1966"/>
          <cell r="CF1966"/>
          <cell r="CG1966"/>
          <cell r="CH1966"/>
          <cell r="CI1966"/>
          <cell r="CJ1966"/>
          <cell r="CK1966"/>
          <cell r="CL1966"/>
          <cell r="CM1966"/>
          <cell r="CN1966"/>
          <cell r="CO1966"/>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X1967"/>
          <cell r="Y1967"/>
          <cell r="Z1967"/>
          <cell r="AA1967">
            <v>2</v>
          </cell>
          <cell r="AB1967">
            <v>8</v>
          </cell>
          <cell r="AC1967">
            <v>2567</v>
          </cell>
          <cell r="AD1967"/>
          <cell r="AE1967"/>
          <cell r="AF1967"/>
          <cell r="AG1967"/>
          <cell r="AH1967"/>
          <cell r="AI1967"/>
          <cell r="AJ1967"/>
          <cell r="AK1967"/>
          <cell r="AL1967"/>
          <cell r="AM1967"/>
          <cell r="AN1967"/>
          <cell r="AO1967"/>
          <cell r="AP1967"/>
          <cell r="AQ1967"/>
          <cell r="AR1967"/>
          <cell r="AS1967"/>
          <cell r="AT1967"/>
          <cell r="AU1967"/>
          <cell r="AV1967"/>
          <cell r="AW1967"/>
          <cell r="AX1967"/>
          <cell r="AY1967"/>
          <cell r="AZ1967"/>
          <cell r="BA1967"/>
          <cell r="BB1967"/>
          <cell r="BC1967"/>
          <cell r="BD1967"/>
          <cell r="BE1967"/>
          <cell r="BF1967"/>
          <cell r="BG1967"/>
          <cell r="BH1967"/>
          <cell r="BI1967"/>
          <cell r="BJ1967"/>
          <cell r="BK1967"/>
          <cell r="BL1967" t="str">
            <v>นายธานินทร์ โอฬารกิจเรืองชัย</v>
          </cell>
          <cell r="BM1967"/>
          <cell r="BN1967"/>
          <cell r="BO1967"/>
          <cell r="BP1967"/>
          <cell r="BQ1967"/>
          <cell r="BR1967"/>
          <cell r="BS1967"/>
          <cell r="BT1967"/>
          <cell r="BU1967"/>
          <cell r="BV1967"/>
          <cell r="BW1967"/>
          <cell r="BX1967"/>
          <cell r="BY1967"/>
          <cell r="BZ1967"/>
          <cell r="CA1967"/>
          <cell r="CB1967"/>
          <cell r="CC1967"/>
          <cell r="CD1967"/>
          <cell r="CE1967"/>
          <cell r="CF1967"/>
          <cell r="CG1967"/>
          <cell r="CH1967"/>
          <cell r="CI1967"/>
          <cell r="CJ1967"/>
          <cell r="CK1967"/>
          <cell r="CL1967"/>
          <cell r="CM1967"/>
          <cell r="CN1967"/>
          <cell r="CO1967"/>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X1968"/>
          <cell r="Y1968"/>
          <cell r="Z1968"/>
          <cell r="AA1968">
            <v>5</v>
          </cell>
          <cell r="AB1968">
            <v>8</v>
          </cell>
          <cell r="AC1968">
            <v>2567</v>
          </cell>
          <cell r="AD1968"/>
          <cell r="AE1968"/>
          <cell r="AF1968"/>
          <cell r="AG1968"/>
          <cell r="AH1968"/>
          <cell r="AI1968"/>
          <cell r="AJ1968"/>
          <cell r="AK1968"/>
          <cell r="AL1968"/>
          <cell r="AM1968"/>
          <cell r="AN1968"/>
          <cell r="AO1968"/>
          <cell r="AP1968"/>
          <cell r="AQ1968"/>
          <cell r="AR1968"/>
          <cell r="AS1968"/>
          <cell r="AT1968"/>
          <cell r="AU1968"/>
          <cell r="AV1968"/>
          <cell r="AW1968"/>
          <cell r="AX1968"/>
          <cell r="AY1968"/>
          <cell r="AZ1968"/>
          <cell r="BA1968"/>
          <cell r="BB1968"/>
          <cell r="BC1968"/>
          <cell r="BD1968"/>
          <cell r="BE1968"/>
          <cell r="BF1968"/>
          <cell r="BG1968"/>
          <cell r="BH1968"/>
          <cell r="BI1968"/>
          <cell r="BJ1968"/>
          <cell r="BK1968"/>
          <cell r="BL1968" t="str">
            <v>นายสุริยนต์ ดีพร้อม</v>
          </cell>
          <cell r="BM1968"/>
          <cell r="BN1968"/>
          <cell r="BO1968"/>
          <cell r="BP1968"/>
          <cell r="BQ1968"/>
          <cell r="BR1968"/>
          <cell r="BS1968"/>
          <cell r="BT1968"/>
          <cell r="BU1968"/>
          <cell r="BV1968"/>
          <cell r="BW1968"/>
          <cell r="BX1968"/>
          <cell r="BY1968"/>
          <cell r="BZ1968"/>
          <cell r="CA1968"/>
          <cell r="CB1968"/>
          <cell r="CC1968"/>
          <cell r="CD1968"/>
          <cell r="CE1968"/>
          <cell r="CF1968"/>
          <cell r="CG1968"/>
          <cell r="CH1968"/>
          <cell r="CI1968"/>
          <cell r="CJ1968"/>
          <cell r="CK1968"/>
          <cell r="CL1968"/>
          <cell r="CM1968"/>
          <cell r="CN1968"/>
          <cell r="CO1968"/>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Q1969"/>
          <cell r="R1969"/>
          <cell r="S1969" t="str">
            <v>จังหวัดฝาง</v>
          </cell>
          <cell r="T1969" t="str">
            <v>ผบE501</v>
          </cell>
          <cell r="U1969">
            <v>2563</v>
          </cell>
          <cell r="V1969" t="str">
            <v>ผบE118</v>
          </cell>
          <cell r="W1969">
            <v>2564</v>
          </cell>
          <cell r="X1969"/>
          <cell r="Y1969"/>
          <cell r="Z1969"/>
          <cell r="AA1969">
            <v>10</v>
          </cell>
          <cell r="AB1969">
            <v>3</v>
          </cell>
          <cell r="AC1969">
            <v>2564</v>
          </cell>
          <cell r="AD1969"/>
          <cell r="AE1969"/>
          <cell r="AF1969"/>
          <cell r="AG1969"/>
          <cell r="AH1969"/>
          <cell r="AI1969"/>
          <cell r="AJ1969"/>
          <cell r="AK1969"/>
          <cell r="AL1969"/>
          <cell r="AM1969"/>
          <cell r="AN1969"/>
          <cell r="AO1969"/>
          <cell r="AP1969"/>
          <cell r="AQ1969"/>
          <cell r="AR1969"/>
          <cell r="AS1969"/>
          <cell r="AT1969"/>
          <cell r="AU1969"/>
          <cell r="AV1969"/>
          <cell r="AW1969"/>
          <cell r="AX1969"/>
          <cell r="AY1969"/>
          <cell r="AZ1969"/>
          <cell r="BA1969"/>
          <cell r="BB1969"/>
          <cell r="BC1969"/>
          <cell r="BD1969"/>
          <cell r="BE1969"/>
          <cell r="BF1969"/>
          <cell r="BG1969"/>
          <cell r="BH1969"/>
          <cell r="BI1969"/>
          <cell r="BJ1969"/>
          <cell r="BK1969"/>
          <cell r="BL1969" t="str">
            <v>นางขวัญจิตร รินวงศ์</v>
          </cell>
          <cell r="BM1969"/>
          <cell r="BN1969"/>
          <cell r="BO1969"/>
          <cell r="BP1969"/>
          <cell r="BQ1969"/>
          <cell r="BR1969"/>
          <cell r="BS1969"/>
          <cell r="BT1969"/>
          <cell r="BU1969"/>
          <cell r="BV1969"/>
          <cell r="BW1969"/>
          <cell r="BX1969"/>
          <cell r="BY1969"/>
          <cell r="BZ1969"/>
          <cell r="CA1969"/>
          <cell r="CB1969"/>
          <cell r="CC1969"/>
          <cell r="CD1969"/>
          <cell r="CE1969"/>
          <cell r="CF1969"/>
          <cell r="CG1969"/>
          <cell r="CH1969"/>
          <cell r="CI1969"/>
          <cell r="CJ1969"/>
          <cell r="CK1969"/>
          <cell r="CL1969"/>
          <cell r="CM1969"/>
          <cell r="CN1969"/>
          <cell r="CO1969"/>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K1970"/>
          <cell r="L1970" t="str">
            <v>สันทราย</v>
          </cell>
          <cell r="M1970" t="str">
            <v>เชียงใหม่ 2</v>
          </cell>
          <cell r="N1970">
            <v>8</v>
          </cell>
          <cell r="O1970" t="str">
            <v>สินเชื่อธนาคารประชาชน</v>
          </cell>
          <cell r="P1970" t="str">
            <v>1.บุคคลค้ำประกัน</v>
          </cell>
          <cell r="Q1970"/>
          <cell r="R1970"/>
          <cell r="S1970" t="str">
            <v>แขวงเชียงใหม่</v>
          </cell>
          <cell r="T1970" t="str">
            <v>ผบE6240</v>
          </cell>
          <cell r="U1970">
            <v>2565</v>
          </cell>
          <cell r="V1970" t="str">
            <v>ผบE1701</v>
          </cell>
          <cell r="W1970">
            <v>2566</v>
          </cell>
          <cell r="X1970">
            <v>7</v>
          </cell>
          <cell r="Y1970">
            <v>3</v>
          </cell>
          <cell r="Z1970">
            <v>2566</v>
          </cell>
          <cell r="AA1970"/>
          <cell r="AB1970"/>
          <cell r="AC1970"/>
          <cell r="AD1970"/>
          <cell r="AE1970"/>
          <cell r="AF1970"/>
          <cell r="AG1970"/>
          <cell r="AH1970"/>
          <cell r="AI1970"/>
          <cell r="AJ1970"/>
          <cell r="AK1970"/>
          <cell r="AL1970"/>
          <cell r="AM1970"/>
          <cell r="AN1970"/>
          <cell r="AO1970"/>
          <cell r="AP1970"/>
          <cell r="AQ1970"/>
          <cell r="AR1970"/>
          <cell r="AS1970"/>
          <cell r="AT1970"/>
          <cell r="AU1970"/>
          <cell r="AV1970"/>
          <cell r="AW1970"/>
          <cell r="AX1970"/>
          <cell r="AY1970"/>
          <cell r="AZ1970"/>
          <cell r="BA1970"/>
          <cell r="BB1970"/>
          <cell r="BC1970"/>
          <cell r="BD1970"/>
          <cell r="BE1970"/>
          <cell r="BF1970"/>
          <cell r="BG1970"/>
          <cell r="BH1970"/>
          <cell r="BI1970"/>
          <cell r="BJ1970"/>
          <cell r="BK1970"/>
          <cell r="BL1970" t="str">
            <v>นางสาวพรภัครัส   นาระทะ</v>
          </cell>
          <cell r="BM1970"/>
          <cell r="BN1970"/>
          <cell r="BO1970"/>
          <cell r="BP1970"/>
          <cell r="BQ1970"/>
          <cell r="BR1970"/>
          <cell r="BS1970"/>
          <cell r="BT1970"/>
          <cell r="BU1970"/>
          <cell r="BV1970"/>
          <cell r="BW1970"/>
          <cell r="BX1970"/>
          <cell r="BY1970"/>
          <cell r="BZ1970"/>
          <cell r="CA1970"/>
          <cell r="CB1970"/>
          <cell r="CC1970"/>
          <cell r="CD1970"/>
          <cell r="CE1970"/>
          <cell r="CF1970"/>
          <cell r="CG1970"/>
          <cell r="CH1970"/>
          <cell r="CI1970"/>
          <cell r="CJ1970"/>
          <cell r="CK1970"/>
          <cell r="CL1970"/>
          <cell r="CM1970"/>
          <cell r="CN1970"/>
          <cell r="CO1970"/>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K1971"/>
          <cell r="L1971" t="str">
            <v>มีโชค พลาซ่า</v>
          </cell>
          <cell r="M1971" t="str">
            <v>เชียงใหม่ 2</v>
          </cell>
          <cell r="N1971">
            <v>8</v>
          </cell>
          <cell r="O1971" t="str">
            <v>สินเชื่อธนาคารประชาชน</v>
          </cell>
          <cell r="P1971" t="str">
            <v>1.บุคคลค้ำประกัน</v>
          </cell>
          <cell r="Q1971"/>
          <cell r="R1971"/>
          <cell r="S1971" t="str">
            <v>แขวงเชียงใหม่</v>
          </cell>
          <cell r="T1971" t="str">
            <v>ผบE1444</v>
          </cell>
          <cell r="U1971">
            <v>2566</v>
          </cell>
          <cell r="V1971" t="str">
            <v>ผบE3243</v>
          </cell>
          <cell r="W1971">
            <v>2566</v>
          </cell>
          <cell r="X1971">
            <v>16</v>
          </cell>
          <cell r="Y1971">
            <v>5</v>
          </cell>
          <cell r="Z1971">
            <v>2566</v>
          </cell>
          <cell r="AA1971"/>
          <cell r="AB1971"/>
          <cell r="AC1971"/>
          <cell r="AD1971"/>
          <cell r="AE1971"/>
          <cell r="AF1971"/>
          <cell r="AG1971"/>
          <cell r="AH1971"/>
          <cell r="AI1971"/>
          <cell r="AJ1971"/>
          <cell r="AK1971"/>
          <cell r="AL1971"/>
          <cell r="AM1971"/>
          <cell r="AN1971"/>
          <cell r="AO1971"/>
          <cell r="AP1971"/>
          <cell r="AQ1971"/>
          <cell r="AR1971"/>
          <cell r="AS1971"/>
          <cell r="AT1971"/>
          <cell r="AU1971"/>
          <cell r="AV1971"/>
          <cell r="AW1971"/>
          <cell r="AX1971"/>
          <cell r="AY1971"/>
          <cell r="AZ1971"/>
          <cell r="BA1971"/>
          <cell r="BB1971"/>
          <cell r="BC1971"/>
          <cell r="BD1971"/>
          <cell r="BE1971"/>
          <cell r="BF1971"/>
          <cell r="BG1971"/>
          <cell r="BH1971"/>
          <cell r="BI1971"/>
          <cell r="BJ1971"/>
          <cell r="BK1971"/>
          <cell r="BL1971" t="str">
            <v>นางสาวเพ็ญพรรณ ฤทธิ์ฤาชัย</v>
          </cell>
          <cell r="BM1971"/>
          <cell r="BN1971"/>
          <cell r="BO1971"/>
          <cell r="BP1971"/>
          <cell r="BQ1971"/>
          <cell r="BR1971"/>
          <cell r="BS1971"/>
          <cell r="BT1971"/>
          <cell r="BU1971"/>
          <cell r="BV1971"/>
          <cell r="BW1971"/>
          <cell r="BX1971"/>
          <cell r="BY1971"/>
          <cell r="BZ1971"/>
          <cell r="CA1971"/>
          <cell r="CB1971"/>
          <cell r="CC1971"/>
          <cell r="CD1971"/>
          <cell r="CE1971"/>
          <cell r="CF1971"/>
          <cell r="CG1971"/>
          <cell r="CH1971"/>
          <cell r="CI1971"/>
          <cell r="CJ1971"/>
          <cell r="CK1971"/>
          <cell r="CL1971"/>
          <cell r="CM1971"/>
          <cell r="CN1971"/>
          <cell r="CO1971"/>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K1972"/>
          <cell r="L1972" t="str">
            <v xml:space="preserve">แม่แตง </v>
          </cell>
          <cell r="M1972" t="str">
            <v>เชียงใหม่ 2</v>
          </cell>
          <cell r="N1972">
            <v>8</v>
          </cell>
          <cell r="O1972" t="str">
            <v>สินเชื่อธนาคารประชาชน</v>
          </cell>
          <cell r="P1972" t="str">
            <v>1.บุคคลค้ำประกัน</v>
          </cell>
          <cell r="Q1972"/>
          <cell r="R1972"/>
          <cell r="S1972" t="str">
            <v>แขวงเชียงดาว</v>
          </cell>
          <cell r="T1972" t="str">
            <v>ผบE141</v>
          </cell>
          <cell r="U1972">
            <v>2566</v>
          </cell>
          <cell r="V1972" t="str">
            <v>ผบE2957</v>
          </cell>
          <cell r="W1972">
            <v>2566</v>
          </cell>
          <cell r="X1972">
            <v>3</v>
          </cell>
          <cell r="Y1972">
            <v>5</v>
          </cell>
          <cell r="Z1972">
            <v>2566</v>
          </cell>
          <cell r="AA1972"/>
          <cell r="AB1972"/>
          <cell r="AC1972"/>
          <cell r="AD1972"/>
          <cell r="AE1972"/>
          <cell r="AF1972"/>
          <cell r="AG1972"/>
          <cell r="AH1972"/>
          <cell r="AI1972"/>
          <cell r="AJ1972"/>
          <cell r="AK1972"/>
          <cell r="AL1972"/>
          <cell r="AM1972"/>
          <cell r="AN1972"/>
          <cell r="AO1972"/>
          <cell r="AP1972"/>
          <cell r="AQ1972"/>
          <cell r="AR1972"/>
          <cell r="AS1972"/>
          <cell r="AT1972"/>
          <cell r="AU1972"/>
          <cell r="AV1972"/>
          <cell r="AW1972"/>
          <cell r="AX1972"/>
          <cell r="AY1972"/>
          <cell r="AZ1972"/>
          <cell r="BA1972"/>
          <cell r="BB1972"/>
          <cell r="BC1972"/>
          <cell r="BD1972"/>
          <cell r="BE1972"/>
          <cell r="BF1972"/>
          <cell r="BG1972"/>
          <cell r="BH1972"/>
          <cell r="BI1972"/>
          <cell r="BJ1972"/>
          <cell r="BK1972"/>
          <cell r="BL1972" t="str">
            <v>นายจีระพันธ์  คันธวรรณ</v>
          </cell>
          <cell r="BM1972"/>
          <cell r="BN1972"/>
          <cell r="BO1972"/>
          <cell r="BP1972"/>
          <cell r="BQ1972"/>
          <cell r="BR1972"/>
          <cell r="BS1972"/>
          <cell r="BT1972"/>
          <cell r="BU1972"/>
          <cell r="BV1972"/>
          <cell r="BW1972"/>
          <cell r="BX1972"/>
          <cell r="BY1972"/>
          <cell r="BZ1972"/>
          <cell r="CA1972"/>
          <cell r="CB1972"/>
          <cell r="CC1972"/>
          <cell r="CD1972"/>
          <cell r="CE1972"/>
          <cell r="CF1972"/>
          <cell r="CG1972"/>
          <cell r="CH1972"/>
          <cell r="CI1972"/>
          <cell r="CJ1972"/>
          <cell r="CK1972"/>
          <cell r="CL1972"/>
          <cell r="CM1972"/>
          <cell r="CN1972"/>
          <cell r="CO1972"/>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K1973"/>
          <cell r="L1973" t="str">
            <v>แม่แตง</v>
          </cell>
          <cell r="M1973" t="str">
            <v>เชียงใหม่ 2</v>
          </cell>
          <cell r="N1973">
            <v>8</v>
          </cell>
          <cell r="O1973" t="str">
            <v>สินเชื่อธนาคารประชาชน</v>
          </cell>
          <cell r="P1973" t="str">
            <v>1.บุคคลค้ำประกัน</v>
          </cell>
          <cell r="Q1973"/>
          <cell r="R1973"/>
          <cell r="S1973" t="str">
            <v>แขวงเชียงดาว</v>
          </cell>
          <cell r="T1973" t="str">
            <v>ผบE142</v>
          </cell>
          <cell r="U1973">
            <v>2566</v>
          </cell>
          <cell r="V1973" t="str">
            <v>ผบE263</v>
          </cell>
          <cell r="W1973">
            <v>2566</v>
          </cell>
          <cell r="X1973"/>
          <cell r="Y1973"/>
          <cell r="Z1973"/>
          <cell r="AA1973">
            <v>20</v>
          </cell>
          <cell r="AB1973">
            <v>4</v>
          </cell>
          <cell r="AC1973">
            <v>2566</v>
          </cell>
          <cell r="AD1973"/>
          <cell r="AE1973"/>
          <cell r="AF1973"/>
          <cell r="AG1973"/>
          <cell r="AH1973"/>
          <cell r="AI1973"/>
          <cell r="AJ1973"/>
          <cell r="AK1973"/>
          <cell r="AL1973"/>
          <cell r="AM1973"/>
          <cell r="AN1973"/>
          <cell r="AO1973"/>
          <cell r="AP1973"/>
          <cell r="AQ1973"/>
          <cell r="AR1973"/>
          <cell r="AS1973"/>
          <cell r="AT1973"/>
          <cell r="AU1973"/>
          <cell r="AV1973"/>
          <cell r="AW1973"/>
          <cell r="AX1973"/>
          <cell r="AY1973"/>
          <cell r="AZ1973"/>
          <cell r="BA1973"/>
          <cell r="BB1973"/>
          <cell r="BC1973"/>
          <cell r="BD1973"/>
          <cell r="BE1973"/>
          <cell r="BF1973"/>
          <cell r="BG1973"/>
          <cell r="BH1973"/>
          <cell r="BI1973"/>
          <cell r="BJ1973"/>
          <cell r="BK1973"/>
          <cell r="BL1973" t="str">
            <v>นายนิรุต  สันคำ</v>
          </cell>
          <cell r="BM1973"/>
          <cell r="BN1973"/>
          <cell r="BO1973"/>
          <cell r="BP1973"/>
          <cell r="BQ1973"/>
          <cell r="BR1973"/>
          <cell r="BS1973"/>
          <cell r="BT1973"/>
          <cell r="BU1973"/>
          <cell r="BV1973"/>
          <cell r="BW1973"/>
          <cell r="BX1973"/>
          <cell r="BY1973"/>
          <cell r="BZ1973"/>
          <cell r="CA1973"/>
          <cell r="CB1973"/>
          <cell r="CC1973"/>
          <cell r="CD1973"/>
          <cell r="CE1973"/>
          <cell r="CF1973"/>
          <cell r="CG1973"/>
          <cell r="CH1973"/>
          <cell r="CI1973"/>
          <cell r="CJ1973"/>
          <cell r="CK1973"/>
          <cell r="CL1973"/>
          <cell r="CM1973"/>
          <cell r="CN1973"/>
          <cell r="CO1973"/>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K1974"/>
          <cell r="L1974" t="str">
            <v>มีโชค พลาซ่า</v>
          </cell>
          <cell r="M1974" t="str">
            <v>เชียงใหม่ 2</v>
          </cell>
          <cell r="N1974">
            <v>8</v>
          </cell>
          <cell r="O1974" t="str">
            <v>สินเชื่อธนาคารประชาชน</v>
          </cell>
          <cell r="P1974" t="str">
            <v>1.บุคคลค้ำประกัน</v>
          </cell>
          <cell r="Q1974"/>
          <cell r="R1974"/>
          <cell r="S1974" t="str">
            <v>แขวงเชียงดาว</v>
          </cell>
          <cell r="T1974" t="str">
            <v>ผบE465</v>
          </cell>
          <cell r="U1974">
            <v>2566</v>
          </cell>
          <cell r="V1974" t="str">
            <v>ผบE578</v>
          </cell>
          <cell r="W1974">
            <v>2566</v>
          </cell>
          <cell r="X1974">
            <v>4</v>
          </cell>
          <cell r="Y1974">
            <v>7</v>
          </cell>
          <cell r="Z1974">
            <v>2566</v>
          </cell>
          <cell r="AA1974"/>
          <cell r="AB1974"/>
          <cell r="AC1974"/>
          <cell r="AD1974"/>
          <cell r="AE1974"/>
          <cell r="AF1974"/>
          <cell r="AG1974"/>
          <cell r="AH1974"/>
          <cell r="AI1974"/>
          <cell r="AJ1974"/>
          <cell r="AK1974"/>
          <cell r="AL1974"/>
          <cell r="AM1974"/>
          <cell r="AN1974"/>
          <cell r="AO1974"/>
          <cell r="AP1974"/>
          <cell r="AQ1974"/>
          <cell r="AR1974"/>
          <cell r="AS1974"/>
          <cell r="AT1974"/>
          <cell r="AU1974"/>
          <cell r="AV1974"/>
          <cell r="AW1974"/>
          <cell r="AX1974"/>
          <cell r="AY1974"/>
          <cell r="AZ1974"/>
          <cell r="BA1974"/>
          <cell r="BB1974"/>
          <cell r="BC1974"/>
          <cell r="BD1974"/>
          <cell r="BE1974"/>
          <cell r="BF1974"/>
          <cell r="BG1974"/>
          <cell r="BH1974"/>
          <cell r="BI1974"/>
          <cell r="BJ1974"/>
          <cell r="BK1974"/>
          <cell r="BL1974" t="str">
            <v>นายสิทธิโชค ดาราวงษ์</v>
          </cell>
          <cell r="BM1974"/>
          <cell r="BN1974"/>
          <cell r="BO1974"/>
          <cell r="BP1974"/>
          <cell r="BQ1974"/>
          <cell r="BR1974"/>
          <cell r="BS1974"/>
          <cell r="BT1974"/>
          <cell r="BU1974"/>
          <cell r="BV1974"/>
          <cell r="BW1974"/>
          <cell r="BX1974"/>
          <cell r="BY1974"/>
          <cell r="BZ1974"/>
          <cell r="CA1974"/>
          <cell r="CB1974"/>
          <cell r="CC1974"/>
          <cell r="CD1974"/>
          <cell r="CE1974"/>
          <cell r="CF1974"/>
          <cell r="CG1974"/>
          <cell r="CH1974"/>
          <cell r="CI1974"/>
          <cell r="CJ1974"/>
          <cell r="CK1974"/>
          <cell r="CL1974"/>
          <cell r="CM1974"/>
          <cell r="CN1974"/>
          <cell r="CO1974"/>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X1975"/>
          <cell r="Y1975"/>
          <cell r="Z1975"/>
          <cell r="AA1975">
            <v>1</v>
          </cell>
          <cell r="AB1975">
            <v>8</v>
          </cell>
          <cell r="AC1975">
            <v>2565</v>
          </cell>
          <cell r="AD1975"/>
          <cell r="AE1975"/>
          <cell r="AF1975"/>
          <cell r="AG1975"/>
          <cell r="AH1975"/>
          <cell r="AI1975"/>
          <cell r="AJ1975"/>
          <cell r="AK1975"/>
          <cell r="AL1975"/>
          <cell r="AM1975"/>
          <cell r="AN1975"/>
          <cell r="AO1975"/>
          <cell r="AP1975"/>
          <cell r="AQ1975"/>
          <cell r="BC1975"/>
          <cell r="BD1975"/>
          <cell r="BE1975"/>
          <cell r="BF1975"/>
          <cell r="BG1975"/>
          <cell r="BH1975"/>
          <cell r="BI1975"/>
          <cell r="BJ1975"/>
          <cell r="BK1975"/>
          <cell r="BL1975" t="str">
            <v>นายธนพล มีบุญ</v>
          </cell>
          <cell r="BM1975"/>
          <cell r="BP1975"/>
          <cell r="BS1975"/>
          <cell r="BX1975"/>
          <cell r="BZ1975"/>
          <cell r="CA1975"/>
          <cell r="CB1975"/>
          <cell r="CC1975"/>
          <cell r="CD1975"/>
          <cell r="CE1975"/>
          <cell r="CF1975"/>
          <cell r="CG1975"/>
          <cell r="CH1975"/>
          <cell r="CI1975"/>
          <cell r="CJ1975"/>
          <cell r="CK1975"/>
          <cell r="CL1975"/>
          <cell r="CM1975"/>
          <cell r="CN1975"/>
          <cell r="CO1975"/>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X1976"/>
          <cell r="Y1976"/>
          <cell r="Z1976"/>
          <cell r="AA1976">
            <v>25</v>
          </cell>
          <cell r="AB1976">
            <v>10</v>
          </cell>
          <cell r="AC1976">
            <v>2565</v>
          </cell>
          <cell r="AD1976"/>
          <cell r="AE1976"/>
          <cell r="AF1976"/>
          <cell r="AG1976"/>
          <cell r="AH1976"/>
          <cell r="AI1976"/>
          <cell r="AJ1976"/>
          <cell r="AK1976"/>
          <cell r="AL1976"/>
          <cell r="AM1976"/>
          <cell r="AN1976"/>
          <cell r="AO1976"/>
          <cell r="AP1976"/>
          <cell r="AQ1976"/>
          <cell r="BC1976"/>
          <cell r="BD1976"/>
          <cell r="BE1976"/>
          <cell r="BF1976"/>
          <cell r="BG1976"/>
          <cell r="BH1976"/>
          <cell r="BI1976"/>
          <cell r="BJ1976"/>
          <cell r="BK1976"/>
          <cell r="BL1976" t="str">
            <v>นายอนุวัฒน์ เดชคุณมาก</v>
          </cell>
          <cell r="BM1976"/>
          <cell r="BP1976"/>
          <cell r="BS1976"/>
          <cell r="BX1976"/>
          <cell r="BZ1976"/>
          <cell r="CA1976"/>
          <cell r="CB1976"/>
          <cell r="CC1976"/>
          <cell r="CD1976"/>
          <cell r="CE1976"/>
          <cell r="CF1976"/>
          <cell r="CG1976"/>
          <cell r="CH1976"/>
          <cell r="CI1976"/>
          <cell r="CJ1976"/>
          <cell r="CK1976"/>
          <cell r="CL1976"/>
          <cell r="CM1976"/>
          <cell r="CN1976"/>
          <cell r="CO1976"/>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Q1977"/>
          <cell r="R1977"/>
          <cell r="S1977" t="str">
            <v>จังหวัดเชียงใหม่</v>
          </cell>
          <cell r="T1977" t="str">
            <v>ผบE671</v>
          </cell>
          <cell r="U1977">
            <v>2567</v>
          </cell>
          <cell r="V1977" t="str">
            <v>ผบE1392</v>
          </cell>
          <cell r="W1977">
            <v>2567</v>
          </cell>
          <cell r="X1977">
            <v>24</v>
          </cell>
          <cell r="Y1977">
            <v>6</v>
          </cell>
          <cell r="Z1977">
            <v>2567</v>
          </cell>
          <cell r="AA1977"/>
          <cell r="AB1977"/>
          <cell r="AC1977"/>
          <cell r="AD1977"/>
          <cell r="AE1977"/>
          <cell r="AF1977"/>
          <cell r="AG1977"/>
          <cell r="AH1977"/>
          <cell r="AI1977"/>
          <cell r="AJ1977"/>
          <cell r="AK1977"/>
          <cell r="AL1977"/>
          <cell r="AM1977"/>
          <cell r="AN1977"/>
          <cell r="AO1977"/>
          <cell r="AP1977"/>
          <cell r="AQ1977"/>
          <cell r="BC1977"/>
          <cell r="BD1977"/>
          <cell r="BE1977"/>
          <cell r="BF1977"/>
          <cell r="BG1977"/>
          <cell r="BH1977"/>
          <cell r="BI1977"/>
          <cell r="BJ1977"/>
          <cell r="BK1977"/>
          <cell r="BL1977" t="str">
            <v>พันจ่าอากาศเอกสันติชัย ปัญญาทอง</v>
          </cell>
          <cell r="BM1977"/>
          <cell r="BP1977"/>
          <cell r="BS1977"/>
          <cell r="BX1977"/>
          <cell r="BZ1977"/>
          <cell r="CA1977"/>
          <cell r="CB1977"/>
          <cell r="CC1977"/>
          <cell r="CD1977"/>
          <cell r="CE1977"/>
          <cell r="CF1977"/>
          <cell r="CG1977"/>
          <cell r="CH1977"/>
          <cell r="CI1977"/>
          <cell r="CJ1977"/>
          <cell r="CK1977"/>
          <cell r="CL1977"/>
          <cell r="CM1977"/>
          <cell r="CN1977"/>
          <cell r="CO1977"/>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Q1978"/>
          <cell r="R1978"/>
          <cell r="S1978" t="str">
            <v>จังหวัดลำพูน</v>
          </cell>
          <cell r="T1978" t="str">
            <v>ผบE1803</v>
          </cell>
          <cell r="U1978">
            <v>2567</v>
          </cell>
          <cell r="V1978" t="str">
            <v>ผบE3465</v>
          </cell>
          <cell r="W1978">
            <v>2567</v>
          </cell>
          <cell r="X1978">
            <v>2</v>
          </cell>
          <cell r="Y1978">
            <v>9</v>
          </cell>
          <cell r="Z1978">
            <v>2567</v>
          </cell>
          <cell r="AA1978"/>
          <cell r="AB1978"/>
          <cell r="AC1978"/>
          <cell r="AD1978"/>
          <cell r="AE1978"/>
          <cell r="AF1978"/>
          <cell r="AG1978"/>
          <cell r="AH1978"/>
          <cell r="AI1978"/>
          <cell r="AJ1978"/>
          <cell r="AK1978"/>
          <cell r="AL1978"/>
          <cell r="AM1978"/>
          <cell r="AN1978"/>
          <cell r="AO1978"/>
          <cell r="AP1978"/>
          <cell r="AQ1978"/>
          <cell r="BC1978"/>
          <cell r="BD1978"/>
          <cell r="BE1978"/>
          <cell r="BF1978"/>
          <cell r="BG1978"/>
          <cell r="BH1978"/>
          <cell r="BI1978"/>
          <cell r="BJ1978"/>
          <cell r="BK1978"/>
          <cell r="BL1978" t="str">
            <v>นางศรีมร มหาวัน</v>
          </cell>
          <cell r="BM1978"/>
          <cell r="BP1978"/>
          <cell r="BS1978"/>
          <cell r="BX1978"/>
          <cell r="BZ1978"/>
          <cell r="CA1978"/>
          <cell r="CB1978"/>
          <cell r="CC1978"/>
          <cell r="CD1978"/>
          <cell r="CE1978"/>
          <cell r="CF1978"/>
          <cell r="CG1978"/>
          <cell r="CH1978"/>
          <cell r="CI1978"/>
          <cell r="CJ1978"/>
          <cell r="CK1978"/>
          <cell r="CL1978"/>
          <cell r="CM1978"/>
          <cell r="CN1978"/>
          <cell r="CO1978"/>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Q1979"/>
          <cell r="R1979"/>
          <cell r="S1979" t="str">
            <v>แขวงเชียงดาว</v>
          </cell>
          <cell r="T1979" t="str">
            <v>ผบE324</v>
          </cell>
          <cell r="U1979">
            <v>2567</v>
          </cell>
          <cell r="V1979" t="str">
            <v>ผบE567</v>
          </cell>
          <cell r="W1979">
            <v>2567</v>
          </cell>
          <cell r="X1979">
            <v>18</v>
          </cell>
          <cell r="Y1979">
            <v>6</v>
          </cell>
          <cell r="Z1979">
            <v>2567</v>
          </cell>
          <cell r="AA1979"/>
          <cell r="AB1979"/>
          <cell r="AC1979"/>
          <cell r="AD1979"/>
          <cell r="AE1979"/>
          <cell r="AF1979"/>
          <cell r="AG1979"/>
          <cell r="AH1979"/>
          <cell r="AI1979"/>
          <cell r="AJ1979"/>
          <cell r="AK1979"/>
          <cell r="AL1979"/>
          <cell r="AM1979"/>
          <cell r="AN1979"/>
          <cell r="AO1979"/>
          <cell r="AP1979"/>
          <cell r="AQ1979"/>
          <cell r="AR1979"/>
          <cell r="AS1979"/>
          <cell r="AT1979"/>
          <cell r="AU1979"/>
          <cell r="AV1979"/>
          <cell r="AW1979"/>
          <cell r="AX1979"/>
          <cell r="AY1979"/>
          <cell r="AZ1979"/>
          <cell r="BA1979"/>
          <cell r="BB1979"/>
          <cell r="BC1979"/>
          <cell r="BD1979"/>
          <cell r="BE1979"/>
          <cell r="BF1979"/>
          <cell r="BG1979"/>
          <cell r="BH1979"/>
          <cell r="BI1979"/>
          <cell r="BJ1979"/>
          <cell r="BK1979"/>
          <cell r="BL1979" t="str">
            <v>นางสาวขวัญฤทัย จันตาคำ</v>
          </cell>
          <cell r="BM1979"/>
          <cell r="BN1979"/>
          <cell r="BO1979"/>
          <cell r="BP1979"/>
          <cell r="BQ1979"/>
          <cell r="BR1979"/>
          <cell r="BS1979"/>
          <cell r="BT1979"/>
          <cell r="BU1979"/>
          <cell r="BV1979"/>
          <cell r="BW1979"/>
          <cell r="BX1979"/>
          <cell r="BY1979"/>
          <cell r="BZ1979"/>
          <cell r="CA1979"/>
          <cell r="CB1979"/>
          <cell r="CC1979"/>
          <cell r="CD1979"/>
          <cell r="CE1979"/>
          <cell r="CF1979"/>
          <cell r="CG1979"/>
          <cell r="CH1979"/>
          <cell r="CI1979"/>
          <cell r="CJ1979"/>
          <cell r="CK1979"/>
          <cell r="CL1979"/>
          <cell r="CM1979"/>
          <cell r="CN1979"/>
          <cell r="CO1979"/>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Q1980"/>
          <cell r="R1980"/>
          <cell r="S1980" t="str">
            <v>จังหวัดเชียงใหม่</v>
          </cell>
          <cell r="T1980" t="str">
            <v>ผบE1506</v>
          </cell>
          <cell r="U1980">
            <v>2567</v>
          </cell>
          <cell r="V1980" t="str">
            <v>ผบE1848</v>
          </cell>
          <cell r="W1980">
            <v>2567</v>
          </cell>
          <cell r="X1980"/>
          <cell r="Y1980"/>
          <cell r="Z1980"/>
          <cell r="AA1980"/>
          <cell r="AB1980"/>
          <cell r="AC1980"/>
          <cell r="AD1980"/>
          <cell r="AE1980"/>
          <cell r="AF1980"/>
          <cell r="AG1980"/>
          <cell r="AH1980"/>
          <cell r="AI1980"/>
          <cell r="AJ1980"/>
          <cell r="AK1980"/>
          <cell r="AL1980"/>
          <cell r="AM1980"/>
          <cell r="AN1980"/>
          <cell r="AO1980"/>
          <cell r="AP1980"/>
          <cell r="AQ1980"/>
          <cell r="AR1980"/>
          <cell r="AS1980"/>
          <cell r="AT1980"/>
          <cell r="AU1980"/>
          <cell r="AV1980"/>
          <cell r="AW1980"/>
          <cell r="AX1980"/>
          <cell r="AY1980"/>
          <cell r="AZ1980"/>
          <cell r="BA1980"/>
          <cell r="BB1980"/>
          <cell r="BC1980"/>
          <cell r="BD1980"/>
          <cell r="BE1980"/>
          <cell r="BF1980"/>
          <cell r="BG1980"/>
          <cell r="BH1980"/>
          <cell r="BI1980"/>
          <cell r="BJ1980"/>
          <cell r="BK1980"/>
          <cell r="BL1980" t="str">
            <v>นายยงยุทธ อินตา</v>
          </cell>
          <cell r="BM1980"/>
          <cell r="BN1980"/>
          <cell r="BO1980"/>
          <cell r="BP1980"/>
          <cell r="BQ1980"/>
          <cell r="BR1980"/>
          <cell r="BS1980"/>
          <cell r="BT1980"/>
          <cell r="BU1980"/>
          <cell r="BV1980"/>
          <cell r="BW1980"/>
          <cell r="BX1980"/>
          <cell r="BY1980"/>
          <cell r="BZ1980"/>
          <cell r="CA1980"/>
          <cell r="CB1980"/>
          <cell r="CC1980"/>
          <cell r="CD1980"/>
          <cell r="CE1980"/>
          <cell r="CF1980"/>
          <cell r="CG1980"/>
          <cell r="CH1980"/>
          <cell r="CI1980"/>
          <cell r="CJ1980"/>
          <cell r="CK1980"/>
          <cell r="CL1980"/>
          <cell r="CM1980"/>
          <cell r="CN1980"/>
          <cell r="CO1980"/>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Q1981"/>
          <cell r="R1981"/>
          <cell r="S1981" t="str">
            <v>แขวงลำปาง</v>
          </cell>
          <cell r="T1981" t="str">
            <v>ผบE3081</v>
          </cell>
          <cell r="U1981">
            <v>2565</v>
          </cell>
          <cell r="V1981" t="str">
            <v>ผบE3550</v>
          </cell>
          <cell r="W1981">
            <v>2565</v>
          </cell>
          <cell r="X1981">
            <v>11</v>
          </cell>
          <cell r="Y1981">
            <v>10</v>
          </cell>
          <cell r="Z1981">
            <v>2565</v>
          </cell>
          <cell r="AA1981"/>
          <cell r="AB1981"/>
          <cell r="AC1981"/>
          <cell r="AD1981"/>
          <cell r="AE1981"/>
          <cell r="AF1981"/>
          <cell r="AG1981"/>
          <cell r="AH1981"/>
          <cell r="AI1981"/>
          <cell r="AJ1981"/>
          <cell r="AK1981"/>
          <cell r="AL1981"/>
          <cell r="AM1981"/>
          <cell r="AN1981"/>
          <cell r="AO1981"/>
          <cell r="AP1981"/>
          <cell r="AQ1981"/>
          <cell r="AR1981"/>
          <cell r="AS1981"/>
          <cell r="AT1981"/>
          <cell r="AU1981"/>
          <cell r="AV1981"/>
          <cell r="AW1981"/>
          <cell r="AX1981"/>
          <cell r="AY1981"/>
          <cell r="AZ1981"/>
          <cell r="BA1981"/>
          <cell r="BB1981"/>
          <cell r="BC1981"/>
          <cell r="BD1981"/>
          <cell r="BE1981"/>
          <cell r="BF1981"/>
          <cell r="BG1981"/>
          <cell r="BH1981"/>
          <cell r="BI1981"/>
          <cell r="BJ1981"/>
          <cell r="BK1981"/>
          <cell r="BL1981" t="str">
            <v>นายภัทรพงศ์ จิตราทร</v>
          </cell>
          <cell r="BM1981"/>
          <cell r="BN1981"/>
          <cell r="BO1981"/>
          <cell r="BP1981"/>
          <cell r="BQ1981"/>
          <cell r="BR1981"/>
          <cell r="BS1981"/>
          <cell r="BT1981"/>
          <cell r="BU1981"/>
          <cell r="BV1981"/>
          <cell r="BW1981"/>
          <cell r="BX1981"/>
          <cell r="BY1981"/>
          <cell r="BZ1981"/>
          <cell r="CA1981"/>
          <cell r="CB1981"/>
          <cell r="CC1981"/>
          <cell r="CD1981"/>
          <cell r="CE1981"/>
          <cell r="CF1981"/>
          <cell r="CG1981"/>
          <cell r="CH1981"/>
          <cell r="CI1981"/>
          <cell r="CJ1981"/>
          <cell r="CK1981"/>
          <cell r="CL1981"/>
          <cell r="CM1981"/>
          <cell r="CN1981"/>
          <cell r="CO1981"/>
        </row>
        <row r="1982">
          <cell r="B1982">
            <v>2826</v>
          </cell>
          <cell r="C1982">
            <v>1973</v>
          </cell>
          <cell r="D1982"/>
          <cell r="E1982"/>
          <cell r="F1982"/>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X1982"/>
          <cell r="Y1982"/>
          <cell r="Z1982"/>
          <cell r="AA1982">
            <v>22</v>
          </cell>
          <cell r="AB1982">
            <v>5</v>
          </cell>
          <cell r="AC1982">
            <v>2566</v>
          </cell>
          <cell r="AD1982"/>
          <cell r="AE1982"/>
          <cell r="AF1982"/>
          <cell r="AG1982"/>
          <cell r="AH1982"/>
          <cell r="AI1982"/>
          <cell r="AJ1982"/>
          <cell r="AK1982"/>
          <cell r="AL1982"/>
          <cell r="AM1982"/>
          <cell r="AN1982"/>
          <cell r="AO1982"/>
          <cell r="AP1982"/>
          <cell r="AQ1982"/>
          <cell r="AR1982"/>
          <cell r="AS1982"/>
          <cell r="AT1982"/>
          <cell r="AU1982"/>
          <cell r="AV1982"/>
          <cell r="AW1982"/>
          <cell r="AX1982"/>
          <cell r="AY1982"/>
          <cell r="AZ1982"/>
          <cell r="BA1982"/>
          <cell r="BB1982"/>
          <cell r="BC1982"/>
          <cell r="BD1982"/>
          <cell r="BE1982"/>
          <cell r="BF1982"/>
          <cell r="BG1982"/>
          <cell r="BH1982"/>
          <cell r="BI1982"/>
          <cell r="BJ1982"/>
          <cell r="BK1982"/>
          <cell r="BL1982" t="str">
            <v>นายธวุฒิ จอมแปง</v>
          </cell>
          <cell r="BM1982"/>
          <cell r="BN1982"/>
          <cell r="BO1982"/>
          <cell r="BP1982"/>
          <cell r="BQ1982"/>
          <cell r="BR1982"/>
          <cell r="BS1982"/>
          <cell r="BT1982"/>
          <cell r="BU1982"/>
          <cell r="BV1982"/>
          <cell r="BW1982"/>
          <cell r="BX1982"/>
          <cell r="BY1982"/>
          <cell r="BZ1982"/>
          <cell r="CA1982"/>
          <cell r="CB1982"/>
          <cell r="CC1982"/>
          <cell r="CD1982"/>
          <cell r="CE1982"/>
          <cell r="CF1982"/>
          <cell r="CG1982"/>
          <cell r="CH1982"/>
          <cell r="CI1982"/>
          <cell r="CJ1982"/>
          <cell r="CK1982"/>
          <cell r="CL1982"/>
          <cell r="CM1982"/>
          <cell r="CN1982"/>
          <cell r="CO1982"/>
        </row>
        <row r="1983">
          <cell r="B1983">
            <v>2827</v>
          </cell>
          <cell r="C1983">
            <v>1974</v>
          </cell>
          <cell r="D1983"/>
          <cell r="E1983"/>
          <cell r="F1983"/>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X1983"/>
          <cell r="Y1983"/>
          <cell r="Z1983"/>
          <cell r="AA1983">
            <v>12</v>
          </cell>
          <cell r="AB1983">
            <v>6</v>
          </cell>
          <cell r="AC1983">
            <v>2566</v>
          </cell>
          <cell r="AD1983"/>
          <cell r="AE1983"/>
          <cell r="AF1983"/>
          <cell r="AG1983"/>
          <cell r="AH1983"/>
          <cell r="AI1983"/>
          <cell r="AJ1983"/>
          <cell r="AK1983"/>
          <cell r="AL1983"/>
          <cell r="AM1983"/>
          <cell r="AN1983"/>
          <cell r="AO1983"/>
          <cell r="AP1983"/>
          <cell r="AQ1983"/>
          <cell r="AR1983"/>
          <cell r="AS1983"/>
          <cell r="AT1983"/>
          <cell r="AU1983"/>
          <cell r="AV1983"/>
          <cell r="AW1983"/>
          <cell r="AX1983"/>
          <cell r="AY1983"/>
          <cell r="AZ1983"/>
          <cell r="BA1983"/>
          <cell r="BB1983"/>
          <cell r="BC1983"/>
          <cell r="BD1983"/>
          <cell r="BE1983"/>
          <cell r="BF1983"/>
          <cell r="BG1983"/>
          <cell r="BH1983"/>
          <cell r="BI1983"/>
          <cell r="BJ1983"/>
          <cell r="BK1983"/>
          <cell r="BL1983" t="str">
            <v>นายชัยณรงค์ เมืองมา</v>
          </cell>
          <cell r="BM1983"/>
          <cell r="BN1983"/>
          <cell r="BO1983"/>
          <cell r="BP1983"/>
          <cell r="BQ1983"/>
          <cell r="BR1983"/>
          <cell r="BS1983"/>
          <cell r="BT1983"/>
          <cell r="BU1983"/>
          <cell r="BV1983"/>
          <cell r="BW1983"/>
          <cell r="BX1983"/>
          <cell r="BY1983"/>
          <cell r="BZ1983"/>
          <cell r="CA1983"/>
          <cell r="CB1983"/>
          <cell r="CC1983"/>
          <cell r="CD1983"/>
          <cell r="CE1983"/>
          <cell r="CF1983"/>
          <cell r="CG1983"/>
          <cell r="CH1983"/>
          <cell r="CI1983"/>
          <cell r="CJ1983"/>
          <cell r="CK1983"/>
          <cell r="CL1983"/>
          <cell r="CM1983"/>
          <cell r="CN1983"/>
          <cell r="CO1983"/>
        </row>
        <row r="1984">
          <cell r="B1984">
            <v>2828</v>
          </cell>
          <cell r="C1984">
            <v>1975</v>
          </cell>
          <cell r="D1984"/>
          <cell r="E1984"/>
          <cell r="F1984"/>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X1984"/>
          <cell r="Y1984"/>
          <cell r="Z1984"/>
          <cell r="AA1984">
            <v>27</v>
          </cell>
          <cell r="AB1984">
            <v>2</v>
          </cell>
          <cell r="AC1984">
            <v>2566</v>
          </cell>
          <cell r="AD1984"/>
          <cell r="AE1984"/>
          <cell r="AF1984"/>
          <cell r="AG1984"/>
          <cell r="AH1984"/>
          <cell r="AI1984"/>
          <cell r="AJ1984"/>
          <cell r="AK1984"/>
          <cell r="AL1984"/>
          <cell r="AM1984"/>
          <cell r="AN1984"/>
          <cell r="AO1984"/>
          <cell r="AP1984"/>
          <cell r="AQ1984"/>
          <cell r="AR1984"/>
          <cell r="AS1984"/>
          <cell r="AT1984"/>
          <cell r="AU1984"/>
          <cell r="AV1984"/>
          <cell r="AW1984"/>
          <cell r="AX1984"/>
          <cell r="AY1984"/>
          <cell r="AZ1984"/>
          <cell r="BA1984"/>
          <cell r="BB1984"/>
          <cell r="BC1984"/>
          <cell r="BD1984"/>
          <cell r="BE1984"/>
          <cell r="BF1984"/>
          <cell r="BG1984"/>
          <cell r="BH1984"/>
          <cell r="BI1984"/>
          <cell r="BJ1984"/>
          <cell r="BK1984"/>
          <cell r="BL1984" t="str">
            <v>นางสาวสมจิตร อาจแก้ว</v>
          </cell>
          <cell r="BM1984"/>
          <cell r="BN1984"/>
          <cell r="BO1984"/>
          <cell r="BP1984"/>
          <cell r="BQ1984"/>
          <cell r="BR1984"/>
          <cell r="BS1984"/>
          <cell r="BT1984"/>
          <cell r="BU1984"/>
          <cell r="BV1984"/>
          <cell r="BW1984"/>
          <cell r="BX1984"/>
          <cell r="BY1984"/>
          <cell r="BZ1984"/>
          <cell r="CA1984"/>
          <cell r="CB1984"/>
          <cell r="CC1984"/>
          <cell r="CD1984"/>
          <cell r="CE1984"/>
          <cell r="CF1984"/>
          <cell r="CG1984"/>
          <cell r="CH1984"/>
          <cell r="CI1984"/>
          <cell r="CJ1984"/>
          <cell r="CK1984"/>
          <cell r="CL1984"/>
          <cell r="CM1984"/>
          <cell r="CN1984"/>
          <cell r="CO1984"/>
        </row>
        <row r="1985">
          <cell r="B1985">
            <v>2829</v>
          </cell>
          <cell r="C1985">
            <v>1976</v>
          </cell>
          <cell r="D1985"/>
          <cell r="E1985"/>
          <cell r="F1985"/>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X1985"/>
          <cell r="Y1985"/>
          <cell r="Z1985"/>
          <cell r="AA1985">
            <v>13</v>
          </cell>
          <cell r="AB1985">
            <v>6</v>
          </cell>
          <cell r="AC1985">
            <v>2566</v>
          </cell>
          <cell r="AD1985"/>
          <cell r="AE1985"/>
          <cell r="AF1985"/>
          <cell r="AG1985"/>
          <cell r="AH1985"/>
          <cell r="AI1985"/>
          <cell r="AJ1985"/>
          <cell r="AK1985"/>
          <cell r="AL1985"/>
          <cell r="AM1985"/>
          <cell r="AN1985"/>
          <cell r="AO1985"/>
          <cell r="AP1985"/>
          <cell r="AQ1985"/>
          <cell r="AR1985"/>
          <cell r="AS1985"/>
          <cell r="AT1985"/>
          <cell r="AU1985"/>
          <cell r="AV1985"/>
          <cell r="AW1985"/>
          <cell r="AX1985"/>
          <cell r="AY1985"/>
          <cell r="AZ1985"/>
          <cell r="BA1985"/>
          <cell r="BB1985"/>
          <cell r="BC1985"/>
          <cell r="BD1985"/>
          <cell r="BE1985"/>
          <cell r="BF1985"/>
          <cell r="BG1985"/>
          <cell r="BH1985"/>
          <cell r="BI1985"/>
          <cell r="BJ1985"/>
          <cell r="BK1985"/>
          <cell r="BL1985" t="str">
            <v>นางสาวลินดา  ดวงไฟ</v>
          </cell>
          <cell r="BM1985"/>
          <cell r="BN1985"/>
          <cell r="BO1985"/>
          <cell r="BP1985"/>
          <cell r="BQ1985"/>
          <cell r="BR1985"/>
          <cell r="BS1985"/>
          <cell r="BT1985"/>
          <cell r="BU1985"/>
          <cell r="BV1985"/>
          <cell r="BW1985"/>
          <cell r="BX1985"/>
          <cell r="BY1985"/>
          <cell r="BZ1985"/>
          <cell r="CA1985"/>
          <cell r="CB1985"/>
          <cell r="CC1985"/>
          <cell r="CD1985"/>
          <cell r="CE1985"/>
          <cell r="CF1985"/>
          <cell r="CG1985"/>
          <cell r="CH1985"/>
          <cell r="CI1985"/>
          <cell r="CJ1985"/>
          <cell r="CK1985"/>
          <cell r="CL1985"/>
          <cell r="CM1985"/>
          <cell r="CN1985"/>
          <cell r="CO1985"/>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Q1986"/>
          <cell r="R1986"/>
          <cell r="S1986" t="str">
            <v>แขวงเชียงใหม่</v>
          </cell>
          <cell r="T1986" t="str">
            <v>ผบE8157</v>
          </cell>
          <cell r="U1986">
            <v>2567</v>
          </cell>
          <cell r="V1986" t="str">
            <v>ผบE10265</v>
          </cell>
          <cell r="W1986">
            <v>2567</v>
          </cell>
          <cell r="X1986">
            <v>5</v>
          </cell>
          <cell r="Y1986">
            <v>11</v>
          </cell>
          <cell r="Z1986">
            <v>2567</v>
          </cell>
          <cell r="AA1986"/>
          <cell r="AB1986"/>
          <cell r="AC1986"/>
          <cell r="AD1986"/>
          <cell r="AE1986"/>
          <cell r="AF1986"/>
          <cell r="AG1986"/>
          <cell r="AH1986"/>
          <cell r="AI1986"/>
          <cell r="AJ1986"/>
          <cell r="AK1986"/>
          <cell r="AL1986"/>
          <cell r="AM1986"/>
          <cell r="AN1986"/>
          <cell r="AO1986"/>
          <cell r="AP1986"/>
          <cell r="AQ1986"/>
          <cell r="AR1986"/>
          <cell r="AS1986"/>
          <cell r="AT1986"/>
          <cell r="AU1986"/>
          <cell r="AV1986"/>
          <cell r="AW1986"/>
          <cell r="AX1986"/>
          <cell r="AY1986"/>
          <cell r="AZ1986"/>
          <cell r="BA1986"/>
          <cell r="BB1986"/>
          <cell r="BC1986"/>
          <cell r="BD1986"/>
          <cell r="BE1986"/>
          <cell r="BF1986"/>
          <cell r="BG1986"/>
          <cell r="BH1986"/>
          <cell r="BI1986"/>
          <cell r="BJ1986"/>
          <cell r="BK1986"/>
          <cell r="BL1986" t="str">
            <v>นายสวาท  หลักมั่น</v>
          </cell>
          <cell r="BM1986"/>
          <cell r="BN1986"/>
          <cell r="BO1986"/>
          <cell r="BP1986"/>
          <cell r="BQ1986"/>
          <cell r="BR1986"/>
          <cell r="BS1986"/>
          <cell r="BT1986"/>
          <cell r="BU1986"/>
          <cell r="BV1986"/>
          <cell r="BW1986"/>
          <cell r="BX1986"/>
          <cell r="BY1986"/>
          <cell r="BZ1986"/>
          <cell r="CA1986"/>
          <cell r="CB1986"/>
          <cell r="CC1986"/>
          <cell r="CD1986"/>
          <cell r="CE1986"/>
          <cell r="CF1986"/>
          <cell r="CG1986"/>
          <cell r="CH1986"/>
          <cell r="CI1986"/>
          <cell r="CJ1986"/>
          <cell r="CK1986"/>
          <cell r="CL1986"/>
          <cell r="CM1986"/>
          <cell r="CN1986"/>
          <cell r="CO1986"/>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Q1987"/>
          <cell r="R1987"/>
          <cell r="S1987" t="str">
            <v>แขวงเชียงใหม่</v>
          </cell>
          <cell r="T1987" t="str">
            <v>ผบ.2556</v>
          </cell>
          <cell r="U1987">
            <v>2563</v>
          </cell>
          <cell r="V1987" t="str">
            <v>ผบ.5019</v>
          </cell>
          <cell r="W1987">
            <v>2563</v>
          </cell>
          <cell r="X1987"/>
          <cell r="Y1987"/>
          <cell r="Z1987"/>
          <cell r="AA1987">
            <v>14</v>
          </cell>
          <cell r="AB1987">
            <v>7</v>
          </cell>
          <cell r="AC1987">
            <v>2563</v>
          </cell>
          <cell r="AD1987"/>
          <cell r="AE1987"/>
          <cell r="AF1987"/>
          <cell r="AG1987"/>
          <cell r="AH1987"/>
          <cell r="AI1987"/>
          <cell r="AJ1987"/>
          <cell r="AK1987"/>
          <cell r="AL1987"/>
          <cell r="AM1987"/>
          <cell r="AN1987"/>
          <cell r="AO1987"/>
          <cell r="AP1987"/>
          <cell r="AQ1987"/>
          <cell r="AR1987"/>
          <cell r="AS1987"/>
          <cell r="AT1987"/>
          <cell r="AU1987"/>
          <cell r="AV1987"/>
          <cell r="AW1987"/>
          <cell r="AX1987"/>
          <cell r="AY1987"/>
          <cell r="AZ1987"/>
          <cell r="BA1987"/>
          <cell r="BB1987"/>
          <cell r="BC1987"/>
          <cell r="BD1987"/>
          <cell r="BE1987"/>
          <cell r="BF1987"/>
          <cell r="BG1987"/>
          <cell r="BH1987"/>
          <cell r="BI1987"/>
          <cell r="BJ1987"/>
          <cell r="BK1987"/>
          <cell r="BL1987" t="str">
            <v>นางแสงจันทร์ สิงห์ทอน</v>
          </cell>
          <cell r="BM1987"/>
          <cell r="BN1987"/>
          <cell r="BO1987"/>
          <cell r="BP1987"/>
          <cell r="BQ1987"/>
          <cell r="BR1987"/>
          <cell r="BS1987"/>
          <cell r="BT1987"/>
          <cell r="BU1987"/>
          <cell r="BV1987"/>
          <cell r="BW1987"/>
          <cell r="BX1987"/>
          <cell r="BY1987"/>
          <cell r="BZ1987"/>
          <cell r="CA1987"/>
          <cell r="CB1987"/>
          <cell r="CC1987"/>
          <cell r="CD1987"/>
          <cell r="CE1987"/>
          <cell r="CF1987"/>
          <cell r="CG1987"/>
          <cell r="CH1987"/>
          <cell r="CI1987"/>
          <cell r="CJ1987"/>
          <cell r="CK1987"/>
          <cell r="CL1987"/>
          <cell r="CM1987"/>
          <cell r="CN1987"/>
          <cell r="CO1987"/>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AA1988"/>
          <cell r="AB1988"/>
          <cell r="AC1988"/>
          <cell r="AD1988"/>
          <cell r="AE1988"/>
          <cell r="AF1988"/>
          <cell r="AG1988"/>
          <cell r="AH1988"/>
          <cell r="AI1988"/>
          <cell r="AJ1988"/>
          <cell r="AK1988"/>
          <cell r="AL1988"/>
          <cell r="AM1988"/>
          <cell r="AN1988"/>
          <cell r="AO1988"/>
          <cell r="AP1988"/>
          <cell r="AQ1988"/>
          <cell r="AR1988"/>
          <cell r="AS1988"/>
          <cell r="AT1988"/>
          <cell r="AU1988"/>
          <cell r="AV1988"/>
          <cell r="AW1988"/>
          <cell r="AX1988"/>
          <cell r="AY1988"/>
          <cell r="AZ1988"/>
          <cell r="BA1988"/>
          <cell r="BB1988" t="str">
            <v>ยึดทรัพย์</v>
          </cell>
          <cell r="BC1988"/>
          <cell r="BD1988"/>
          <cell r="BE1988"/>
          <cell r="BF1988"/>
          <cell r="BG1988"/>
          <cell r="BH1988"/>
          <cell r="BI1988"/>
          <cell r="BJ1988"/>
          <cell r="BK1988"/>
          <cell r="BL1988" t="str">
            <v>นายยุทธการ แซ่ลิ้ว</v>
          </cell>
          <cell r="BM1988"/>
          <cell r="BN1988"/>
          <cell r="BO1988"/>
          <cell r="BP1988"/>
          <cell r="BQ1988"/>
          <cell r="BR1988"/>
          <cell r="BS1988"/>
          <cell r="BT1988"/>
          <cell r="BU1988"/>
          <cell r="BV1988"/>
          <cell r="BW1988"/>
          <cell r="BX1988"/>
          <cell r="BY1988"/>
          <cell r="BZ1988"/>
          <cell r="CA1988"/>
          <cell r="CB1988"/>
          <cell r="CC1988"/>
          <cell r="CD1988"/>
          <cell r="CE1988"/>
          <cell r="CF1988"/>
          <cell r="CG1988"/>
          <cell r="CH1988"/>
          <cell r="CI1988"/>
          <cell r="CJ1988"/>
          <cell r="CK1988"/>
          <cell r="CL1988"/>
          <cell r="CM1988"/>
          <cell r="CN1988"/>
          <cell r="CO1988"/>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AA1989"/>
          <cell r="AB1989"/>
          <cell r="AC1989"/>
          <cell r="AD1989"/>
          <cell r="AE1989"/>
          <cell r="AF1989"/>
          <cell r="AG1989"/>
          <cell r="AH1989"/>
          <cell r="AI1989"/>
          <cell r="AJ1989"/>
          <cell r="AK1989"/>
          <cell r="AL1989"/>
          <cell r="AM1989"/>
          <cell r="AN1989"/>
          <cell r="AO1989"/>
          <cell r="AP1989"/>
          <cell r="AQ1989"/>
          <cell r="AR1989"/>
          <cell r="AS1989"/>
          <cell r="AT1989"/>
          <cell r="AU1989"/>
          <cell r="AV1989"/>
          <cell r="AW1989"/>
          <cell r="AX1989"/>
          <cell r="AY1989"/>
          <cell r="AZ1989"/>
          <cell r="BA1989"/>
          <cell r="BB1989"/>
          <cell r="BC1989"/>
          <cell r="BD1989"/>
          <cell r="BE1989"/>
          <cell r="BF1989"/>
          <cell r="BG1989"/>
          <cell r="BH1989"/>
          <cell r="BI1989"/>
          <cell r="BJ1989"/>
          <cell r="BK1989"/>
          <cell r="BL1989" t="str">
            <v>นายธณวรรธณ์ อุดมเกษตรคีรี</v>
          </cell>
          <cell r="BM1989"/>
          <cell r="BN1989"/>
          <cell r="BO1989"/>
          <cell r="BP1989"/>
          <cell r="BQ1989"/>
          <cell r="BR1989"/>
          <cell r="BS1989"/>
          <cell r="BT1989"/>
          <cell r="BU1989"/>
          <cell r="BV1989"/>
          <cell r="BW1989"/>
          <cell r="BX1989"/>
          <cell r="BY1989"/>
          <cell r="BZ1989"/>
          <cell r="CA1989"/>
          <cell r="CB1989"/>
          <cell r="CC1989"/>
          <cell r="CD1989"/>
          <cell r="CE1989"/>
          <cell r="CF1989"/>
          <cell r="CG1989"/>
          <cell r="CH1989"/>
          <cell r="CI1989"/>
          <cell r="CJ1989"/>
          <cell r="CK1989"/>
          <cell r="CL1989"/>
          <cell r="CM1989"/>
          <cell r="CN1989"/>
          <cell r="CO1989"/>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AA1990"/>
          <cell r="AB1990"/>
          <cell r="AC1990"/>
          <cell r="AD1990"/>
          <cell r="AE1990"/>
          <cell r="AF1990"/>
          <cell r="AG1990"/>
          <cell r="AH1990"/>
          <cell r="AI1990"/>
          <cell r="AJ1990"/>
          <cell r="AK1990"/>
          <cell r="AL1990"/>
          <cell r="AM1990"/>
          <cell r="AN1990"/>
          <cell r="AO1990"/>
          <cell r="AP1990"/>
          <cell r="AQ1990"/>
          <cell r="AR1990"/>
          <cell r="AS1990"/>
          <cell r="AT1990"/>
          <cell r="AU1990"/>
          <cell r="AV1990"/>
          <cell r="AW1990"/>
          <cell r="AX1990"/>
          <cell r="AY1990"/>
          <cell r="AZ1990"/>
          <cell r="BA1990"/>
          <cell r="BB1990"/>
          <cell r="BC1990"/>
          <cell r="BD1990"/>
          <cell r="BE1990"/>
          <cell r="BF1990"/>
          <cell r="BG1990"/>
          <cell r="BH1990"/>
          <cell r="BI1990"/>
          <cell r="BJ1990"/>
          <cell r="BK1990"/>
          <cell r="BL1990" t="str">
            <v>นางญาณิศา อินทะจักร์หรือเชษฐ์สุธี</v>
          </cell>
          <cell r="BM1990"/>
          <cell r="BN1990"/>
          <cell r="BO1990"/>
          <cell r="BP1990"/>
          <cell r="BQ1990"/>
          <cell r="BR1990"/>
          <cell r="BS1990"/>
          <cell r="BT1990"/>
          <cell r="BU1990"/>
          <cell r="BV1990"/>
          <cell r="BW1990"/>
          <cell r="BX1990"/>
          <cell r="BY1990"/>
          <cell r="BZ1990"/>
          <cell r="CA1990"/>
          <cell r="CB1990"/>
          <cell r="CC1990"/>
          <cell r="CD1990"/>
          <cell r="CE1990"/>
          <cell r="CF1990"/>
          <cell r="CG1990"/>
          <cell r="CH1990"/>
          <cell r="CI1990"/>
          <cell r="CJ1990"/>
          <cell r="CK1990"/>
          <cell r="CL1990"/>
          <cell r="CM1990"/>
          <cell r="CN1990"/>
          <cell r="CO1990"/>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X1991"/>
          <cell r="Y1991"/>
          <cell r="Z1991"/>
          <cell r="AA1991">
            <v>17</v>
          </cell>
          <cell r="AB1991">
            <v>7</v>
          </cell>
          <cell r="AC1991">
            <v>2566</v>
          </cell>
          <cell r="AD1991"/>
          <cell r="AE1991"/>
          <cell r="AF1991"/>
          <cell r="AG1991"/>
          <cell r="AH1991"/>
          <cell r="AI1991"/>
          <cell r="AJ1991"/>
          <cell r="AK1991"/>
          <cell r="AL1991"/>
          <cell r="AM1991"/>
          <cell r="AN1991"/>
          <cell r="AO1991"/>
          <cell r="AP1991"/>
          <cell r="AQ1991"/>
          <cell r="AR1991"/>
          <cell r="AS1991"/>
          <cell r="AT1991"/>
          <cell r="AU1991"/>
          <cell r="AV1991"/>
          <cell r="AW1991"/>
          <cell r="AX1991"/>
          <cell r="AY1991"/>
          <cell r="AZ1991"/>
          <cell r="BA1991"/>
          <cell r="BB1991"/>
          <cell r="BC1991"/>
          <cell r="BD1991"/>
          <cell r="BE1991"/>
          <cell r="BF1991"/>
          <cell r="BG1991"/>
          <cell r="BH1991"/>
          <cell r="BI1991"/>
          <cell r="BJ1991"/>
          <cell r="BK1991"/>
          <cell r="BL1991" t="str">
            <v>นายสิระพงษ์ ชัยชนะโรจน์</v>
          </cell>
          <cell r="BM1991"/>
          <cell r="BN1991"/>
          <cell r="BO1991"/>
          <cell r="BP1991"/>
          <cell r="BQ1991"/>
          <cell r="BR1991"/>
          <cell r="BS1991"/>
          <cell r="BT1991"/>
          <cell r="BU1991"/>
          <cell r="BV1991"/>
          <cell r="BW1991"/>
          <cell r="BX1991"/>
          <cell r="BY1991"/>
          <cell r="BZ1991"/>
          <cell r="CA1991"/>
          <cell r="CB1991"/>
          <cell r="CC1991"/>
          <cell r="CD1991"/>
          <cell r="CE1991"/>
          <cell r="CF1991"/>
          <cell r="CG1991"/>
          <cell r="CH1991"/>
          <cell r="CI1991"/>
          <cell r="CJ1991"/>
          <cell r="CK1991"/>
          <cell r="CL1991"/>
          <cell r="CM1991"/>
          <cell r="CN1991"/>
          <cell r="CO1991"/>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AA1992"/>
          <cell r="AB1992"/>
          <cell r="AC1992"/>
          <cell r="AD1992"/>
          <cell r="AE1992"/>
          <cell r="AF1992"/>
          <cell r="AG1992"/>
          <cell r="AH1992"/>
          <cell r="AI1992"/>
          <cell r="AJ1992"/>
          <cell r="AK1992"/>
          <cell r="AL1992"/>
          <cell r="AM1992"/>
          <cell r="AN1992"/>
          <cell r="AO1992"/>
          <cell r="AP1992"/>
          <cell r="AQ1992"/>
          <cell r="AR1992"/>
          <cell r="AS1992"/>
          <cell r="AT1992"/>
          <cell r="AU1992"/>
          <cell r="AV1992"/>
          <cell r="AW1992"/>
          <cell r="AX1992"/>
          <cell r="AY1992"/>
          <cell r="AZ1992"/>
          <cell r="BA1992"/>
          <cell r="BB1992"/>
          <cell r="BC1992"/>
          <cell r="BD1992"/>
          <cell r="BE1992"/>
          <cell r="BF1992"/>
          <cell r="BG1992"/>
          <cell r="BH1992"/>
          <cell r="BI1992"/>
          <cell r="BJ1992"/>
          <cell r="BK1992"/>
          <cell r="BL1992" t="str">
            <v>นางสาวภาณุมาศ ทิศดอนตอง</v>
          </cell>
          <cell r="BM1992"/>
          <cell r="BN1992"/>
          <cell r="BO1992"/>
          <cell r="BP1992"/>
          <cell r="BQ1992"/>
          <cell r="BR1992"/>
          <cell r="BS1992"/>
          <cell r="BT1992"/>
          <cell r="BU1992"/>
          <cell r="BV1992"/>
          <cell r="BW1992"/>
          <cell r="BX1992"/>
          <cell r="BY1992"/>
          <cell r="BZ1992"/>
          <cell r="CA1992"/>
          <cell r="CB1992"/>
          <cell r="CC1992"/>
          <cell r="CD1992"/>
          <cell r="CE1992"/>
          <cell r="CF1992"/>
          <cell r="CG1992"/>
          <cell r="CH1992"/>
          <cell r="CI1992"/>
          <cell r="CJ1992"/>
          <cell r="CK1992"/>
          <cell r="CL1992"/>
          <cell r="CM1992"/>
          <cell r="CN1992"/>
          <cell r="CO1992"/>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AA1993"/>
          <cell r="AB1993"/>
          <cell r="AC1993"/>
          <cell r="AD1993"/>
          <cell r="AE1993"/>
          <cell r="AF1993"/>
          <cell r="AG1993"/>
          <cell r="AH1993"/>
          <cell r="AI1993"/>
          <cell r="AJ1993"/>
          <cell r="AK1993"/>
          <cell r="AL1993"/>
          <cell r="AM1993"/>
          <cell r="AN1993"/>
          <cell r="AO1993"/>
          <cell r="AP1993"/>
          <cell r="AQ1993"/>
          <cell r="AR1993"/>
          <cell r="AS1993"/>
          <cell r="AT1993"/>
          <cell r="AU1993"/>
          <cell r="AV1993"/>
          <cell r="AW1993"/>
          <cell r="AX1993"/>
          <cell r="AY1993"/>
          <cell r="AZ1993"/>
          <cell r="BA1993"/>
          <cell r="BB1993"/>
          <cell r="BC1993"/>
          <cell r="BD1993"/>
          <cell r="BE1993"/>
          <cell r="BF1993"/>
          <cell r="BG1993"/>
          <cell r="BH1993"/>
          <cell r="BI1993"/>
          <cell r="BJ1993"/>
          <cell r="BK1993"/>
          <cell r="BL1993" t="str">
            <v>นางสุวิมล คันธวังอินทร์</v>
          </cell>
          <cell r="BM1993"/>
          <cell r="BN1993"/>
          <cell r="BO1993"/>
          <cell r="BP1993"/>
          <cell r="BQ1993"/>
          <cell r="BR1993"/>
          <cell r="BS1993"/>
          <cell r="BT1993"/>
          <cell r="BU1993"/>
          <cell r="BV1993"/>
          <cell r="BW1993"/>
          <cell r="BX1993"/>
          <cell r="BY1993"/>
          <cell r="BZ1993"/>
          <cell r="CA1993"/>
          <cell r="CB1993"/>
          <cell r="CC1993"/>
          <cell r="CD1993"/>
          <cell r="CE1993"/>
          <cell r="CF1993"/>
          <cell r="CG1993"/>
          <cell r="CH1993"/>
          <cell r="CI1993"/>
          <cell r="CJ1993"/>
          <cell r="CK1993"/>
          <cell r="CL1993"/>
          <cell r="CM1993"/>
          <cell r="CN1993"/>
          <cell r="CO1993"/>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AA1994"/>
          <cell r="AB1994"/>
          <cell r="AC1994"/>
          <cell r="AD1994"/>
          <cell r="AE1994"/>
          <cell r="AF1994"/>
          <cell r="AG1994"/>
          <cell r="AH1994"/>
          <cell r="AI1994"/>
          <cell r="AJ1994"/>
          <cell r="AK1994"/>
          <cell r="AL1994"/>
          <cell r="AM1994"/>
          <cell r="AN1994"/>
          <cell r="AO1994"/>
          <cell r="AP1994"/>
          <cell r="AQ1994"/>
          <cell r="AR1994"/>
          <cell r="AS1994"/>
          <cell r="AT1994"/>
          <cell r="AU1994"/>
          <cell r="AV1994"/>
          <cell r="AW1994"/>
          <cell r="AX1994"/>
          <cell r="AY1994"/>
          <cell r="AZ1994"/>
          <cell r="BA1994"/>
          <cell r="BB1994"/>
          <cell r="BC1994"/>
          <cell r="BD1994"/>
          <cell r="BE1994"/>
          <cell r="BF1994"/>
          <cell r="BG1994"/>
          <cell r="BH1994"/>
          <cell r="BI1994"/>
          <cell r="BJ1994"/>
          <cell r="BK1994"/>
          <cell r="BL1994" t="str">
            <v>นายจิตริน สุนทรศิลป์</v>
          </cell>
          <cell r="BM1994"/>
          <cell r="BN1994"/>
          <cell r="BO1994"/>
          <cell r="BP1994"/>
          <cell r="BQ1994"/>
          <cell r="BR1994"/>
          <cell r="BS1994"/>
          <cell r="BT1994"/>
          <cell r="BU1994"/>
          <cell r="BV1994"/>
          <cell r="BW1994"/>
          <cell r="BX1994"/>
          <cell r="BY1994"/>
          <cell r="BZ1994"/>
          <cell r="CA1994"/>
          <cell r="CB1994"/>
          <cell r="CC1994"/>
          <cell r="CD1994"/>
          <cell r="CE1994"/>
          <cell r="CF1994"/>
          <cell r="CG1994"/>
          <cell r="CH1994"/>
          <cell r="CI1994"/>
          <cell r="CJ1994"/>
          <cell r="CK1994"/>
          <cell r="CL1994"/>
          <cell r="CM1994"/>
          <cell r="CN1994"/>
          <cell r="CO1994"/>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AA1995"/>
          <cell r="AB1995"/>
          <cell r="AC1995"/>
          <cell r="AD1995"/>
          <cell r="AE1995"/>
          <cell r="AF1995"/>
          <cell r="AG1995"/>
          <cell r="AH1995"/>
          <cell r="AI1995"/>
          <cell r="AJ1995"/>
          <cell r="AK1995"/>
          <cell r="AL1995"/>
          <cell r="AM1995"/>
          <cell r="AN1995"/>
          <cell r="AO1995"/>
          <cell r="AP1995"/>
          <cell r="AQ1995"/>
          <cell r="AR1995"/>
          <cell r="AS1995"/>
          <cell r="AT1995"/>
          <cell r="AU1995"/>
          <cell r="AV1995"/>
          <cell r="AW1995"/>
          <cell r="AX1995"/>
          <cell r="AY1995"/>
          <cell r="AZ1995"/>
          <cell r="BA1995"/>
          <cell r="BB1995"/>
          <cell r="BC1995"/>
          <cell r="BD1995"/>
          <cell r="BE1995"/>
          <cell r="BF1995"/>
          <cell r="BG1995"/>
          <cell r="BH1995"/>
          <cell r="BI1995"/>
          <cell r="BJ1995"/>
          <cell r="BK1995"/>
          <cell r="BL1995" t="str">
            <v>นายเกษม แก้วแกมคำ</v>
          </cell>
          <cell r="BM1995"/>
          <cell r="BN1995"/>
          <cell r="BO1995"/>
          <cell r="BP1995"/>
          <cell r="BQ1995"/>
          <cell r="BR1995"/>
          <cell r="BS1995"/>
          <cell r="BT1995"/>
          <cell r="BU1995"/>
          <cell r="BV1995"/>
          <cell r="BW1995"/>
          <cell r="BX1995"/>
          <cell r="BY1995"/>
          <cell r="BZ1995"/>
          <cell r="CA1995"/>
          <cell r="CB1995"/>
          <cell r="CC1995"/>
          <cell r="CD1995"/>
          <cell r="CE1995"/>
          <cell r="CF1995"/>
          <cell r="CG1995"/>
          <cell r="CH1995"/>
          <cell r="CI1995"/>
          <cell r="CJ1995"/>
          <cell r="CK1995"/>
          <cell r="CL1995"/>
          <cell r="CM1995"/>
          <cell r="CN1995"/>
          <cell r="CO1995"/>
        </row>
        <row r="1996">
          <cell r="B1996">
            <v>2840</v>
          </cell>
          <cell r="C1996">
            <v>1985</v>
          </cell>
          <cell r="D1996"/>
          <cell r="E1996"/>
          <cell r="F1996"/>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Q1996"/>
          <cell r="R1996"/>
          <cell r="S1996" t="str">
            <v>แขวงเชียงใหม่</v>
          </cell>
          <cell r="T1996" t="str">
            <v>ผบE1025</v>
          </cell>
          <cell r="U1996">
            <v>2563</v>
          </cell>
          <cell r="V1996" t="str">
            <v>ผบE1282</v>
          </cell>
          <cell r="W1996">
            <v>2563</v>
          </cell>
          <cell r="X1996"/>
          <cell r="Y1996"/>
          <cell r="Z1996"/>
          <cell r="AA1996">
            <v>28</v>
          </cell>
          <cell r="AB1996">
            <v>9</v>
          </cell>
          <cell r="AC1996">
            <v>2563</v>
          </cell>
          <cell r="AD1996"/>
          <cell r="AE1996"/>
          <cell r="AF1996"/>
          <cell r="AG1996"/>
          <cell r="AH1996"/>
          <cell r="AI1996"/>
          <cell r="AJ1996"/>
          <cell r="AK1996"/>
          <cell r="AL1996"/>
          <cell r="AM1996"/>
          <cell r="AN1996"/>
          <cell r="AO1996"/>
          <cell r="AP1996"/>
          <cell r="AQ1996"/>
          <cell r="AR1996"/>
          <cell r="AS1996"/>
          <cell r="AT1996"/>
          <cell r="AU1996"/>
          <cell r="AV1996"/>
          <cell r="AW1996"/>
          <cell r="AX1996"/>
          <cell r="AY1996"/>
          <cell r="AZ1996"/>
          <cell r="BA1996"/>
          <cell r="BB1996"/>
          <cell r="BC1996"/>
          <cell r="BD1996"/>
          <cell r="BE1996"/>
          <cell r="BF1996"/>
          <cell r="BG1996"/>
          <cell r="BH1996"/>
          <cell r="BI1996"/>
          <cell r="BJ1996"/>
          <cell r="BK1996"/>
          <cell r="BL1996" t="str">
            <v>นางสาวจิรประภา สมมิตร์</v>
          </cell>
          <cell r="BM1996"/>
          <cell r="BN1996"/>
          <cell r="BO1996"/>
          <cell r="BP1996"/>
          <cell r="BQ1996"/>
          <cell r="BR1996"/>
          <cell r="BS1996"/>
          <cell r="BT1996"/>
          <cell r="BU1996"/>
          <cell r="BV1996"/>
          <cell r="BW1996"/>
          <cell r="BX1996"/>
          <cell r="BY1996"/>
          <cell r="BZ1996"/>
          <cell r="CA1996"/>
          <cell r="CB1996"/>
          <cell r="CC1996"/>
          <cell r="CD1996"/>
          <cell r="CE1996"/>
          <cell r="CF1996"/>
          <cell r="CG1996"/>
          <cell r="CH1996"/>
          <cell r="CI1996"/>
          <cell r="CJ1996"/>
          <cell r="CK1996"/>
          <cell r="CL1996"/>
          <cell r="CM1996"/>
          <cell r="CN1996"/>
          <cell r="CO1996"/>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Q1997"/>
          <cell r="R1997"/>
          <cell r="S1997" t="str">
            <v>จังหวัดลำพูน</v>
          </cell>
          <cell r="T1997" t="str">
            <v>ผบ.364</v>
          </cell>
          <cell r="U1997">
            <v>2567</v>
          </cell>
          <cell r="V1997" t="str">
            <v>ผบ.453</v>
          </cell>
          <cell r="W1997">
            <v>2567</v>
          </cell>
          <cell r="X1997">
            <v>9</v>
          </cell>
          <cell r="Y1997">
            <v>12</v>
          </cell>
          <cell r="Z1997">
            <v>2567</v>
          </cell>
          <cell r="AA1997"/>
          <cell r="AB1997"/>
          <cell r="AC1997"/>
          <cell r="AD1997"/>
          <cell r="AE1997"/>
          <cell r="AF1997"/>
          <cell r="AG1997"/>
          <cell r="AH1997"/>
          <cell r="AI1997"/>
          <cell r="AJ1997"/>
          <cell r="AK1997"/>
          <cell r="AL1997"/>
          <cell r="AM1997"/>
          <cell r="AN1997"/>
          <cell r="AO1997"/>
          <cell r="AP1997"/>
          <cell r="AQ1997"/>
          <cell r="AR1997"/>
          <cell r="AS1997"/>
          <cell r="AT1997"/>
          <cell r="AU1997"/>
          <cell r="AV1997"/>
          <cell r="AW1997"/>
          <cell r="AX1997"/>
          <cell r="AY1997"/>
          <cell r="AZ1997"/>
          <cell r="BA1997"/>
          <cell r="BB1997"/>
          <cell r="BC1997"/>
          <cell r="BD1997"/>
          <cell r="BE1997"/>
          <cell r="BF1997"/>
          <cell r="BG1997"/>
          <cell r="BH1997"/>
          <cell r="BI1997"/>
          <cell r="BJ1997"/>
          <cell r="BK1997"/>
          <cell r="BL1997" t="str">
            <v>พ.อ.อ.ขจรศักดิ์ เพ็งชะตา</v>
          </cell>
          <cell r="BM1997"/>
          <cell r="BN1997"/>
          <cell r="BO1997"/>
          <cell r="BP1997"/>
          <cell r="BQ1997"/>
          <cell r="BR1997"/>
          <cell r="BS1997"/>
          <cell r="BT1997"/>
          <cell r="BU1997"/>
          <cell r="BV1997"/>
          <cell r="BW1997"/>
          <cell r="BX1997"/>
          <cell r="BY1997"/>
          <cell r="BZ1997"/>
          <cell r="CA1997"/>
          <cell r="CB1997"/>
          <cell r="CC1997"/>
          <cell r="CD1997"/>
          <cell r="CE1997"/>
          <cell r="CF1997"/>
          <cell r="CG1997"/>
          <cell r="CH1997"/>
          <cell r="CI1997"/>
          <cell r="CJ1997"/>
          <cell r="CK1997"/>
          <cell r="CL1997"/>
          <cell r="CM1997"/>
          <cell r="CN1997"/>
          <cell r="CO1997"/>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K1998"/>
          <cell r="L1998" t="str">
            <v>อมก๋อย</v>
          </cell>
          <cell r="M1998" t="str">
            <v>เชียงใหม่ 3</v>
          </cell>
          <cell r="N1998">
            <v>8</v>
          </cell>
          <cell r="O1998"/>
          <cell r="P1998" t="str">
            <v>1.บุคคลค้ำประกัน</v>
          </cell>
          <cell r="Q1998"/>
          <cell r="R1998"/>
          <cell r="S1998" t="str">
            <v>จังหวัดเชียงใหม่</v>
          </cell>
          <cell r="T1998" t="str">
            <v>ผบ.1424</v>
          </cell>
          <cell r="U1998">
            <v>2555</v>
          </cell>
          <cell r="V1998" t="str">
            <v>ผบ.1540</v>
          </cell>
          <cell r="W1998">
            <v>2555</v>
          </cell>
          <cell r="X1998"/>
          <cell r="Y1998"/>
          <cell r="Z1998"/>
          <cell r="AA1998"/>
          <cell r="AB1998"/>
          <cell r="AC1998"/>
          <cell r="AD1998"/>
          <cell r="AE1998"/>
          <cell r="AF1998"/>
          <cell r="AG1998"/>
          <cell r="AH1998"/>
          <cell r="AI1998"/>
          <cell r="AJ1998"/>
          <cell r="AK1998"/>
          <cell r="AL1998"/>
          <cell r="AM1998"/>
          <cell r="AN1998"/>
          <cell r="AO1998"/>
          <cell r="AP1998"/>
          <cell r="AQ1998"/>
          <cell r="AR1998"/>
          <cell r="AS1998"/>
          <cell r="AT1998"/>
          <cell r="AU1998"/>
          <cell r="AV1998"/>
          <cell r="AW1998"/>
          <cell r="AX1998"/>
          <cell r="AY1998"/>
          <cell r="AZ1998"/>
          <cell r="BA1998"/>
          <cell r="BB1998" t="str">
            <v>คำสั่งวางเงิน 20/2/2568</v>
          </cell>
          <cell r="BC1998"/>
          <cell r="BD1998"/>
          <cell r="BE1998"/>
          <cell r="BF1998"/>
          <cell r="BG1998"/>
          <cell r="BH1998"/>
          <cell r="BI1998"/>
          <cell r="BJ1998"/>
          <cell r="BK1998"/>
          <cell r="BL1998" t="str">
            <v>นายอำนวย หารหม่อง</v>
          </cell>
          <cell r="BM1998"/>
          <cell r="BN1998"/>
          <cell r="BO1998"/>
          <cell r="BP1998"/>
          <cell r="BQ1998"/>
          <cell r="BR1998"/>
          <cell r="BS1998"/>
          <cell r="BT1998"/>
          <cell r="BU1998"/>
          <cell r="BV1998"/>
          <cell r="BW1998"/>
          <cell r="BX1998"/>
          <cell r="BY1998"/>
          <cell r="BZ1998"/>
          <cell r="CA1998"/>
          <cell r="CB1998"/>
          <cell r="CC1998"/>
          <cell r="CD1998"/>
          <cell r="CE1998"/>
          <cell r="CF1998"/>
          <cell r="CG1998"/>
          <cell r="CH1998"/>
          <cell r="CI1998"/>
          <cell r="CJ1998"/>
          <cell r="CK1998"/>
          <cell r="CL1998"/>
          <cell r="CM1998"/>
          <cell r="CN1998"/>
          <cell r="CO1998"/>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X1999"/>
          <cell r="Y1999"/>
          <cell r="Z1999"/>
          <cell r="AA1999">
            <v>8</v>
          </cell>
          <cell r="AB1999">
            <v>3</v>
          </cell>
          <cell r="AC1999">
            <v>2564</v>
          </cell>
          <cell r="AD1999"/>
          <cell r="AE1999"/>
          <cell r="AF1999"/>
          <cell r="AG1999"/>
          <cell r="AH1999"/>
          <cell r="AI1999"/>
          <cell r="AJ1999"/>
          <cell r="AK1999"/>
          <cell r="AL1999"/>
          <cell r="AM1999"/>
          <cell r="AN1999"/>
          <cell r="AO1999"/>
          <cell r="AP1999"/>
          <cell r="AQ1999"/>
          <cell r="AR1999"/>
          <cell r="AS1999"/>
          <cell r="AT1999"/>
          <cell r="AU1999"/>
          <cell r="AV1999"/>
          <cell r="AW1999"/>
          <cell r="AX1999"/>
          <cell r="AY1999"/>
          <cell r="AZ1999"/>
          <cell r="BA1999"/>
          <cell r="BB1999" t="str">
            <v>คำสั่งสืบทรัพย์ 3/3/2568</v>
          </cell>
          <cell r="BC1999"/>
          <cell r="BD1999"/>
          <cell r="BE1999"/>
          <cell r="BF1999"/>
          <cell r="BG1999"/>
          <cell r="BH1999"/>
          <cell r="BI1999"/>
          <cell r="BJ1999"/>
          <cell r="BK1999"/>
          <cell r="BL1999" t="str">
            <v>นายสุรศักดิ์ ศรีคำมา</v>
          </cell>
          <cell r="BM1999"/>
          <cell r="BN1999"/>
          <cell r="BO1999"/>
          <cell r="BP1999"/>
          <cell r="BQ1999"/>
          <cell r="BR1999"/>
          <cell r="BS1999"/>
          <cell r="BT1999"/>
          <cell r="BU1999"/>
          <cell r="BV1999"/>
          <cell r="BW1999"/>
          <cell r="BX1999"/>
          <cell r="BY1999"/>
          <cell r="BZ1999"/>
          <cell r="CA1999"/>
          <cell r="CB1999"/>
          <cell r="CC1999"/>
          <cell r="CD1999"/>
          <cell r="CE1999"/>
          <cell r="CF1999"/>
          <cell r="CG1999"/>
          <cell r="CH1999"/>
          <cell r="CI1999"/>
          <cell r="CJ1999"/>
          <cell r="CK1999"/>
          <cell r="CL1999"/>
          <cell r="CM1999"/>
          <cell r="CN1999"/>
          <cell r="CO1999"/>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X2000"/>
          <cell r="Y2000"/>
          <cell r="Z2000"/>
          <cell r="AA2000">
            <v>22</v>
          </cell>
          <cell r="AB2000">
            <v>9</v>
          </cell>
          <cell r="AC2000">
            <v>2563</v>
          </cell>
          <cell r="AD2000"/>
          <cell r="AE2000"/>
          <cell r="AF2000"/>
          <cell r="AG2000"/>
          <cell r="AH2000"/>
          <cell r="AI2000"/>
          <cell r="AJ2000"/>
          <cell r="AK2000"/>
          <cell r="AL2000"/>
          <cell r="AM2000"/>
          <cell r="AN2000"/>
          <cell r="AO2000"/>
          <cell r="AP2000"/>
          <cell r="AQ2000"/>
          <cell r="AR2000"/>
          <cell r="AS2000"/>
          <cell r="AT2000"/>
          <cell r="AU2000"/>
          <cell r="AV2000"/>
          <cell r="AW2000"/>
          <cell r="AX2000"/>
          <cell r="AY2000"/>
          <cell r="AZ2000"/>
          <cell r="BA2000"/>
          <cell r="BB2000" t="str">
            <v>คำสั่งสืบทรัพย์ 3/3/2568</v>
          </cell>
          <cell r="BC2000"/>
          <cell r="BD2000"/>
          <cell r="BE2000"/>
          <cell r="BF2000"/>
          <cell r="BG2000"/>
          <cell r="BH2000"/>
          <cell r="BI2000"/>
          <cell r="BJ2000"/>
          <cell r="BK2000"/>
          <cell r="BL2000" t="str">
            <v>นางสาวสุภายุนี นวลยานัส</v>
          </cell>
          <cell r="BM2000"/>
          <cell r="BN2000"/>
          <cell r="BO2000"/>
          <cell r="BP2000"/>
          <cell r="BQ2000"/>
          <cell r="BR2000"/>
          <cell r="BS2000"/>
          <cell r="BT2000"/>
          <cell r="BU2000"/>
          <cell r="BV2000"/>
          <cell r="BW2000"/>
          <cell r="BX2000"/>
          <cell r="BY2000"/>
          <cell r="BZ2000"/>
          <cell r="CA2000"/>
          <cell r="CB2000"/>
          <cell r="CC2000"/>
          <cell r="CD2000"/>
          <cell r="CE2000"/>
          <cell r="CF2000"/>
          <cell r="CG2000"/>
          <cell r="CH2000"/>
          <cell r="CI2000"/>
          <cell r="CJ2000"/>
          <cell r="CK2000"/>
          <cell r="CL2000"/>
          <cell r="CM2000"/>
          <cell r="CN2000"/>
          <cell r="CO2000"/>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X2001"/>
          <cell r="Y2001"/>
          <cell r="Z2001"/>
          <cell r="AA2001">
            <v>7</v>
          </cell>
          <cell r="AB2001">
            <v>11</v>
          </cell>
          <cell r="AC2001">
            <v>2559</v>
          </cell>
          <cell r="AD2001"/>
          <cell r="AE2001"/>
          <cell r="AF2001"/>
          <cell r="AG2001"/>
          <cell r="AH2001"/>
          <cell r="AI2001"/>
          <cell r="AJ2001"/>
          <cell r="AK2001"/>
          <cell r="AL2001"/>
          <cell r="AM2001"/>
          <cell r="AN2001"/>
          <cell r="AO2001"/>
          <cell r="AP2001"/>
          <cell r="AQ2001"/>
          <cell r="AR2001"/>
          <cell r="AS2001"/>
          <cell r="AT2001"/>
          <cell r="AU2001"/>
          <cell r="AV2001"/>
          <cell r="AW2001"/>
          <cell r="AX2001"/>
          <cell r="AY2001"/>
          <cell r="AZ2001"/>
          <cell r="BA2001"/>
          <cell r="BB2001" t="str">
            <v>คำสั่งสืบทรัพย์ 3/3/2568</v>
          </cell>
          <cell r="BC2001"/>
          <cell r="BD2001"/>
          <cell r="BE2001"/>
          <cell r="BF2001"/>
          <cell r="BG2001"/>
          <cell r="BH2001"/>
          <cell r="BI2001"/>
          <cell r="BJ2001"/>
          <cell r="BK2001"/>
          <cell r="BL2001" t="str">
            <v>นางสาวศิณีพร  มาแจ่ม</v>
          </cell>
          <cell r="BM2001"/>
          <cell r="BN2001"/>
          <cell r="BO2001"/>
          <cell r="BP2001"/>
          <cell r="BQ2001"/>
          <cell r="BR2001"/>
          <cell r="BS2001"/>
          <cell r="BT2001"/>
          <cell r="BU2001"/>
          <cell r="BV2001"/>
          <cell r="BW2001"/>
          <cell r="BX2001"/>
          <cell r="BY2001"/>
          <cell r="BZ2001"/>
          <cell r="CA2001"/>
          <cell r="CB2001"/>
          <cell r="CC2001"/>
          <cell r="CD2001"/>
          <cell r="CE2001"/>
          <cell r="CF2001"/>
          <cell r="CG2001"/>
          <cell r="CH2001"/>
          <cell r="CI2001"/>
          <cell r="CJ2001"/>
          <cell r="CK2001"/>
          <cell r="CL2001"/>
          <cell r="CM2001"/>
          <cell r="CN2001"/>
          <cell r="CO2001"/>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AA2002"/>
          <cell r="AB2002"/>
          <cell r="AC2002"/>
          <cell r="AD2002"/>
          <cell r="AE2002"/>
          <cell r="AF2002"/>
          <cell r="AG2002"/>
          <cell r="AH2002"/>
          <cell r="AI2002"/>
          <cell r="AJ2002"/>
          <cell r="AK2002"/>
          <cell r="AL2002"/>
          <cell r="AM2002"/>
          <cell r="AN2002"/>
          <cell r="AO2002"/>
          <cell r="AP2002"/>
          <cell r="AQ2002"/>
          <cell r="AR2002"/>
          <cell r="AS2002"/>
          <cell r="AT2002"/>
          <cell r="AU2002"/>
          <cell r="AV2002"/>
          <cell r="AW2002"/>
          <cell r="AX2002"/>
          <cell r="AY2002"/>
          <cell r="AZ2002"/>
          <cell r="BA2002"/>
          <cell r="BB2002"/>
          <cell r="BC2002"/>
          <cell r="BD2002"/>
          <cell r="BE2002"/>
          <cell r="BF2002"/>
          <cell r="BG2002"/>
          <cell r="BH2002"/>
          <cell r="BI2002"/>
          <cell r="BJ2002"/>
          <cell r="BK2002"/>
          <cell r="BL2002" t="str">
            <v>นางกานต์พิชชา    นาคเสน</v>
          </cell>
          <cell r="BM2002"/>
          <cell r="BN2002"/>
          <cell r="BO2002"/>
          <cell r="BP2002"/>
          <cell r="BQ2002"/>
          <cell r="BR2002"/>
          <cell r="BS2002"/>
          <cell r="BT2002"/>
          <cell r="BU2002"/>
          <cell r="BV2002"/>
          <cell r="BW2002"/>
          <cell r="BX2002"/>
          <cell r="BY2002"/>
          <cell r="BZ2002"/>
          <cell r="CA2002"/>
          <cell r="CB2002"/>
          <cell r="CC2002"/>
          <cell r="CD2002"/>
          <cell r="CE2002"/>
          <cell r="CF2002"/>
          <cell r="CG2002"/>
          <cell r="CH2002"/>
          <cell r="CI2002"/>
          <cell r="CJ2002"/>
          <cell r="CK2002"/>
          <cell r="CL2002"/>
          <cell r="CM2002"/>
          <cell r="CN2002"/>
          <cell r="CO2002"/>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AA2003"/>
          <cell r="AB2003"/>
          <cell r="AC2003"/>
          <cell r="AD2003"/>
          <cell r="AE2003"/>
          <cell r="AF2003"/>
          <cell r="AG2003"/>
          <cell r="AH2003"/>
          <cell r="AI2003"/>
          <cell r="AJ2003"/>
          <cell r="AK2003"/>
          <cell r="AL2003"/>
          <cell r="AM2003"/>
          <cell r="AN2003"/>
          <cell r="AO2003"/>
          <cell r="AP2003"/>
          <cell r="AQ2003"/>
          <cell r="AR2003"/>
          <cell r="AS2003"/>
          <cell r="AT2003"/>
          <cell r="AU2003"/>
          <cell r="AV2003"/>
          <cell r="AW2003"/>
          <cell r="AX2003"/>
          <cell r="AY2003"/>
          <cell r="AZ2003"/>
          <cell r="BA2003"/>
          <cell r="BB2003" t="str">
            <v>คำสั่งยึดทรัพย์ 4/3/2568</v>
          </cell>
          <cell r="BC2003"/>
          <cell r="BD2003"/>
          <cell r="BE2003"/>
          <cell r="BF2003"/>
          <cell r="BG2003"/>
          <cell r="BH2003"/>
          <cell r="BI2003"/>
          <cell r="BJ2003"/>
          <cell r="BK2003"/>
          <cell r="BL2003" t="str">
            <v>นายอินชัย ตาจ้อย</v>
          </cell>
          <cell r="BM2003"/>
          <cell r="BN2003"/>
          <cell r="BO2003"/>
          <cell r="BP2003"/>
          <cell r="BQ2003"/>
          <cell r="BR2003"/>
          <cell r="BS2003"/>
          <cell r="BT2003"/>
          <cell r="BU2003"/>
          <cell r="BV2003"/>
          <cell r="BW2003"/>
          <cell r="BX2003"/>
          <cell r="BY2003"/>
          <cell r="BZ2003"/>
          <cell r="CA2003"/>
          <cell r="CB2003"/>
          <cell r="CC2003"/>
          <cell r="CD2003"/>
          <cell r="CE2003"/>
          <cell r="CF2003"/>
          <cell r="CG2003"/>
          <cell r="CH2003"/>
          <cell r="CI2003"/>
          <cell r="CJ2003"/>
          <cell r="CK2003"/>
          <cell r="CL2003"/>
          <cell r="CM2003"/>
          <cell r="CN2003"/>
          <cell r="CO2003"/>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Q2004"/>
          <cell r="R2004"/>
          <cell r="S2004" t="str">
            <v>จังหวัดเชียงใหม่</v>
          </cell>
          <cell r="T2004" t="str">
            <v>ผบ.2946</v>
          </cell>
          <cell r="U2004">
            <v>2559</v>
          </cell>
          <cell r="V2004" t="str">
            <v>ผบ.502</v>
          </cell>
          <cell r="W2004">
            <v>2560</v>
          </cell>
          <cell r="X2004"/>
          <cell r="Y2004"/>
          <cell r="Z2004"/>
          <cell r="AA2004">
            <v>20</v>
          </cell>
          <cell r="AB2004">
            <v>3</v>
          </cell>
          <cell r="AC2004">
            <v>2560</v>
          </cell>
          <cell r="AD2004"/>
          <cell r="AE2004"/>
          <cell r="AF2004"/>
          <cell r="AG2004"/>
          <cell r="AH2004"/>
          <cell r="AI2004"/>
          <cell r="AJ2004"/>
          <cell r="AK2004"/>
          <cell r="AL2004"/>
          <cell r="AM2004"/>
          <cell r="AN2004"/>
          <cell r="AO2004"/>
          <cell r="AP2004"/>
          <cell r="AQ2004"/>
          <cell r="AR2004"/>
          <cell r="AS2004"/>
          <cell r="AT2004"/>
          <cell r="AU2004"/>
          <cell r="AV2004"/>
          <cell r="AW2004"/>
          <cell r="AX2004"/>
          <cell r="AY2004"/>
          <cell r="AZ2004"/>
          <cell r="BA2004"/>
          <cell r="BB2004" t="str">
            <v>คำสั่งยึดทรัพย์ 12/3/2568</v>
          </cell>
          <cell r="BC2004"/>
          <cell r="BD2004"/>
          <cell r="BE2004"/>
          <cell r="BF2004"/>
          <cell r="BG2004"/>
          <cell r="BH2004"/>
          <cell r="BI2004"/>
          <cell r="BJ2004"/>
          <cell r="BK2004"/>
          <cell r="BL2004" t="str">
            <v>นางสาวสมพร มูลเฟย</v>
          </cell>
          <cell r="BM2004"/>
          <cell r="BN2004"/>
          <cell r="BO2004"/>
          <cell r="BP2004"/>
          <cell r="BQ2004"/>
          <cell r="BR2004"/>
          <cell r="BS2004"/>
          <cell r="BT2004"/>
          <cell r="BU2004"/>
          <cell r="BV2004"/>
          <cell r="BW2004"/>
          <cell r="BX2004"/>
          <cell r="BY2004"/>
          <cell r="BZ2004"/>
          <cell r="CA2004"/>
          <cell r="CB2004"/>
          <cell r="CC2004"/>
          <cell r="CD2004"/>
          <cell r="CE2004"/>
          <cell r="CF2004"/>
          <cell r="CG2004"/>
          <cell r="CH2004"/>
          <cell r="CI2004"/>
          <cell r="CJ2004"/>
          <cell r="CK2004"/>
          <cell r="CL2004"/>
          <cell r="CM2004"/>
          <cell r="CN2004"/>
          <cell r="CO2004"/>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X2005"/>
          <cell r="Y2005"/>
          <cell r="Z2005"/>
          <cell r="AA2005">
            <v>23</v>
          </cell>
          <cell r="AB2005">
            <v>6</v>
          </cell>
          <cell r="AC2005">
            <v>2562</v>
          </cell>
          <cell r="AD2005"/>
          <cell r="AE2005"/>
          <cell r="AF2005"/>
          <cell r="AG2005"/>
          <cell r="AH2005"/>
          <cell r="AI2005"/>
          <cell r="AJ2005"/>
          <cell r="AK2005"/>
          <cell r="AL2005"/>
          <cell r="AM2005"/>
          <cell r="AN2005"/>
          <cell r="AO2005"/>
          <cell r="AP2005"/>
          <cell r="AQ2005"/>
          <cell r="AR2005"/>
          <cell r="AS2005"/>
          <cell r="AT2005"/>
          <cell r="AU2005"/>
          <cell r="AV2005"/>
          <cell r="AW2005"/>
          <cell r="AX2005"/>
          <cell r="AY2005"/>
          <cell r="AZ2005"/>
          <cell r="BA2005"/>
          <cell r="BB2005" t="str">
            <v xml:space="preserve">คำสั่งสืบทรัพย์ 10/3/2568 </v>
          </cell>
          <cell r="BC2005"/>
          <cell r="BD2005"/>
          <cell r="BE2005"/>
          <cell r="BF2005"/>
          <cell r="BG2005"/>
          <cell r="BH2005"/>
          <cell r="BI2005"/>
          <cell r="BJ2005"/>
          <cell r="BK2005"/>
          <cell r="BL2005" t="str">
            <v>นางจันทรา คงรำคาญ</v>
          </cell>
          <cell r="BM2005"/>
          <cell r="BN2005"/>
          <cell r="BO2005"/>
          <cell r="BP2005"/>
          <cell r="BQ2005"/>
          <cell r="BR2005"/>
          <cell r="BS2005"/>
          <cell r="BT2005"/>
          <cell r="BU2005"/>
          <cell r="BV2005"/>
          <cell r="BW2005"/>
          <cell r="BX2005"/>
          <cell r="BY2005"/>
          <cell r="BZ2005"/>
          <cell r="CA2005"/>
          <cell r="CB2005"/>
          <cell r="CC2005"/>
          <cell r="CD2005"/>
          <cell r="CE2005"/>
          <cell r="CF2005"/>
          <cell r="CG2005"/>
          <cell r="CH2005"/>
          <cell r="CI2005"/>
          <cell r="CJ2005"/>
          <cell r="CK2005"/>
          <cell r="CL2005"/>
          <cell r="CM2005"/>
          <cell r="CN2005"/>
          <cell r="CO2005"/>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AA2006"/>
          <cell r="AB2006"/>
          <cell r="AC2006"/>
          <cell r="AD2006"/>
          <cell r="AE2006"/>
          <cell r="AF2006"/>
          <cell r="AG2006"/>
          <cell r="AH2006"/>
          <cell r="AI2006"/>
          <cell r="AJ2006"/>
          <cell r="AK2006"/>
          <cell r="AL2006"/>
          <cell r="AM2006"/>
          <cell r="AN2006"/>
          <cell r="AO2006"/>
          <cell r="AP2006"/>
          <cell r="AQ2006"/>
          <cell r="AR2006"/>
          <cell r="AS2006"/>
          <cell r="AT2006"/>
          <cell r="AU2006"/>
          <cell r="AV2006"/>
          <cell r="AW2006"/>
          <cell r="AX2006"/>
          <cell r="AY2006"/>
          <cell r="AZ2006"/>
          <cell r="BA2006"/>
          <cell r="BB2006" t="str">
            <v xml:space="preserve">คำสั่งสืบทรัพย์ 10/3/2568 </v>
          </cell>
          <cell r="BC2006"/>
          <cell r="BD2006"/>
          <cell r="BE2006"/>
          <cell r="BF2006"/>
          <cell r="BG2006"/>
          <cell r="BH2006"/>
          <cell r="BI2006"/>
          <cell r="BJ2006"/>
          <cell r="BK2006"/>
          <cell r="BL2006" t="str">
            <v>นางสาวธัญวรัตน์  อ้วนใจยะ</v>
          </cell>
          <cell r="BM2006"/>
          <cell r="BN2006"/>
          <cell r="BO2006"/>
          <cell r="BP2006"/>
          <cell r="BQ2006"/>
          <cell r="BR2006"/>
          <cell r="BS2006"/>
          <cell r="BT2006"/>
          <cell r="BU2006"/>
          <cell r="BV2006"/>
          <cell r="BW2006"/>
          <cell r="BX2006"/>
          <cell r="BY2006"/>
          <cell r="BZ2006"/>
          <cell r="CA2006"/>
          <cell r="CB2006"/>
          <cell r="CC2006"/>
          <cell r="CD2006"/>
          <cell r="CE2006"/>
          <cell r="CF2006"/>
          <cell r="CG2006"/>
          <cell r="CH2006"/>
          <cell r="CI2006"/>
          <cell r="CJ2006"/>
          <cell r="CK2006"/>
          <cell r="CL2006"/>
          <cell r="CM2006"/>
          <cell r="CN2006"/>
          <cell r="CO2006"/>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X2007"/>
          <cell r="Y2007"/>
          <cell r="Z2007"/>
          <cell r="AA2007">
            <v>8</v>
          </cell>
          <cell r="AB2007">
            <v>9</v>
          </cell>
          <cell r="AC2007">
            <v>2558</v>
          </cell>
          <cell r="AD2007"/>
          <cell r="AE2007"/>
          <cell r="AF2007"/>
          <cell r="AG2007"/>
          <cell r="AH2007"/>
          <cell r="AI2007"/>
          <cell r="AJ2007"/>
          <cell r="AK2007"/>
          <cell r="AL2007"/>
          <cell r="AM2007"/>
          <cell r="AN2007"/>
          <cell r="AO2007"/>
          <cell r="AP2007"/>
          <cell r="AQ2007"/>
          <cell r="AR2007"/>
          <cell r="AS2007"/>
          <cell r="AT2007"/>
          <cell r="AU2007"/>
          <cell r="AV2007"/>
          <cell r="AW2007"/>
          <cell r="AX2007"/>
          <cell r="AY2007"/>
          <cell r="AZ2007"/>
          <cell r="BA2007"/>
          <cell r="BB2007" t="str">
            <v xml:space="preserve">คำสั่งสืบทรัพย์ 10/3/2568 </v>
          </cell>
          <cell r="BC2007"/>
          <cell r="BD2007"/>
          <cell r="BE2007"/>
          <cell r="BF2007"/>
          <cell r="BG2007"/>
          <cell r="BH2007"/>
          <cell r="BI2007"/>
          <cell r="BJ2007"/>
          <cell r="BK2007"/>
          <cell r="BL2007" t="str">
            <v>นางสาวชนัญชิดา ทานุ</v>
          </cell>
          <cell r="BM2007"/>
          <cell r="BN2007"/>
          <cell r="BO2007"/>
          <cell r="BP2007"/>
          <cell r="BQ2007"/>
          <cell r="BR2007"/>
          <cell r="BS2007"/>
          <cell r="BT2007"/>
          <cell r="BU2007"/>
          <cell r="BV2007"/>
          <cell r="BW2007"/>
          <cell r="BX2007"/>
          <cell r="BY2007"/>
          <cell r="BZ2007"/>
          <cell r="CA2007"/>
          <cell r="CB2007"/>
          <cell r="CC2007"/>
          <cell r="CD2007"/>
          <cell r="CE2007"/>
          <cell r="CF2007"/>
          <cell r="CG2007"/>
          <cell r="CH2007"/>
          <cell r="CI2007"/>
          <cell r="CJ2007"/>
          <cell r="CK2007"/>
          <cell r="CL2007"/>
          <cell r="CM2007"/>
          <cell r="CN2007"/>
          <cell r="CO2007"/>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X2008"/>
          <cell r="Y2008"/>
          <cell r="Z2008"/>
          <cell r="AA2008">
            <v>2</v>
          </cell>
          <cell r="AB2008">
            <v>6</v>
          </cell>
          <cell r="AC2008">
            <v>2563</v>
          </cell>
          <cell r="AD2008"/>
          <cell r="AE2008"/>
          <cell r="AF2008"/>
          <cell r="AG2008"/>
          <cell r="AH2008"/>
          <cell r="AI2008"/>
          <cell r="AJ2008"/>
          <cell r="AK2008"/>
          <cell r="AL2008"/>
          <cell r="AM2008"/>
          <cell r="AN2008"/>
          <cell r="AO2008"/>
          <cell r="AP2008"/>
          <cell r="AQ2008"/>
          <cell r="AR2008"/>
          <cell r="AS2008"/>
          <cell r="AT2008"/>
          <cell r="AU2008"/>
          <cell r="AV2008"/>
          <cell r="AW2008"/>
          <cell r="AX2008"/>
          <cell r="AY2008"/>
          <cell r="AZ2008"/>
          <cell r="BA2008"/>
          <cell r="BB2008" t="str">
            <v xml:space="preserve">คำสั่งสืบทรัพย์ 10/3/2568 </v>
          </cell>
          <cell r="BC2008"/>
          <cell r="BD2008"/>
          <cell r="BE2008"/>
          <cell r="BF2008"/>
          <cell r="BG2008"/>
          <cell r="BH2008"/>
          <cell r="BI2008"/>
          <cell r="BJ2008"/>
          <cell r="BK2008"/>
          <cell r="BL2008" t="str">
            <v>นางสาวอัมพิกา อ้ายหลาน</v>
          </cell>
          <cell r="BM2008"/>
          <cell r="BN2008"/>
          <cell r="BO2008"/>
          <cell r="BP2008"/>
          <cell r="BQ2008"/>
          <cell r="BR2008"/>
          <cell r="BS2008"/>
          <cell r="BT2008"/>
          <cell r="BU2008"/>
          <cell r="BV2008"/>
          <cell r="BW2008"/>
          <cell r="BX2008"/>
          <cell r="BY2008"/>
          <cell r="BZ2008"/>
          <cell r="CA2008"/>
          <cell r="CB2008"/>
          <cell r="CC2008"/>
          <cell r="CD2008"/>
          <cell r="CE2008"/>
          <cell r="CF2008"/>
          <cell r="CG2008"/>
          <cell r="CH2008"/>
          <cell r="CI2008"/>
          <cell r="CJ2008"/>
          <cell r="CK2008"/>
          <cell r="CL2008"/>
          <cell r="CM2008"/>
          <cell r="CN2008"/>
          <cell r="CO2008"/>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AA2009"/>
          <cell r="AB2009"/>
          <cell r="AC2009"/>
          <cell r="AD2009"/>
          <cell r="AE2009"/>
          <cell r="AF2009"/>
          <cell r="AG2009"/>
          <cell r="AH2009"/>
          <cell r="AI2009"/>
          <cell r="AJ2009"/>
          <cell r="AK2009"/>
          <cell r="AL2009"/>
          <cell r="AM2009"/>
          <cell r="AN2009"/>
          <cell r="AO2009"/>
          <cell r="AP2009"/>
          <cell r="AQ2009"/>
          <cell r="AR2009"/>
          <cell r="AS2009"/>
          <cell r="AT2009"/>
          <cell r="AU2009"/>
          <cell r="AV2009"/>
          <cell r="AW2009"/>
          <cell r="AX2009"/>
          <cell r="AY2009"/>
          <cell r="AZ2009"/>
          <cell r="BA2009"/>
          <cell r="BB2009" t="str">
            <v xml:space="preserve">คำสั่งสืบทรัพย์ 10/3/2568 </v>
          </cell>
          <cell r="BC2009"/>
          <cell r="BD2009"/>
          <cell r="BE2009"/>
          <cell r="BF2009"/>
          <cell r="BG2009"/>
          <cell r="BH2009"/>
          <cell r="BI2009"/>
          <cell r="BJ2009"/>
          <cell r="BK2009"/>
          <cell r="BL2009" t="str">
            <v>นายธนุวัต งามลำใย</v>
          </cell>
          <cell r="BM2009"/>
          <cell r="BN2009"/>
          <cell r="BO2009"/>
          <cell r="BP2009"/>
          <cell r="BQ2009"/>
          <cell r="BR2009"/>
          <cell r="BS2009"/>
          <cell r="BT2009"/>
          <cell r="BU2009"/>
          <cell r="BV2009"/>
          <cell r="BW2009"/>
          <cell r="BX2009"/>
          <cell r="BY2009"/>
          <cell r="BZ2009"/>
          <cell r="CA2009"/>
          <cell r="CB2009"/>
          <cell r="CC2009"/>
          <cell r="CD2009"/>
          <cell r="CE2009"/>
          <cell r="CF2009"/>
          <cell r="CG2009"/>
          <cell r="CH2009"/>
          <cell r="CI2009"/>
          <cell r="CJ2009"/>
          <cell r="CK2009"/>
          <cell r="CL2009"/>
          <cell r="CM2009"/>
          <cell r="CN2009"/>
          <cell r="CO2009"/>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Q2010"/>
          <cell r="R2010"/>
          <cell r="S2010" t="str">
            <v>จังหวัดเชียงใหม่</v>
          </cell>
          <cell r="T2010" t="str">
            <v>ผบ1088</v>
          </cell>
          <cell r="U2010">
            <v>2559</v>
          </cell>
          <cell r="V2010" t="str">
            <v>ผบ2194</v>
          </cell>
          <cell r="W2010">
            <v>2559</v>
          </cell>
          <cell r="X2010"/>
          <cell r="Y2010"/>
          <cell r="Z2010"/>
          <cell r="AA2010">
            <v>21</v>
          </cell>
          <cell r="AB2010">
            <v>9</v>
          </cell>
          <cell r="AC2010">
            <v>2559</v>
          </cell>
          <cell r="AD2010"/>
          <cell r="AE2010"/>
          <cell r="AF2010"/>
          <cell r="AG2010"/>
          <cell r="AH2010"/>
          <cell r="AI2010"/>
          <cell r="AJ2010"/>
          <cell r="AK2010"/>
          <cell r="AL2010"/>
          <cell r="AM2010"/>
          <cell r="AN2010"/>
          <cell r="AO2010"/>
          <cell r="AP2010"/>
          <cell r="AQ2010"/>
          <cell r="AR2010"/>
          <cell r="AS2010"/>
          <cell r="AT2010"/>
          <cell r="AU2010"/>
          <cell r="AV2010"/>
          <cell r="AW2010"/>
          <cell r="AX2010"/>
          <cell r="AY2010"/>
          <cell r="AZ2010"/>
          <cell r="BA2010"/>
          <cell r="BB2010" t="str">
            <v xml:space="preserve">คำสั่งสืบทรัพย์ 10/3/2568 </v>
          </cell>
          <cell r="BC2010"/>
          <cell r="BD2010"/>
          <cell r="BE2010"/>
          <cell r="BF2010"/>
          <cell r="BG2010"/>
          <cell r="BH2010"/>
          <cell r="BI2010"/>
          <cell r="BJ2010"/>
          <cell r="BK2010"/>
          <cell r="BL2010" t="str">
            <v>นายธงชัย มีชัย</v>
          </cell>
          <cell r="BM2010"/>
          <cell r="BN2010"/>
          <cell r="BO2010"/>
          <cell r="BP2010"/>
          <cell r="BQ2010"/>
          <cell r="BR2010"/>
          <cell r="BS2010"/>
          <cell r="BT2010"/>
          <cell r="BU2010"/>
          <cell r="BV2010"/>
          <cell r="BW2010"/>
          <cell r="BX2010"/>
          <cell r="BY2010"/>
          <cell r="BZ2010"/>
          <cell r="CA2010"/>
          <cell r="CB2010"/>
          <cell r="CC2010"/>
          <cell r="CD2010"/>
          <cell r="CE2010"/>
          <cell r="CF2010"/>
          <cell r="CG2010"/>
          <cell r="CH2010"/>
          <cell r="CI2010"/>
          <cell r="CJ2010"/>
          <cell r="CK2010"/>
          <cell r="CL2010"/>
          <cell r="CM2010"/>
          <cell r="CN2010"/>
          <cell r="CO2010"/>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AA2011"/>
          <cell r="AB2011"/>
          <cell r="AC2011"/>
          <cell r="AD2011"/>
          <cell r="AE2011"/>
          <cell r="AF2011"/>
          <cell r="AG2011"/>
          <cell r="AH2011"/>
          <cell r="AI2011"/>
          <cell r="AJ2011"/>
          <cell r="AK2011"/>
          <cell r="AL2011"/>
          <cell r="AM2011"/>
          <cell r="AN2011"/>
          <cell r="AO2011"/>
          <cell r="AP2011"/>
          <cell r="AQ2011"/>
          <cell r="AR2011"/>
          <cell r="AS2011"/>
          <cell r="AT2011"/>
          <cell r="AU2011"/>
          <cell r="AV2011"/>
          <cell r="AW2011"/>
          <cell r="AX2011"/>
          <cell r="AY2011"/>
          <cell r="AZ2011"/>
          <cell r="BA2011"/>
          <cell r="BB2011" t="str">
            <v xml:space="preserve">คำสั่งสืบทรัพย์ 10/3/2568 </v>
          </cell>
          <cell r="BC2011"/>
          <cell r="BD2011"/>
          <cell r="BE2011"/>
          <cell r="BF2011"/>
          <cell r="BG2011"/>
          <cell r="BH2011"/>
          <cell r="BI2011"/>
          <cell r="BJ2011"/>
          <cell r="BK2011"/>
          <cell r="BL2011" t="str">
            <v>นายณัฐวุฒิ  พรมมา</v>
          </cell>
          <cell r="BM2011"/>
          <cell r="BN2011"/>
          <cell r="BO2011"/>
          <cell r="BP2011"/>
          <cell r="BQ2011"/>
          <cell r="BR2011"/>
          <cell r="BS2011"/>
          <cell r="BT2011"/>
          <cell r="BU2011"/>
          <cell r="BV2011"/>
          <cell r="BW2011"/>
          <cell r="BX2011"/>
          <cell r="BY2011"/>
          <cell r="BZ2011"/>
          <cell r="CA2011"/>
          <cell r="CB2011"/>
          <cell r="CC2011"/>
          <cell r="CD2011"/>
          <cell r="CE2011"/>
          <cell r="CF2011"/>
          <cell r="CG2011"/>
          <cell r="CH2011"/>
          <cell r="CI2011"/>
          <cell r="CJ2011"/>
          <cell r="CK2011"/>
          <cell r="CL2011"/>
          <cell r="CM2011"/>
          <cell r="CN2011"/>
          <cell r="CO2011"/>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X2012"/>
          <cell r="Y2012"/>
          <cell r="Z2012"/>
          <cell r="AA2012">
            <v>2</v>
          </cell>
          <cell r="AB2012">
            <v>6</v>
          </cell>
          <cell r="AC2012">
            <v>2562</v>
          </cell>
          <cell r="AD2012"/>
          <cell r="AE2012"/>
          <cell r="AF2012"/>
          <cell r="AG2012"/>
          <cell r="AH2012"/>
          <cell r="AI2012"/>
          <cell r="AJ2012"/>
          <cell r="AK2012"/>
          <cell r="AL2012"/>
          <cell r="AM2012"/>
          <cell r="AN2012"/>
          <cell r="AO2012"/>
          <cell r="AP2012"/>
          <cell r="AQ2012"/>
          <cell r="AR2012"/>
          <cell r="AS2012"/>
          <cell r="AT2012"/>
          <cell r="AU2012"/>
          <cell r="AV2012"/>
          <cell r="AW2012"/>
          <cell r="AX2012"/>
          <cell r="AY2012"/>
          <cell r="AZ2012"/>
          <cell r="BA2012"/>
          <cell r="BB2012" t="str">
            <v xml:space="preserve">คำสั่งสืบทรัพย์ 10/3/2568 </v>
          </cell>
          <cell r="BC2012"/>
          <cell r="BD2012"/>
          <cell r="BE2012"/>
          <cell r="BF2012"/>
          <cell r="BG2012"/>
          <cell r="BH2012"/>
          <cell r="BI2012"/>
          <cell r="BJ2012"/>
          <cell r="BK2012"/>
          <cell r="BL2012" t="str">
            <v>นายพงษ์พันธ์ หรือสุกฤษ บุญเป็ง</v>
          </cell>
          <cell r="BM2012"/>
          <cell r="BN2012"/>
          <cell r="BO2012"/>
          <cell r="BP2012"/>
          <cell r="BQ2012"/>
          <cell r="BR2012"/>
          <cell r="BS2012"/>
          <cell r="BT2012"/>
          <cell r="BU2012"/>
          <cell r="BV2012"/>
          <cell r="BW2012"/>
          <cell r="BX2012"/>
          <cell r="BY2012"/>
          <cell r="BZ2012"/>
          <cell r="CA2012"/>
          <cell r="CB2012"/>
          <cell r="CC2012"/>
          <cell r="CD2012"/>
          <cell r="CE2012"/>
          <cell r="CF2012"/>
          <cell r="CG2012"/>
          <cell r="CH2012"/>
          <cell r="CI2012"/>
          <cell r="CJ2012"/>
          <cell r="CK2012"/>
          <cell r="CL2012"/>
          <cell r="CM2012"/>
          <cell r="CN2012"/>
          <cell r="CO2012"/>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X2013"/>
          <cell r="Y2013"/>
          <cell r="Z2013"/>
          <cell r="AA2013">
            <v>15</v>
          </cell>
          <cell r="AB2013">
            <v>6</v>
          </cell>
          <cell r="AC2013">
            <v>2562</v>
          </cell>
          <cell r="AD2013"/>
          <cell r="AE2013"/>
          <cell r="AF2013"/>
          <cell r="AG2013"/>
          <cell r="AH2013"/>
          <cell r="AI2013"/>
          <cell r="AJ2013"/>
          <cell r="AK2013"/>
          <cell r="AL2013"/>
          <cell r="AM2013"/>
          <cell r="AN2013"/>
          <cell r="AO2013"/>
          <cell r="AP2013"/>
          <cell r="AQ2013"/>
          <cell r="AR2013"/>
          <cell r="AS2013"/>
          <cell r="AT2013"/>
          <cell r="AU2013"/>
          <cell r="AV2013"/>
          <cell r="AW2013"/>
          <cell r="AX2013"/>
          <cell r="AY2013"/>
          <cell r="AZ2013"/>
          <cell r="BA2013"/>
          <cell r="BB2013" t="str">
            <v xml:space="preserve">คำสั่งสืบทรัพย์ 10/3/2568 </v>
          </cell>
          <cell r="BC2013"/>
          <cell r="BD2013"/>
          <cell r="BE2013"/>
          <cell r="BF2013"/>
          <cell r="BG2013"/>
          <cell r="BH2013"/>
          <cell r="BI2013"/>
          <cell r="BJ2013"/>
          <cell r="BK2013"/>
          <cell r="BL2013" t="str">
            <v>ดาบตำรวจอุดม จันทร์กาวี</v>
          </cell>
          <cell r="BM2013"/>
          <cell r="BN2013"/>
          <cell r="BO2013"/>
          <cell r="BP2013"/>
          <cell r="BQ2013"/>
          <cell r="BR2013"/>
          <cell r="BS2013"/>
          <cell r="BT2013"/>
          <cell r="BU2013"/>
          <cell r="BV2013"/>
          <cell r="BW2013"/>
          <cell r="BX2013"/>
          <cell r="BY2013"/>
          <cell r="BZ2013"/>
          <cell r="CA2013"/>
          <cell r="CB2013"/>
          <cell r="CC2013"/>
          <cell r="CD2013"/>
          <cell r="CE2013"/>
          <cell r="CF2013"/>
          <cell r="CG2013"/>
          <cell r="CH2013"/>
          <cell r="CI2013"/>
          <cell r="CJ2013"/>
          <cell r="CK2013"/>
          <cell r="CL2013"/>
          <cell r="CM2013"/>
          <cell r="CN2013"/>
          <cell r="CO2013"/>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AA2014"/>
          <cell r="AB2014"/>
          <cell r="AC2014"/>
          <cell r="AD2014"/>
          <cell r="AE2014"/>
          <cell r="AF2014"/>
          <cell r="AG2014"/>
          <cell r="AH2014"/>
          <cell r="AI2014"/>
          <cell r="AJ2014"/>
          <cell r="AK2014"/>
          <cell r="AL2014"/>
          <cell r="AM2014"/>
          <cell r="AN2014"/>
          <cell r="AO2014"/>
          <cell r="AP2014"/>
          <cell r="AQ2014"/>
          <cell r="AR2014"/>
          <cell r="AS2014"/>
          <cell r="AT2014"/>
          <cell r="AU2014"/>
          <cell r="AV2014"/>
          <cell r="AW2014"/>
          <cell r="AX2014"/>
          <cell r="AY2014"/>
          <cell r="AZ2014"/>
          <cell r="BA2014"/>
          <cell r="BB2014" t="str">
            <v>คำสั่งสืบทรัพย์ 10/3/2569</v>
          </cell>
          <cell r="BC2014"/>
          <cell r="BD2014"/>
          <cell r="BE2014"/>
          <cell r="BF2014"/>
          <cell r="BG2014"/>
          <cell r="BH2014"/>
          <cell r="BI2014"/>
          <cell r="BJ2014"/>
          <cell r="BK2014"/>
          <cell r="BL2014" t="str">
            <v>นายพัฒนา อ่อนในชาติ</v>
          </cell>
          <cell r="BM2014"/>
          <cell r="BN2014"/>
          <cell r="BO2014"/>
          <cell r="BP2014"/>
          <cell r="BQ2014"/>
          <cell r="BR2014"/>
          <cell r="BS2014"/>
          <cell r="BT2014"/>
          <cell r="BU2014"/>
          <cell r="BV2014"/>
          <cell r="BW2014"/>
          <cell r="BX2014"/>
          <cell r="BY2014"/>
          <cell r="BZ2014"/>
          <cell r="CA2014"/>
          <cell r="CB2014"/>
          <cell r="CC2014"/>
          <cell r="CD2014"/>
          <cell r="CE2014"/>
          <cell r="CF2014"/>
          <cell r="CG2014"/>
          <cell r="CH2014"/>
          <cell r="CI2014"/>
          <cell r="CJ2014"/>
          <cell r="CK2014"/>
          <cell r="CL2014"/>
          <cell r="CM2014"/>
          <cell r="CN2014"/>
          <cell r="CO2014"/>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Q2015"/>
          <cell r="R2015"/>
          <cell r="S2015" t="str">
            <v>แขวงเชียงใหม่</v>
          </cell>
          <cell r="T2015" t="str">
            <v>ผบE10349</v>
          </cell>
          <cell r="U2015">
            <v>2567</v>
          </cell>
          <cell r="V2015" t="str">
            <v>ผบE547</v>
          </cell>
          <cell r="W2015">
            <v>2568</v>
          </cell>
          <cell r="X2015">
            <v>20</v>
          </cell>
          <cell r="Y2015">
            <v>1</v>
          </cell>
          <cell r="Z2015">
            <v>2568</v>
          </cell>
          <cell r="AA2015"/>
          <cell r="AB2015"/>
          <cell r="AC2015"/>
          <cell r="AD2015"/>
          <cell r="AE2015"/>
          <cell r="AF2015"/>
          <cell r="AG2015"/>
          <cell r="AH2015"/>
          <cell r="AI2015"/>
          <cell r="AJ2015"/>
          <cell r="AK2015"/>
          <cell r="AL2015"/>
          <cell r="AM2015"/>
          <cell r="AN2015"/>
          <cell r="AO2015"/>
          <cell r="AP2015"/>
          <cell r="AQ2015"/>
          <cell r="AR2015"/>
          <cell r="AS2015"/>
          <cell r="AT2015"/>
          <cell r="AU2015"/>
          <cell r="AV2015"/>
          <cell r="AW2015"/>
          <cell r="AX2015"/>
          <cell r="AY2015"/>
          <cell r="AZ2015"/>
          <cell r="BA2015"/>
          <cell r="BB2015" t="str">
            <v>คำสั่งสืบทรัพย์ 10/3/2570</v>
          </cell>
          <cell r="BC2015"/>
          <cell r="BD2015"/>
          <cell r="BE2015"/>
          <cell r="BF2015"/>
          <cell r="BG2015"/>
          <cell r="BH2015"/>
          <cell r="BI2015"/>
          <cell r="BJ2015"/>
          <cell r="BK2015"/>
          <cell r="BL2015" t="str">
            <v>นางสาวนีรญา โถดี</v>
          </cell>
          <cell r="BM2015"/>
          <cell r="BN2015"/>
          <cell r="BO2015"/>
          <cell r="BP2015"/>
          <cell r="BQ2015"/>
          <cell r="BR2015"/>
          <cell r="BS2015"/>
          <cell r="BT2015"/>
          <cell r="BU2015"/>
          <cell r="BV2015"/>
          <cell r="BW2015"/>
          <cell r="BX2015"/>
          <cell r="BY2015"/>
          <cell r="BZ2015"/>
          <cell r="CA2015"/>
          <cell r="CB2015"/>
          <cell r="CC2015"/>
          <cell r="CD2015"/>
          <cell r="CE2015"/>
          <cell r="CF2015"/>
          <cell r="CG2015"/>
          <cell r="CH2015"/>
          <cell r="CI2015"/>
          <cell r="CJ2015"/>
          <cell r="CK2015"/>
          <cell r="CL2015"/>
          <cell r="CM2015"/>
          <cell r="CN2015"/>
          <cell r="CO2015"/>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K2016"/>
          <cell r="L2016" t="str">
            <v>ไชยปราการ</v>
          </cell>
          <cell r="M2016" t="str">
            <v>เชียงใหม่ 2</v>
          </cell>
          <cell r="N2016">
            <v>8</v>
          </cell>
          <cell r="O2016" t="str">
            <v>สินเชื่อธนาคารประชาชน</v>
          </cell>
          <cell r="P2016" t="str">
            <v>1.บุคคลค้ำประกัน</v>
          </cell>
          <cell r="Q2016"/>
          <cell r="R2016"/>
          <cell r="S2016" t="str">
            <v>จังหวัดฝาง</v>
          </cell>
          <cell r="T2016" t="str">
            <v>ผบE624</v>
          </cell>
          <cell r="U2016">
            <v>2567</v>
          </cell>
          <cell r="V2016" t="str">
            <v>ผบE801</v>
          </cell>
          <cell r="W2016">
            <v>2567</v>
          </cell>
          <cell r="X2016"/>
          <cell r="Y2016"/>
          <cell r="Z2016"/>
          <cell r="AA2016">
            <v>9</v>
          </cell>
          <cell r="AB2016">
            <v>7</v>
          </cell>
          <cell r="AC2016">
            <v>2567</v>
          </cell>
          <cell r="AD2016"/>
          <cell r="AE2016"/>
          <cell r="AF2016"/>
          <cell r="AG2016"/>
          <cell r="AH2016"/>
          <cell r="AI2016"/>
          <cell r="AJ2016"/>
          <cell r="AK2016"/>
          <cell r="AL2016"/>
          <cell r="AM2016"/>
          <cell r="AN2016"/>
          <cell r="AO2016"/>
          <cell r="AP2016"/>
          <cell r="AQ2016"/>
          <cell r="AR2016"/>
          <cell r="AS2016"/>
          <cell r="AT2016"/>
          <cell r="AU2016"/>
          <cell r="AV2016"/>
          <cell r="AW2016"/>
          <cell r="AX2016"/>
          <cell r="AY2016"/>
          <cell r="AZ2016"/>
          <cell r="BA2016"/>
          <cell r="BB2016" t="str">
            <v>คำสั่งสืบทรัพย์ 10/3/2571</v>
          </cell>
          <cell r="BC2016"/>
          <cell r="BD2016"/>
          <cell r="BE2016"/>
          <cell r="BF2016"/>
          <cell r="BG2016"/>
          <cell r="BH2016"/>
          <cell r="BI2016"/>
          <cell r="BJ2016"/>
          <cell r="BK2016"/>
          <cell r="BL2016" t="str">
            <v>นางสาวนริศรา พรมกาศ</v>
          </cell>
          <cell r="BM2016"/>
          <cell r="BN2016"/>
          <cell r="BO2016"/>
          <cell r="BP2016"/>
          <cell r="BQ2016"/>
          <cell r="BR2016"/>
          <cell r="BS2016"/>
          <cell r="BT2016"/>
          <cell r="BU2016"/>
          <cell r="BV2016"/>
          <cell r="BW2016"/>
          <cell r="BX2016"/>
          <cell r="BY2016"/>
          <cell r="BZ2016"/>
          <cell r="CA2016"/>
          <cell r="CB2016"/>
          <cell r="CC2016"/>
          <cell r="CD2016"/>
          <cell r="CE2016"/>
          <cell r="CF2016"/>
          <cell r="CG2016"/>
          <cell r="CH2016"/>
          <cell r="CI2016"/>
          <cell r="CJ2016"/>
          <cell r="CK2016"/>
          <cell r="CL2016"/>
          <cell r="CM2016"/>
          <cell r="CN2016"/>
          <cell r="CO2016"/>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Q2017"/>
          <cell r="R2017"/>
          <cell r="S2017" t="str">
            <v>แขวงเชียงใหม่</v>
          </cell>
          <cell r="T2017" t="str">
            <v>ผบE636</v>
          </cell>
          <cell r="U2017">
            <v>2568</v>
          </cell>
          <cell r="V2017" t="str">
            <v>ผบE2631</v>
          </cell>
          <cell r="W2017">
            <v>2568</v>
          </cell>
          <cell r="X2017"/>
          <cell r="Y2017"/>
          <cell r="Z2017"/>
          <cell r="AA2017">
            <v>7</v>
          </cell>
          <cell r="AB2017">
            <v>3</v>
          </cell>
          <cell r="AC2017">
            <v>2568</v>
          </cell>
          <cell r="AD2017"/>
          <cell r="AE2017"/>
          <cell r="AF2017"/>
          <cell r="AG2017"/>
          <cell r="AH2017"/>
          <cell r="AI2017"/>
          <cell r="AJ2017"/>
          <cell r="AK2017"/>
          <cell r="AL2017"/>
          <cell r="AM2017"/>
          <cell r="AN2017"/>
          <cell r="AO2017"/>
          <cell r="AP2017"/>
          <cell r="AQ2017"/>
          <cell r="AR2017"/>
          <cell r="AS2017"/>
          <cell r="AT2017"/>
          <cell r="AU2017"/>
          <cell r="AV2017"/>
          <cell r="AW2017"/>
          <cell r="AX2017"/>
          <cell r="AY2017"/>
          <cell r="AZ2017"/>
          <cell r="BA2017"/>
          <cell r="BB2017" t="str">
            <v>คำสั่งสืบทรัพย์ 24/3/2571</v>
          </cell>
          <cell r="BC2017"/>
          <cell r="BD2017"/>
          <cell r="BE2017"/>
          <cell r="BF2017"/>
          <cell r="BG2017"/>
          <cell r="BH2017"/>
          <cell r="BI2017"/>
          <cell r="BJ2017"/>
          <cell r="BK2017"/>
          <cell r="BL2017" t="str">
            <v>นางสาวจันทร์จิรา นางเมาะ</v>
          </cell>
          <cell r="BM2017"/>
          <cell r="BN2017"/>
          <cell r="BO2017"/>
          <cell r="BP2017"/>
          <cell r="BQ2017"/>
          <cell r="BR2017"/>
          <cell r="BS2017"/>
          <cell r="BT2017"/>
          <cell r="BU2017"/>
          <cell r="BV2017"/>
          <cell r="BW2017"/>
          <cell r="BX2017"/>
          <cell r="BY2017"/>
          <cell r="BZ2017"/>
          <cell r="CA2017"/>
          <cell r="CB2017"/>
          <cell r="CC2017"/>
          <cell r="CD2017"/>
          <cell r="CE2017"/>
          <cell r="CF2017"/>
          <cell r="CG2017"/>
          <cell r="CH2017"/>
          <cell r="CI2017"/>
          <cell r="CJ2017"/>
          <cell r="CK2017"/>
          <cell r="CL2017"/>
          <cell r="CM2017"/>
          <cell r="CN2017"/>
          <cell r="CO2017"/>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Q2018"/>
          <cell r="R2018"/>
          <cell r="S2018" t="str">
            <v>แขวงเชียงใหม่</v>
          </cell>
          <cell r="T2018" t="str">
            <v>ผบE612</v>
          </cell>
          <cell r="U2018">
            <v>2568</v>
          </cell>
          <cell r="V2018" t="str">
            <v>ผบE2590</v>
          </cell>
          <cell r="W2018">
            <v>2568</v>
          </cell>
          <cell r="X2018"/>
          <cell r="Y2018"/>
          <cell r="Z2018"/>
          <cell r="AA2018">
            <v>7</v>
          </cell>
          <cell r="AB2018">
            <v>3</v>
          </cell>
          <cell r="AC2018">
            <v>2568</v>
          </cell>
          <cell r="AD2018"/>
          <cell r="AE2018"/>
          <cell r="AF2018"/>
          <cell r="AG2018"/>
          <cell r="AH2018"/>
          <cell r="AI2018"/>
          <cell r="AJ2018"/>
          <cell r="AK2018"/>
          <cell r="AL2018"/>
          <cell r="AM2018"/>
          <cell r="AN2018"/>
          <cell r="AO2018"/>
          <cell r="AP2018"/>
          <cell r="AQ2018"/>
          <cell r="AR2018"/>
          <cell r="AS2018"/>
          <cell r="AT2018"/>
          <cell r="AU2018"/>
          <cell r="AV2018"/>
          <cell r="AW2018"/>
          <cell r="AX2018"/>
          <cell r="AY2018"/>
          <cell r="AZ2018"/>
          <cell r="BA2018"/>
          <cell r="BB2018" t="str">
            <v>คำสั่งสืบทรัพย์ 24/3/2572</v>
          </cell>
          <cell r="BC2018"/>
          <cell r="BD2018"/>
          <cell r="BE2018"/>
          <cell r="BF2018"/>
          <cell r="BG2018"/>
          <cell r="BH2018"/>
          <cell r="BI2018"/>
          <cell r="BJ2018"/>
          <cell r="BK2018"/>
          <cell r="BL2018" t="str">
            <v>นายนพดล ก้อนแก้ว</v>
          </cell>
          <cell r="BM2018"/>
          <cell r="BN2018"/>
          <cell r="BO2018"/>
          <cell r="BP2018"/>
          <cell r="BQ2018"/>
          <cell r="BR2018"/>
          <cell r="BS2018"/>
          <cell r="BT2018"/>
          <cell r="BU2018"/>
          <cell r="BV2018"/>
          <cell r="BW2018"/>
          <cell r="BX2018"/>
          <cell r="BY2018"/>
          <cell r="BZ2018"/>
          <cell r="CA2018"/>
          <cell r="CB2018"/>
          <cell r="CC2018"/>
          <cell r="CD2018"/>
          <cell r="CE2018"/>
          <cell r="CF2018"/>
          <cell r="CG2018"/>
          <cell r="CH2018"/>
          <cell r="CI2018"/>
          <cell r="CJ2018"/>
          <cell r="CK2018"/>
          <cell r="CL2018"/>
          <cell r="CM2018"/>
          <cell r="CN2018"/>
          <cell r="CO2018"/>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Q2019"/>
          <cell r="R2019"/>
          <cell r="S2019" t="str">
            <v>แขวงเชียงใหม่</v>
          </cell>
          <cell r="T2019" t="str">
            <v>ผบE613</v>
          </cell>
          <cell r="U2019">
            <v>2568</v>
          </cell>
          <cell r="V2019" t="str">
            <v>ผบE2591</v>
          </cell>
          <cell r="W2019">
            <v>2568</v>
          </cell>
          <cell r="X2019"/>
          <cell r="Y2019"/>
          <cell r="Z2019"/>
          <cell r="AA2019">
            <v>7</v>
          </cell>
          <cell r="AB2019">
            <v>3</v>
          </cell>
          <cell r="AC2019">
            <v>2568</v>
          </cell>
          <cell r="AD2019"/>
          <cell r="AE2019"/>
          <cell r="AF2019"/>
          <cell r="AG2019"/>
          <cell r="AH2019"/>
          <cell r="AI2019"/>
          <cell r="AJ2019"/>
          <cell r="AK2019"/>
          <cell r="AL2019"/>
          <cell r="AM2019"/>
          <cell r="AN2019"/>
          <cell r="AO2019"/>
          <cell r="AP2019"/>
          <cell r="AQ2019"/>
          <cell r="AR2019"/>
          <cell r="AS2019"/>
          <cell r="AT2019"/>
          <cell r="AU2019"/>
          <cell r="AV2019"/>
          <cell r="AW2019"/>
          <cell r="AX2019"/>
          <cell r="AY2019"/>
          <cell r="AZ2019"/>
          <cell r="BA2019"/>
          <cell r="BB2019" t="str">
            <v>คำสั่งสืบทรัพย์ 24/3/2573</v>
          </cell>
          <cell r="BC2019"/>
          <cell r="BD2019"/>
          <cell r="BE2019"/>
          <cell r="BF2019"/>
          <cell r="BG2019"/>
          <cell r="BH2019"/>
          <cell r="BI2019"/>
          <cell r="BJ2019"/>
          <cell r="BK2019"/>
          <cell r="BL2019" t="str">
            <v>นางสาวภูณิชา โพธิมา</v>
          </cell>
          <cell r="BM2019"/>
          <cell r="BN2019"/>
          <cell r="BO2019"/>
          <cell r="BP2019"/>
          <cell r="BQ2019"/>
          <cell r="BR2019"/>
          <cell r="BS2019"/>
          <cell r="BT2019"/>
          <cell r="BU2019"/>
          <cell r="BV2019"/>
          <cell r="BW2019"/>
          <cell r="BX2019"/>
          <cell r="BY2019"/>
          <cell r="BZ2019"/>
          <cell r="CA2019"/>
          <cell r="CB2019"/>
          <cell r="CC2019"/>
          <cell r="CD2019"/>
          <cell r="CE2019"/>
          <cell r="CF2019"/>
          <cell r="CG2019"/>
          <cell r="CH2019"/>
          <cell r="CI2019"/>
          <cell r="CJ2019"/>
          <cell r="CK2019"/>
          <cell r="CL2019"/>
          <cell r="CM2019"/>
          <cell r="CN2019"/>
          <cell r="CO2019"/>
        </row>
        <row r="2020">
          <cell r="B2020"/>
          <cell r="C2020"/>
          <cell r="D2020"/>
          <cell r="E2020"/>
          <cell r="F2020"/>
          <cell r="G2020"/>
          <cell r="H2020"/>
          <cell r="I2020"/>
          <cell r="J2020"/>
          <cell r="K2020"/>
          <cell r="L2020"/>
          <cell r="M2020"/>
          <cell r="N2020"/>
          <cell r="O2020"/>
          <cell r="P2020"/>
          <cell r="Q2020"/>
          <cell r="R2020"/>
          <cell r="S2020"/>
          <cell r="T2020"/>
          <cell r="U2020"/>
          <cell r="V2020"/>
          <cell r="W2020"/>
          <cell r="X2020"/>
          <cell r="Y2020"/>
          <cell r="Z2020"/>
          <cell r="AA2020"/>
          <cell r="AB2020"/>
          <cell r="AC2020"/>
          <cell r="AD2020"/>
          <cell r="AE2020"/>
          <cell r="AF2020"/>
          <cell r="AG2020"/>
          <cell r="AH2020"/>
          <cell r="AI2020"/>
          <cell r="AJ2020"/>
          <cell r="AK2020"/>
          <cell r="AL2020"/>
          <cell r="AM2020"/>
          <cell r="AN2020"/>
          <cell r="AO2020"/>
          <cell r="AP2020"/>
          <cell r="AQ2020"/>
          <cell r="AR2020"/>
          <cell r="AS2020"/>
          <cell r="AT2020"/>
          <cell r="AU2020"/>
          <cell r="AV2020"/>
          <cell r="AW2020"/>
          <cell r="AX2020"/>
          <cell r="AY2020"/>
          <cell r="AZ2020"/>
          <cell r="BA2020"/>
          <cell r="BB2020"/>
          <cell r="BC2020"/>
          <cell r="BD2020"/>
          <cell r="BE2020"/>
          <cell r="BF2020"/>
          <cell r="BG2020"/>
          <cell r="BH2020"/>
          <cell r="BI2020"/>
          <cell r="BJ2020"/>
          <cell r="BK2020"/>
          <cell r="BL2020"/>
          <cell r="BM2020"/>
          <cell r="BN2020"/>
          <cell r="BO2020"/>
          <cell r="BP2020"/>
          <cell r="BQ2020"/>
          <cell r="BR2020"/>
          <cell r="BS2020"/>
          <cell r="BT2020"/>
          <cell r="BU2020"/>
          <cell r="BV2020"/>
          <cell r="BW2020"/>
          <cell r="BX2020"/>
          <cell r="BY2020"/>
          <cell r="BZ2020"/>
          <cell r="CA2020"/>
          <cell r="CB2020"/>
          <cell r="CC2020"/>
          <cell r="CD2020"/>
          <cell r="CE2020"/>
          <cell r="CF2020"/>
          <cell r="CG2020"/>
          <cell r="CH2020"/>
          <cell r="CI2020"/>
          <cell r="CJ2020"/>
          <cell r="CK2020"/>
          <cell r="CL2020"/>
          <cell r="CM2020"/>
          <cell r="CN2020"/>
        </row>
        <row r="2021">
          <cell r="B2021"/>
          <cell r="C2021"/>
          <cell r="D2021"/>
          <cell r="E2021"/>
          <cell r="F2021"/>
          <cell r="G2021"/>
          <cell r="H2021"/>
          <cell r="I2021"/>
          <cell r="J2021"/>
          <cell r="K2021"/>
          <cell r="L2021"/>
          <cell r="M2021"/>
          <cell r="N2021"/>
          <cell r="O2021"/>
          <cell r="P2021"/>
          <cell r="Q2021"/>
          <cell r="R2021"/>
          <cell r="S2021"/>
          <cell r="T2021"/>
          <cell r="U2021"/>
          <cell r="V2021"/>
          <cell r="W2021"/>
          <cell r="X2021"/>
          <cell r="Y2021"/>
          <cell r="Z2021"/>
          <cell r="AA2021"/>
          <cell r="AB2021"/>
          <cell r="AC2021"/>
          <cell r="AD2021"/>
          <cell r="AE2021"/>
          <cell r="AF2021"/>
          <cell r="AG2021"/>
          <cell r="AH2021"/>
          <cell r="AI2021"/>
          <cell r="AJ2021"/>
          <cell r="AK2021"/>
          <cell r="AL2021"/>
          <cell r="AM2021"/>
          <cell r="AN2021"/>
          <cell r="AO2021"/>
          <cell r="AP2021"/>
          <cell r="AQ2021"/>
          <cell r="AR2021"/>
          <cell r="AS2021"/>
          <cell r="AT2021"/>
          <cell r="AU2021"/>
          <cell r="AV2021"/>
          <cell r="AW2021"/>
          <cell r="AX2021"/>
          <cell r="AY2021"/>
          <cell r="AZ2021"/>
          <cell r="BA2021"/>
          <cell r="BB2021"/>
          <cell r="BC2021"/>
          <cell r="BD2021"/>
          <cell r="BE2021"/>
          <cell r="BF2021"/>
          <cell r="BG2021"/>
          <cell r="BH2021"/>
          <cell r="BI2021"/>
          <cell r="BJ2021"/>
          <cell r="BK2021"/>
          <cell r="BL2021"/>
          <cell r="BM2021"/>
          <cell r="BN2021"/>
          <cell r="BO2021"/>
          <cell r="BP2021"/>
          <cell r="BQ2021"/>
          <cell r="BR2021"/>
          <cell r="BS2021"/>
          <cell r="BT2021"/>
          <cell r="BU2021"/>
          <cell r="BV2021"/>
          <cell r="BW2021"/>
          <cell r="BX2021"/>
          <cell r="BY2021"/>
          <cell r="BZ2021"/>
          <cell r="CA2021"/>
          <cell r="CB2021"/>
          <cell r="CC2021"/>
          <cell r="CD2021"/>
          <cell r="CE2021"/>
          <cell r="CF2021"/>
          <cell r="CG2021"/>
          <cell r="CH2021"/>
          <cell r="CI2021"/>
          <cell r="CJ2021"/>
          <cell r="CK2021"/>
          <cell r="CL2021"/>
          <cell r="CM2021"/>
          <cell r="CN2021"/>
        </row>
        <row r="2022">
          <cell r="B2022"/>
          <cell r="C2022"/>
          <cell r="D2022"/>
          <cell r="E2022"/>
          <cell r="F2022"/>
          <cell r="G2022"/>
          <cell r="H2022"/>
          <cell r="I2022"/>
          <cell r="J2022"/>
          <cell r="K2022"/>
          <cell r="L2022"/>
          <cell r="M2022"/>
          <cell r="N2022"/>
          <cell r="O2022"/>
          <cell r="P2022"/>
          <cell r="Q2022"/>
          <cell r="R2022"/>
          <cell r="S2022"/>
          <cell r="T2022"/>
          <cell r="U2022"/>
          <cell r="V2022"/>
          <cell r="W2022"/>
          <cell r="X2022"/>
          <cell r="Y2022"/>
          <cell r="Z2022"/>
          <cell r="AA2022"/>
          <cell r="AB2022"/>
          <cell r="AC2022"/>
          <cell r="AD2022"/>
          <cell r="AE2022"/>
          <cell r="AF2022"/>
          <cell r="AG2022"/>
          <cell r="AH2022"/>
          <cell r="AI2022"/>
          <cell r="AJ2022"/>
          <cell r="AK2022"/>
          <cell r="AL2022"/>
          <cell r="AM2022"/>
          <cell r="AN2022"/>
          <cell r="AO2022"/>
          <cell r="AP2022"/>
          <cell r="AQ2022"/>
          <cell r="AR2022"/>
          <cell r="AS2022"/>
          <cell r="AT2022"/>
          <cell r="AU2022"/>
          <cell r="AV2022"/>
          <cell r="AW2022"/>
          <cell r="AX2022"/>
          <cell r="AY2022"/>
          <cell r="AZ2022"/>
          <cell r="BA2022"/>
          <cell r="BB2022"/>
          <cell r="BC2022"/>
          <cell r="BD2022"/>
          <cell r="BE2022"/>
          <cell r="BF2022"/>
          <cell r="BG2022"/>
          <cell r="BH2022"/>
          <cell r="BI2022"/>
          <cell r="BJ2022"/>
          <cell r="BK2022"/>
          <cell r="BL2022"/>
          <cell r="BM2022"/>
          <cell r="BN2022"/>
          <cell r="BO2022"/>
          <cell r="BP2022"/>
          <cell r="BQ2022"/>
          <cell r="BR2022"/>
          <cell r="BS2022"/>
          <cell r="BT2022"/>
          <cell r="BU2022"/>
          <cell r="BV2022"/>
          <cell r="BW2022"/>
          <cell r="BX2022"/>
          <cell r="BY2022"/>
          <cell r="BZ2022"/>
          <cell r="CA2022"/>
          <cell r="CB2022"/>
          <cell r="CC2022"/>
          <cell r="CD2022"/>
          <cell r="CE2022"/>
          <cell r="CF2022"/>
          <cell r="CG2022"/>
          <cell r="CH2022"/>
          <cell r="CI2022"/>
          <cell r="CJ2022"/>
          <cell r="CK2022"/>
          <cell r="CL2022"/>
          <cell r="CM2022"/>
          <cell r="CN2022"/>
        </row>
        <row r="2023">
          <cell r="B2023"/>
          <cell r="C2023"/>
          <cell r="D2023"/>
          <cell r="E2023"/>
          <cell r="F2023"/>
          <cell r="G2023"/>
          <cell r="H2023"/>
          <cell r="I2023"/>
          <cell r="J2023"/>
          <cell r="K2023"/>
          <cell r="L2023"/>
          <cell r="M2023"/>
          <cell r="N2023"/>
          <cell r="O2023"/>
          <cell r="P2023"/>
          <cell r="Q2023"/>
          <cell r="R2023"/>
          <cell r="S2023"/>
          <cell r="T2023"/>
          <cell r="U2023"/>
          <cell r="V2023"/>
          <cell r="W2023"/>
          <cell r="X2023"/>
          <cell r="Y2023"/>
          <cell r="Z2023"/>
          <cell r="AA2023"/>
          <cell r="AB2023"/>
          <cell r="AC2023"/>
          <cell r="AD2023"/>
          <cell r="AE2023"/>
          <cell r="AF2023"/>
          <cell r="AG2023"/>
          <cell r="AH2023"/>
          <cell r="AI2023"/>
          <cell r="AJ2023"/>
          <cell r="AK2023"/>
          <cell r="AL2023"/>
          <cell r="AM2023"/>
          <cell r="AN2023"/>
          <cell r="AO2023"/>
          <cell r="AP2023"/>
          <cell r="AQ2023"/>
          <cell r="AR2023"/>
          <cell r="AS2023"/>
          <cell r="AT2023"/>
          <cell r="AU2023"/>
          <cell r="AV2023"/>
          <cell r="AW2023"/>
          <cell r="AX2023"/>
          <cell r="AY2023"/>
          <cell r="AZ2023"/>
          <cell r="BA2023"/>
          <cell r="BB2023"/>
          <cell r="BC2023"/>
          <cell r="BD2023"/>
          <cell r="BE2023"/>
          <cell r="BF2023"/>
          <cell r="BG2023"/>
          <cell r="BH2023"/>
          <cell r="BI2023"/>
          <cell r="BJ2023"/>
          <cell r="BK2023"/>
          <cell r="BL2023"/>
          <cell r="BM2023"/>
          <cell r="BN2023"/>
          <cell r="BO2023"/>
          <cell r="BP2023"/>
          <cell r="BQ2023"/>
          <cell r="BR2023"/>
          <cell r="BS2023"/>
          <cell r="BT2023"/>
          <cell r="BU2023"/>
          <cell r="BV2023"/>
          <cell r="BW2023"/>
          <cell r="BX2023"/>
          <cell r="BY2023"/>
          <cell r="BZ2023"/>
          <cell r="CA2023"/>
          <cell r="CB2023"/>
          <cell r="CC2023"/>
          <cell r="CD2023"/>
          <cell r="CE2023"/>
          <cell r="CF2023"/>
          <cell r="CG2023"/>
          <cell r="CH2023"/>
          <cell r="CI2023"/>
          <cell r="CJ2023"/>
          <cell r="CK2023"/>
          <cell r="CL2023"/>
          <cell r="CM2023"/>
          <cell r="CN2023"/>
        </row>
        <row r="2024">
          <cell r="B2024"/>
          <cell r="C2024"/>
          <cell r="D2024"/>
          <cell r="E2024"/>
          <cell r="F2024"/>
          <cell r="G2024"/>
          <cell r="H2024"/>
          <cell r="I2024"/>
          <cell r="J2024"/>
          <cell r="K2024"/>
          <cell r="L2024"/>
          <cell r="M2024"/>
          <cell r="N2024"/>
          <cell r="O2024"/>
          <cell r="P2024"/>
          <cell r="Q2024"/>
          <cell r="R2024"/>
          <cell r="S2024"/>
          <cell r="T2024"/>
          <cell r="U2024"/>
          <cell r="V2024"/>
          <cell r="W2024"/>
          <cell r="X2024"/>
          <cell r="Y2024"/>
          <cell r="Z2024"/>
          <cell r="AA2024"/>
          <cell r="AB2024"/>
          <cell r="AC2024"/>
          <cell r="AD2024"/>
          <cell r="AE2024"/>
          <cell r="AF2024"/>
          <cell r="AG2024"/>
          <cell r="AH2024"/>
          <cell r="AI2024"/>
          <cell r="AJ2024"/>
          <cell r="AK2024"/>
          <cell r="AL2024"/>
          <cell r="AM2024"/>
          <cell r="AN2024"/>
          <cell r="AO2024"/>
          <cell r="AP2024"/>
          <cell r="AQ2024"/>
          <cell r="AR2024"/>
          <cell r="AS2024"/>
          <cell r="AT2024"/>
          <cell r="AU2024"/>
          <cell r="AV2024"/>
          <cell r="AW2024"/>
          <cell r="AX2024"/>
          <cell r="AY2024"/>
          <cell r="AZ2024"/>
          <cell r="BA2024"/>
          <cell r="BB2024"/>
          <cell r="BC2024"/>
          <cell r="BD2024"/>
          <cell r="BE2024"/>
          <cell r="BF2024"/>
          <cell r="BG2024"/>
          <cell r="BH2024"/>
          <cell r="BI2024"/>
          <cell r="BJ2024"/>
          <cell r="BK2024"/>
          <cell r="BL2024"/>
          <cell r="BM2024"/>
          <cell r="BN2024"/>
          <cell r="BO2024"/>
          <cell r="BP2024"/>
          <cell r="BQ2024"/>
          <cell r="BR2024"/>
          <cell r="BS2024"/>
          <cell r="BT2024"/>
          <cell r="BU2024"/>
          <cell r="BV2024"/>
          <cell r="BW2024"/>
          <cell r="BX2024"/>
          <cell r="BY2024"/>
          <cell r="BZ2024"/>
          <cell r="CA2024"/>
          <cell r="CB2024"/>
          <cell r="CC2024"/>
          <cell r="CD2024"/>
          <cell r="CE2024"/>
          <cell r="CF2024"/>
          <cell r="CG2024"/>
          <cell r="CH2024"/>
          <cell r="CI2024"/>
          <cell r="CJ2024"/>
          <cell r="CK2024"/>
          <cell r="CL2024"/>
          <cell r="CM2024"/>
          <cell r="CN2024"/>
        </row>
        <row r="2025">
          <cell r="B2025"/>
          <cell r="C2025"/>
          <cell r="D2025"/>
          <cell r="E2025"/>
          <cell r="F2025"/>
          <cell r="G2025"/>
          <cell r="H2025"/>
          <cell r="I2025"/>
          <cell r="J2025"/>
          <cell r="K2025"/>
          <cell r="L2025"/>
          <cell r="M2025"/>
          <cell r="N2025"/>
          <cell r="O2025"/>
          <cell r="P2025"/>
          <cell r="Q2025"/>
          <cell r="R2025"/>
          <cell r="S2025"/>
          <cell r="T2025"/>
          <cell r="U2025"/>
          <cell r="V2025"/>
          <cell r="W2025"/>
          <cell r="X2025"/>
          <cell r="Y2025"/>
          <cell r="Z2025"/>
          <cell r="AA2025"/>
          <cell r="AB2025"/>
          <cell r="AC2025"/>
          <cell r="AD2025"/>
          <cell r="AE2025"/>
          <cell r="AF2025"/>
          <cell r="AG2025"/>
          <cell r="AH2025"/>
          <cell r="AI2025"/>
          <cell r="AJ2025"/>
          <cell r="AK2025"/>
          <cell r="AL2025"/>
          <cell r="AM2025"/>
          <cell r="AN2025"/>
          <cell r="AO2025"/>
          <cell r="AP2025"/>
          <cell r="AQ2025"/>
          <cell r="AR2025"/>
          <cell r="AS2025"/>
          <cell r="AT2025"/>
          <cell r="AU2025"/>
          <cell r="AV2025"/>
          <cell r="AW2025"/>
          <cell r="AX2025"/>
          <cell r="AY2025"/>
          <cell r="AZ2025"/>
          <cell r="BA2025"/>
          <cell r="BB2025"/>
          <cell r="BC2025"/>
          <cell r="BD2025"/>
          <cell r="BE2025"/>
          <cell r="BF2025"/>
          <cell r="BG2025"/>
          <cell r="BH2025"/>
          <cell r="BI2025"/>
          <cell r="BJ2025"/>
          <cell r="BK2025"/>
          <cell r="BL2025"/>
          <cell r="BM2025"/>
          <cell r="BN2025"/>
          <cell r="BO2025"/>
          <cell r="BP2025"/>
          <cell r="BQ2025"/>
          <cell r="BR2025"/>
          <cell r="BS2025"/>
          <cell r="BT2025"/>
          <cell r="BU2025"/>
          <cell r="BV2025"/>
          <cell r="BW2025"/>
          <cell r="BX2025"/>
          <cell r="BY2025"/>
          <cell r="BZ2025"/>
          <cell r="CA2025"/>
          <cell r="CB2025"/>
          <cell r="CC2025"/>
          <cell r="CD2025"/>
          <cell r="CE2025"/>
          <cell r="CF2025"/>
          <cell r="CG2025"/>
          <cell r="CH2025"/>
          <cell r="CI2025"/>
          <cell r="CJ2025"/>
          <cell r="CK2025"/>
          <cell r="CL2025"/>
          <cell r="CM2025"/>
          <cell r="CN2025"/>
        </row>
        <row r="2026">
          <cell r="B2026"/>
          <cell r="C2026"/>
          <cell r="D2026"/>
          <cell r="E2026"/>
          <cell r="F2026"/>
          <cell r="G2026"/>
          <cell r="H2026"/>
          <cell r="I2026"/>
          <cell r="J2026"/>
          <cell r="K2026"/>
          <cell r="L2026"/>
          <cell r="M2026"/>
          <cell r="N2026"/>
          <cell r="O2026"/>
          <cell r="P2026"/>
          <cell r="Q2026"/>
          <cell r="R2026"/>
          <cell r="S2026"/>
          <cell r="T2026"/>
          <cell r="U2026"/>
          <cell r="V2026"/>
          <cell r="W2026"/>
          <cell r="X2026"/>
          <cell r="Y2026"/>
          <cell r="Z2026"/>
          <cell r="AA2026"/>
          <cell r="AB2026"/>
          <cell r="AC2026"/>
          <cell r="AD2026"/>
          <cell r="AE2026"/>
          <cell r="AF2026"/>
          <cell r="AG2026"/>
          <cell r="AH2026"/>
          <cell r="AI2026"/>
          <cell r="AJ2026"/>
          <cell r="AK2026"/>
          <cell r="AL2026"/>
          <cell r="AM2026"/>
          <cell r="AN2026"/>
          <cell r="AO2026"/>
          <cell r="AP2026"/>
          <cell r="AQ2026"/>
          <cell r="AR2026"/>
          <cell r="AS2026"/>
          <cell r="AT2026"/>
          <cell r="AU2026"/>
          <cell r="AV2026"/>
          <cell r="AW2026"/>
          <cell r="AX2026"/>
          <cell r="AY2026"/>
          <cell r="AZ2026"/>
          <cell r="BA2026"/>
          <cell r="BB2026"/>
          <cell r="BC2026"/>
          <cell r="BD2026"/>
          <cell r="BE2026"/>
          <cell r="BF2026"/>
          <cell r="BG2026"/>
          <cell r="BH2026"/>
          <cell r="BI2026"/>
          <cell r="BJ2026"/>
          <cell r="BK2026"/>
          <cell r="BL2026"/>
          <cell r="BM2026"/>
          <cell r="BN2026"/>
          <cell r="BO2026"/>
          <cell r="BP2026"/>
          <cell r="BQ2026"/>
          <cell r="BR2026"/>
          <cell r="BS2026"/>
          <cell r="BT2026"/>
          <cell r="BU2026"/>
          <cell r="BV2026"/>
          <cell r="BW2026"/>
          <cell r="BX2026"/>
          <cell r="BY2026"/>
          <cell r="BZ2026"/>
          <cell r="CA2026"/>
          <cell r="CB2026"/>
          <cell r="CC2026"/>
          <cell r="CD2026"/>
          <cell r="CE2026"/>
          <cell r="CF2026"/>
          <cell r="CG2026"/>
          <cell r="CH2026"/>
          <cell r="CI2026"/>
          <cell r="CJ2026"/>
          <cell r="CK2026"/>
          <cell r="CL2026"/>
          <cell r="CM2026"/>
          <cell r="CN2026"/>
        </row>
        <row r="2027">
          <cell r="B2027"/>
          <cell r="C2027"/>
          <cell r="D2027"/>
          <cell r="E2027"/>
          <cell r="F2027"/>
          <cell r="G2027"/>
          <cell r="H2027"/>
          <cell r="I2027"/>
          <cell r="J2027"/>
          <cell r="K2027"/>
          <cell r="L2027"/>
          <cell r="M2027"/>
          <cell r="N2027"/>
          <cell r="O2027"/>
          <cell r="P2027"/>
          <cell r="Q2027"/>
          <cell r="R2027"/>
          <cell r="S2027"/>
          <cell r="T2027"/>
          <cell r="U2027"/>
          <cell r="V2027"/>
          <cell r="W2027"/>
          <cell r="X2027"/>
          <cell r="Y2027"/>
          <cell r="Z2027"/>
          <cell r="AA2027"/>
          <cell r="AB2027"/>
          <cell r="AC2027"/>
          <cell r="AD2027"/>
          <cell r="AE2027"/>
          <cell r="AF2027"/>
          <cell r="AG2027"/>
          <cell r="AH2027"/>
          <cell r="AI2027"/>
          <cell r="AJ2027"/>
          <cell r="AK2027"/>
          <cell r="AL2027"/>
          <cell r="AM2027"/>
          <cell r="AN2027"/>
          <cell r="AO2027"/>
          <cell r="AP2027"/>
          <cell r="AQ2027"/>
          <cell r="AR2027"/>
          <cell r="AS2027"/>
          <cell r="AT2027"/>
          <cell r="AU2027"/>
          <cell r="AV2027"/>
          <cell r="AW2027"/>
          <cell r="AX2027"/>
          <cell r="AY2027"/>
          <cell r="AZ2027"/>
          <cell r="BA2027"/>
          <cell r="BB2027"/>
          <cell r="BC2027"/>
          <cell r="BD2027"/>
          <cell r="BE2027"/>
          <cell r="BF2027"/>
          <cell r="BG2027"/>
          <cell r="BH2027"/>
          <cell r="BI2027"/>
          <cell r="BJ2027"/>
          <cell r="BK2027"/>
          <cell r="BL2027"/>
          <cell r="BM2027"/>
          <cell r="BN2027"/>
          <cell r="BO2027"/>
          <cell r="BP2027"/>
          <cell r="BQ2027"/>
          <cell r="BR2027"/>
          <cell r="BS2027"/>
          <cell r="BT2027"/>
          <cell r="BU2027"/>
          <cell r="BV2027"/>
          <cell r="BW2027"/>
          <cell r="BX2027"/>
          <cell r="BY2027"/>
          <cell r="BZ2027"/>
          <cell r="CA2027"/>
          <cell r="CB2027"/>
          <cell r="CC2027"/>
          <cell r="CD2027"/>
          <cell r="CE2027"/>
          <cell r="CF2027"/>
          <cell r="CG2027"/>
          <cell r="CH2027"/>
          <cell r="CI2027"/>
          <cell r="CJ2027"/>
          <cell r="CK2027"/>
          <cell r="CL2027"/>
          <cell r="CM2027"/>
          <cell r="CN2027"/>
        </row>
        <row r="2028">
          <cell r="B2028"/>
          <cell r="C2028"/>
          <cell r="D2028"/>
          <cell r="E2028"/>
          <cell r="F2028"/>
          <cell r="G2028"/>
          <cell r="H2028"/>
          <cell r="I2028"/>
          <cell r="J2028"/>
          <cell r="K2028"/>
          <cell r="L2028"/>
          <cell r="M2028"/>
          <cell r="N2028"/>
          <cell r="O2028"/>
          <cell r="P2028"/>
          <cell r="Q2028"/>
          <cell r="R2028"/>
          <cell r="S2028"/>
          <cell r="T2028"/>
          <cell r="U2028"/>
          <cell r="V2028"/>
          <cell r="W2028"/>
          <cell r="X2028"/>
          <cell r="Y2028"/>
          <cell r="Z2028"/>
          <cell r="AA2028"/>
          <cell r="AB2028"/>
          <cell r="AC2028"/>
          <cell r="AD2028"/>
          <cell r="AE2028"/>
          <cell r="AF2028"/>
          <cell r="AG2028"/>
          <cell r="AH2028"/>
          <cell r="AI2028"/>
          <cell r="AJ2028"/>
          <cell r="AK2028"/>
          <cell r="AL2028"/>
          <cell r="AM2028"/>
          <cell r="AN2028"/>
          <cell r="AO2028"/>
          <cell r="AP2028"/>
          <cell r="AQ2028"/>
          <cell r="AR2028"/>
          <cell r="AS2028"/>
          <cell r="AT2028"/>
          <cell r="AU2028"/>
          <cell r="AV2028"/>
          <cell r="AW2028"/>
          <cell r="AX2028"/>
          <cell r="AY2028"/>
          <cell r="AZ2028"/>
          <cell r="BA2028"/>
          <cell r="BB2028"/>
          <cell r="BC2028"/>
          <cell r="BD2028"/>
          <cell r="BE2028"/>
          <cell r="BF2028"/>
          <cell r="BG2028"/>
          <cell r="BH2028"/>
          <cell r="BI2028"/>
          <cell r="BJ2028"/>
          <cell r="BK2028"/>
          <cell r="BL2028"/>
          <cell r="BM2028"/>
          <cell r="BN2028"/>
          <cell r="BO2028"/>
          <cell r="BP2028"/>
          <cell r="BQ2028"/>
          <cell r="BR2028"/>
          <cell r="BS2028"/>
          <cell r="BT2028"/>
          <cell r="BU2028"/>
          <cell r="BV2028"/>
          <cell r="BW2028"/>
          <cell r="BX2028"/>
          <cell r="BY2028"/>
          <cell r="BZ2028"/>
          <cell r="CA2028"/>
          <cell r="CB2028"/>
          <cell r="CC2028"/>
          <cell r="CD2028"/>
          <cell r="CE2028"/>
          <cell r="CF2028"/>
          <cell r="CG2028"/>
          <cell r="CH2028"/>
          <cell r="CI2028"/>
          <cell r="CJ2028"/>
          <cell r="CK2028"/>
          <cell r="CL2028"/>
          <cell r="CM2028"/>
          <cell r="CN2028"/>
        </row>
        <row r="2029">
          <cell r="B2029"/>
          <cell r="C2029"/>
          <cell r="D2029"/>
          <cell r="E2029"/>
          <cell r="F2029"/>
          <cell r="G2029"/>
          <cell r="H2029"/>
          <cell r="I2029"/>
          <cell r="J2029"/>
          <cell r="K2029"/>
          <cell r="L2029"/>
          <cell r="M2029"/>
          <cell r="N2029"/>
          <cell r="O2029"/>
          <cell r="P2029"/>
          <cell r="Q2029"/>
          <cell r="R2029"/>
          <cell r="S2029"/>
          <cell r="T2029"/>
          <cell r="U2029"/>
          <cell r="V2029"/>
          <cell r="W2029"/>
          <cell r="X2029"/>
          <cell r="Y2029"/>
          <cell r="Z2029"/>
          <cell r="AA2029"/>
          <cell r="AB2029"/>
          <cell r="AC2029"/>
          <cell r="AD2029"/>
          <cell r="AE2029"/>
          <cell r="AF2029"/>
          <cell r="AG2029"/>
          <cell r="AH2029"/>
          <cell r="AI2029"/>
          <cell r="AJ2029"/>
          <cell r="AK2029"/>
          <cell r="AL2029"/>
          <cell r="AM2029"/>
          <cell r="AN2029"/>
          <cell r="AO2029"/>
          <cell r="AP2029"/>
          <cell r="AQ2029"/>
          <cell r="AR2029"/>
          <cell r="AS2029"/>
          <cell r="AT2029"/>
          <cell r="AU2029"/>
          <cell r="AV2029"/>
          <cell r="AW2029"/>
          <cell r="AX2029"/>
          <cell r="AY2029"/>
          <cell r="AZ2029"/>
          <cell r="BA2029"/>
          <cell r="BB2029"/>
          <cell r="BC2029"/>
          <cell r="BD2029"/>
          <cell r="BE2029"/>
          <cell r="BF2029"/>
          <cell r="BG2029"/>
          <cell r="BH2029"/>
          <cell r="BI2029"/>
          <cell r="BJ2029"/>
          <cell r="BK2029"/>
          <cell r="BL2029"/>
          <cell r="BM2029"/>
          <cell r="BN2029"/>
          <cell r="BO2029"/>
          <cell r="BP2029"/>
          <cell r="BQ2029"/>
          <cell r="BR2029"/>
          <cell r="BS2029"/>
          <cell r="BT2029"/>
          <cell r="BU2029"/>
          <cell r="BV2029"/>
          <cell r="BW2029"/>
          <cell r="BX2029"/>
          <cell r="BY2029"/>
          <cell r="BZ2029"/>
          <cell r="CA2029"/>
          <cell r="CB2029"/>
          <cell r="CC2029"/>
          <cell r="CD2029"/>
          <cell r="CE2029"/>
          <cell r="CF2029"/>
          <cell r="CG2029"/>
          <cell r="CH2029"/>
          <cell r="CI2029"/>
          <cell r="CJ2029"/>
          <cell r="CK2029"/>
          <cell r="CL2029"/>
          <cell r="CM2029"/>
          <cell r="CN2029"/>
        </row>
        <row r="2030">
          <cell r="B2030"/>
          <cell r="C2030"/>
          <cell r="D2030"/>
          <cell r="E2030"/>
          <cell r="F2030"/>
          <cell r="G2030"/>
          <cell r="H2030"/>
          <cell r="I2030"/>
          <cell r="J2030"/>
          <cell r="K2030"/>
          <cell r="L2030"/>
          <cell r="M2030"/>
          <cell r="N2030"/>
          <cell r="O2030"/>
          <cell r="P2030"/>
          <cell r="Q2030"/>
          <cell r="R2030"/>
          <cell r="S2030"/>
          <cell r="T2030"/>
          <cell r="U2030"/>
          <cell r="V2030"/>
          <cell r="W2030"/>
          <cell r="X2030"/>
          <cell r="Y2030"/>
          <cell r="Z2030"/>
          <cell r="AA2030"/>
          <cell r="AB2030"/>
          <cell r="AC2030"/>
          <cell r="AD2030"/>
          <cell r="AE2030"/>
          <cell r="AF2030"/>
          <cell r="AG2030"/>
          <cell r="AH2030"/>
          <cell r="AI2030"/>
          <cell r="AJ2030"/>
          <cell r="AK2030"/>
          <cell r="AL2030"/>
          <cell r="AM2030"/>
          <cell r="AN2030"/>
          <cell r="AO2030"/>
          <cell r="AP2030"/>
          <cell r="AQ2030"/>
          <cell r="AR2030"/>
          <cell r="AS2030"/>
          <cell r="AT2030"/>
          <cell r="AU2030"/>
          <cell r="AV2030"/>
          <cell r="AW2030"/>
          <cell r="AX2030"/>
          <cell r="AY2030"/>
          <cell r="AZ2030"/>
          <cell r="BA2030"/>
          <cell r="BB2030"/>
          <cell r="BC2030"/>
          <cell r="BD2030"/>
          <cell r="BE2030"/>
          <cell r="BF2030"/>
          <cell r="BG2030"/>
          <cell r="BH2030"/>
          <cell r="BI2030"/>
          <cell r="BJ2030"/>
          <cell r="BK2030"/>
          <cell r="BL2030"/>
          <cell r="BM2030"/>
          <cell r="BN2030"/>
          <cell r="BO2030"/>
          <cell r="BP2030"/>
          <cell r="BQ2030"/>
          <cell r="BR2030"/>
          <cell r="BS2030"/>
          <cell r="BT2030"/>
          <cell r="BU2030"/>
          <cell r="BV2030"/>
          <cell r="BW2030"/>
          <cell r="BX2030"/>
          <cell r="BY2030"/>
          <cell r="BZ2030"/>
          <cell r="CA2030"/>
          <cell r="CB2030"/>
          <cell r="CC2030"/>
          <cell r="CD2030"/>
          <cell r="CE2030"/>
          <cell r="CF2030"/>
          <cell r="CG2030"/>
          <cell r="CH2030"/>
          <cell r="CI2030"/>
          <cell r="CJ2030"/>
          <cell r="CK2030"/>
          <cell r="CL2030"/>
          <cell r="CM2030"/>
          <cell r="CN2030"/>
        </row>
        <row r="2031">
          <cell r="B2031"/>
          <cell r="C2031"/>
          <cell r="D2031"/>
          <cell r="E2031"/>
          <cell r="F2031"/>
          <cell r="G2031"/>
          <cell r="H2031"/>
          <cell r="I2031"/>
          <cell r="J2031"/>
          <cell r="K2031"/>
          <cell r="L2031"/>
          <cell r="M2031"/>
          <cell r="N2031"/>
          <cell r="O2031"/>
          <cell r="P2031"/>
          <cell r="Q2031"/>
          <cell r="R2031"/>
          <cell r="S2031"/>
          <cell r="T2031"/>
          <cell r="U2031"/>
          <cell r="V2031"/>
          <cell r="W2031"/>
          <cell r="X2031"/>
          <cell r="Y2031"/>
          <cell r="Z2031"/>
          <cell r="AA2031"/>
          <cell r="AB2031"/>
          <cell r="AC2031"/>
          <cell r="AD2031"/>
          <cell r="AE2031"/>
          <cell r="AF2031"/>
          <cell r="AG2031"/>
          <cell r="AH2031"/>
          <cell r="AI2031"/>
          <cell r="AJ2031"/>
          <cell r="AK2031"/>
          <cell r="AL2031"/>
          <cell r="AM2031"/>
          <cell r="AN2031"/>
          <cell r="AO2031"/>
          <cell r="AP2031"/>
          <cell r="AQ2031"/>
          <cell r="AR2031"/>
          <cell r="AS2031"/>
          <cell r="AT2031"/>
          <cell r="AU2031"/>
          <cell r="AV2031"/>
          <cell r="AW2031"/>
          <cell r="AX2031"/>
          <cell r="AY2031"/>
          <cell r="AZ2031"/>
          <cell r="BA2031"/>
          <cell r="BB2031"/>
          <cell r="BC2031"/>
          <cell r="BD2031"/>
          <cell r="BE2031"/>
          <cell r="BF2031"/>
          <cell r="BG2031"/>
          <cell r="BH2031"/>
          <cell r="BI2031"/>
          <cell r="BJ2031"/>
          <cell r="BK2031"/>
          <cell r="BL2031"/>
          <cell r="BM2031"/>
          <cell r="BN2031"/>
          <cell r="BO2031"/>
          <cell r="BP2031"/>
          <cell r="BQ2031"/>
          <cell r="BR2031"/>
          <cell r="BS2031"/>
          <cell r="BT2031"/>
          <cell r="BU2031"/>
          <cell r="BV2031"/>
          <cell r="BW2031"/>
          <cell r="BX2031"/>
          <cell r="BY2031"/>
          <cell r="BZ2031"/>
          <cell r="CA2031"/>
          <cell r="CB2031"/>
          <cell r="CC2031"/>
          <cell r="CD2031"/>
          <cell r="CE2031"/>
          <cell r="CF2031"/>
          <cell r="CG2031"/>
          <cell r="CH2031"/>
          <cell r="CI2031"/>
          <cell r="CJ2031"/>
          <cell r="CK2031"/>
          <cell r="CL2031"/>
          <cell r="CM2031"/>
          <cell r="CN2031"/>
        </row>
        <row r="2032">
          <cell r="B2032"/>
          <cell r="C2032"/>
          <cell r="D2032"/>
          <cell r="E2032"/>
          <cell r="F2032"/>
          <cell r="G2032"/>
          <cell r="H2032"/>
          <cell r="I2032"/>
          <cell r="J2032"/>
          <cell r="K2032"/>
          <cell r="L2032"/>
          <cell r="M2032"/>
          <cell r="N2032"/>
          <cell r="O2032"/>
          <cell r="P2032"/>
          <cell r="Q2032"/>
          <cell r="R2032"/>
          <cell r="S2032"/>
          <cell r="T2032"/>
          <cell r="U2032"/>
          <cell r="V2032"/>
          <cell r="W2032"/>
          <cell r="X2032"/>
          <cell r="Y2032"/>
          <cell r="Z2032"/>
          <cell r="AA2032"/>
          <cell r="AB2032"/>
          <cell r="AC2032"/>
          <cell r="AD2032"/>
          <cell r="AE2032"/>
          <cell r="AF2032"/>
          <cell r="AG2032"/>
          <cell r="AH2032"/>
          <cell r="AI2032"/>
          <cell r="AJ2032"/>
          <cell r="AK2032"/>
          <cell r="AL2032"/>
          <cell r="AM2032"/>
          <cell r="AN2032"/>
          <cell r="AO2032"/>
          <cell r="AP2032"/>
          <cell r="AQ2032"/>
          <cell r="AR2032"/>
          <cell r="AS2032"/>
          <cell r="AT2032"/>
          <cell r="AU2032"/>
          <cell r="AV2032"/>
          <cell r="AW2032"/>
          <cell r="AX2032"/>
          <cell r="AY2032"/>
          <cell r="AZ2032"/>
          <cell r="BA2032"/>
          <cell r="BB2032"/>
          <cell r="BC2032"/>
          <cell r="BD2032"/>
          <cell r="BE2032"/>
          <cell r="BF2032"/>
          <cell r="BG2032"/>
          <cell r="BH2032"/>
          <cell r="BI2032"/>
          <cell r="BJ2032"/>
          <cell r="BK2032"/>
          <cell r="BL2032"/>
          <cell r="BM2032"/>
          <cell r="BN2032"/>
          <cell r="BO2032"/>
          <cell r="BP2032"/>
          <cell r="BQ2032"/>
          <cell r="BR2032"/>
          <cell r="BS2032"/>
          <cell r="BT2032"/>
          <cell r="BU2032"/>
          <cell r="BV2032"/>
          <cell r="BW2032"/>
          <cell r="BX2032"/>
          <cell r="BY2032"/>
          <cell r="BZ2032"/>
          <cell r="CA2032"/>
          <cell r="CB2032"/>
          <cell r="CC2032"/>
          <cell r="CD2032"/>
          <cell r="CE2032"/>
          <cell r="CF2032"/>
          <cell r="CG2032"/>
          <cell r="CH2032"/>
          <cell r="CI2032"/>
          <cell r="CJ2032"/>
          <cell r="CK2032"/>
          <cell r="CL2032"/>
          <cell r="CM2032"/>
          <cell r="CN2032"/>
        </row>
        <row r="2033">
          <cell r="B2033"/>
          <cell r="C2033"/>
          <cell r="D2033"/>
          <cell r="E2033"/>
          <cell r="F2033"/>
          <cell r="G2033"/>
          <cell r="H2033"/>
          <cell r="I2033"/>
          <cell r="J2033"/>
          <cell r="K2033"/>
          <cell r="L2033"/>
          <cell r="M2033"/>
          <cell r="N2033"/>
          <cell r="O2033"/>
          <cell r="P2033"/>
          <cell r="Q2033"/>
          <cell r="R2033"/>
          <cell r="S2033"/>
          <cell r="T2033"/>
          <cell r="U2033"/>
          <cell r="V2033"/>
          <cell r="W2033"/>
          <cell r="X2033"/>
          <cell r="Y2033"/>
          <cell r="Z2033"/>
          <cell r="AA2033"/>
          <cell r="AB2033"/>
          <cell r="AC2033"/>
          <cell r="AD2033"/>
          <cell r="AE2033"/>
          <cell r="AF2033"/>
          <cell r="AG2033"/>
          <cell r="AH2033"/>
          <cell r="AI2033"/>
          <cell r="AJ2033"/>
          <cell r="AK2033"/>
          <cell r="AL2033"/>
          <cell r="AM2033"/>
          <cell r="AN2033"/>
          <cell r="AO2033"/>
          <cell r="AP2033"/>
          <cell r="AQ2033"/>
          <cell r="AR2033"/>
          <cell r="AS2033"/>
          <cell r="AT2033"/>
          <cell r="AU2033"/>
          <cell r="AV2033"/>
          <cell r="AW2033"/>
          <cell r="AX2033"/>
          <cell r="AY2033"/>
          <cell r="AZ2033"/>
          <cell r="BA2033"/>
          <cell r="BB2033"/>
          <cell r="BC2033"/>
          <cell r="BD2033"/>
          <cell r="BE2033"/>
          <cell r="BF2033"/>
          <cell r="BG2033"/>
          <cell r="BH2033"/>
          <cell r="BI2033"/>
          <cell r="BJ2033"/>
          <cell r="BK2033"/>
          <cell r="BL2033"/>
          <cell r="BM2033"/>
          <cell r="BN2033"/>
          <cell r="BO2033"/>
          <cell r="BP2033"/>
          <cell r="BQ2033"/>
          <cell r="BR2033"/>
          <cell r="BS2033"/>
          <cell r="BT2033"/>
          <cell r="BU2033"/>
          <cell r="BV2033"/>
          <cell r="BW2033"/>
          <cell r="BX2033"/>
          <cell r="BY2033"/>
          <cell r="BZ2033"/>
          <cell r="CA2033"/>
          <cell r="CB2033"/>
          <cell r="CC2033"/>
          <cell r="CD2033"/>
          <cell r="CE2033"/>
          <cell r="CF2033"/>
          <cell r="CG2033"/>
          <cell r="CH2033"/>
          <cell r="CI2033"/>
          <cell r="CJ2033"/>
          <cell r="CK2033"/>
          <cell r="CL2033"/>
          <cell r="CM2033"/>
          <cell r="CN2033"/>
        </row>
        <row r="2034">
          <cell r="B2034"/>
          <cell r="C2034"/>
          <cell r="D2034"/>
          <cell r="E2034"/>
          <cell r="F2034"/>
          <cell r="G2034"/>
          <cell r="H2034"/>
          <cell r="I2034"/>
          <cell r="J2034"/>
          <cell r="K2034"/>
          <cell r="L2034"/>
          <cell r="M2034"/>
          <cell r="N2034"/>
          <cell r="O2034"/>
          <cell r="P2034"/>
          <cell r="Q2034"/>
          <cell r="R2034"/>
          <cell r="S2034"/>
          <cell r="T2034"/>
          <cell r="U2034"/>
          <cell r="V2034"/>
          <cell r="W2034"/>
          <cell r="X2034"/>
          <cell r="Y2034"/>
          <cell r="Z2034"/>
          <cell r="AA2034"/>
          <cell r="AB2034"/>
          <cell r="AC2034"/>
          <cell r="AD2034"/>
          <cell r="AE2034"/>
          <cell r="AF2034"/>
          <cell r="AG2034"/>
          <cell r="AH2034"/>
          <cell r="AI2034"/>
          <cell r="AJ2034"/>
          <cell r="AK2034"/>
          <cell r="AL2034"/>
          <cell r="AM2034"/>
          <cell r="AN2034"/>
          <cell r="AO2034"/>
          <cell r="AP2034"/>
          <cell r="AQ2034"/>
          <cell r="AR2034"/>
          <cell r="AS2034"/>
          <cell r="AT2034"/>
          <cell r="AU2034"/>
          <cell r="AV2034"/>
          <cell r="AW2034"/>
          <cell r="AX2034"/>
          <cell r="AY2034"/>
          <cell r="AZ2034"/>
          <cell r="BA2034"/>
          <cell r="BB2034"/>
          <cell r="BC2034"/>
          <cell r="BD2034"/>
          <cell r="BE2034"/>
          <cell r="BF2034"/>
          <cell r="BG2034"/>
          <cell r="BH2034"/>
          <cell r="BI2034"/>
          <cell r="BJ2034"/>
          <cell r="BK2034"/>
          <cell r="BL2034"/>
          <cell r="BM2034"/>
          <cell r="BN2034"/>
          <cell r="BO2034"/>
          <cell r="BP2034"/>
          <cell r="BQ2034"/>
          <cell r="BR2034"/>
          <cell r="BS2034"/>
          <cell r="BT2034"/>
          <cell r="BU2034"/>
          <cell r="BV2034"/>
          <cell r="BW2034"/>
          <cell r="BX2034"/>
          <cell r="BY2034"/>
          <cell r="BZ2034"/>
          <cell r="CA2034"/>
          <cell r="CB2034"/>
          <cell r="CC2034"/>
          <cell r="CD2034"/>
          <cell r="CE2034"/>
          <cell r="CF2034"/>
          <cell r="CG2034"/>
          <cell r="CH2034"/>
          <cell r="CI2034"/>
          <cell r="CJ2034"/>
          <cell r="CK2034"/>
          <cell r="CL2034"/>
          <cell r="CM2034"/>
          <cell r="CN2034"/>
        </row>
        <row r="2035">
          <cell r="B2035"/>
          <cell r="C2035"/>
          <cell r="D2035"/>
          <cell r="E2035"/>
          <cell r="F2035"/>
          <cell r="G2035"/>
          <cell r="H2035"/>
          <cell r="I2035"/>
          <cell r="J2035"/>
          <cell r="K2035"/>
          <cell r="L2035"/>
          <cell r="M2035"/>
          <cell r="N2035"/>
          <cell r="O2035"/>
          <cell r="P2035"/>
          <cell r="Q2035"/>
          <cell r="R2035"/>
          <cell r="S2035"/>
          <cell r="T2035"/>
          <cell r="U2035"/>
          <cell r="V2035"/>
          <cell r="W2035"/>
          <cell r="X2035"/>
          <cell r="Y2035"/>
          <cell r="Z2035"/>
          <cell r="AA2035"/>
          <cell r="AB2035"/>
          <cell r="AC2035"/>
          <cell r="AD2035"/>
          <cell r="AE2035"/>
          <cell r="AF2035"/>
          <cell r="AG2035"/>
          <cell r="AH2035"/>
          <cell r="AI2035"/>
          <cell r="AJ2035"/>
          <cell r="AK2035"/>
          <cell r="AL2035"/>
          <cell r="AM2035"/>
          <cell r="AN2035"/>
          <cell r="AO2035"/>
          <cell r="AP2035"/>
          <cell r="AQ2035"/>
          <cell r="AR2035"/>
          <cell r="AS2035"/>
          <cell r="AT2035"/>
          <cell r="AU2035"/>
          <cell r="AV2035"/>
          <cell r="AW2035"/>
          <cell r="AX2035"/>
          <cell r="AY2035"/>
          <cell r="AZ2035"/>
          <cell r="BA2035"/>
          <cell r="BB2035"/>
          <cell r="BC2035"/>
          <cell r="BD2035"/>
          <cell r="BE2035"/>
          <cell r="BF2035"/>
          <cell r="BG2035"/>
          <cell r="BH2035"/>
          <cell r="BI2035"/>
          <cell r="BJ2035"/>
          <cell r="BK2035"/>
          <cell r="BL2035"/>
          <cell r="BM2035"/>
          <cell r="BN2035"/>
          <cell r="BO2035"/>
          <cell r="BP2035"/>
          <cell r="BQ2035"/>
          <cell r="BR2035"/>
          <cell r="BS2035"/>
          <cell r="BT2035"/>
          <cell r="BU2035"/>
          <cell r="BV2035"/>
          <cell r="BW2035"/>
          <cell r="BX2035"/>
          <cell r="BY2035"/>
          <cell r="BZ2035"/>
          <cell r="CA2035"/>
          <cell r="CB2035"/>
          <cell r="CC2035"/>
          <cell r="CD2035"/>
          <cell r="CE2035"/>
          <cell r="CF2035"/>
          <cell r="CG2035"/>
          <cell r="CH2035"/>
          <cell r="CI2035"/>
          <cell r="CJ2035"/>
          <cell r="CK2035"/>
          <cell r="CL2035"/>
          <cell r="CM2035"/>
          <cell r="CN2035"/>
        </row>
        <row r="2036">
          <cell r="B2036"/>
          <cell r="C2036"/>
          <cell r="D2036"/>
          <cell r="E2036"/>
          <cell r="F2036"/>
          <cell r="G2036"/>
          <cell r="H2036"/>
          <cell r="I2036"/>
          <cell r="J2036"/>
          <cell r="K2036"/>
          <cell r="L2036"/>
          <cell r="M2036"/>
          <cell r="N2036"/>
          <cell r="O2036"/>
          <cell r="P2036"/>
          <cell r="Q2036"/>
          <cell r="R2036"/>
          <cell r="S2036"/>
          <cell r="T2036"/>
          <cell r="U2036"/>
          <cell r="V2036"/>
          <cell r="W2036"/>
          <cell r="X2036"/>
          <cell r="Y2036"/>
          <cell r="Z2036"/>
          <cell r="AA2036"/>
          <cell r="AB2036"/>
          <cell r="AC2036"/>
          <cell r="AD2036"/>
          <cell r="AE2036"/>
          <cell r="AF2036"/>
          <cell r="AG2036"/>
          <cell r="AH2036"/>
          <cell r="AI2036"/>
          <cell r="AJ2036"/>
          <cell r="AK2036"/>
          <cell r="AL2036"/>
          <cell r="AM2036"/>
          <cell r="AN2036"/>
          <cell r="AO2036"/>
          <cell r="AP2036"/>
          <cell r="AQ2036"/>
          <cell r="AR2036"/>
          <cell r="AS2036"/>
          <cell r="AT2036"/>
          <cell r="AU2036"/>
          <cell r="AV2036"/>
          <cell r="AW2036"/>
          <cell r="AX2036"/>
          <cell r="AY2036"/>
          <cell r="AZ2036"/>
          <cell r="BA2036"/>
          <cell r="BB2036"/>
          <cell r="BC2036"/>
          <cell r="BD2036"/>
          <cell r="BE2036"/>
          <cell r="BF2036"/>
          <cell r="BG2036"/>
          <cell r="BH2036"/>
          <cell r="BI2036"/>
          <cell r="BJ2036"/>
          <cell r="BK2036"/>
          <cell r="BL2036"/>
          <cell r="BM2036"/>
          <cell r="BN2036"/>
          <cell r="BO2036"/>
          <cell r="BP2036"/>
          <cell r="BQ2036"/>
          <cell r="BR2036"/>
          <cell r="BS2036"/>
          <cell r="BT2036"/>
          <cell r="BU2036"/>
          <cell r="BV2036"/>
          <cell r="BW2036"/>
          <cell r="BX2036"/>
          <cell r="BY2036"/>
          <cell r="BZ2036"/>
          <cell r="CA2036"/>
          <cell r="CB2036"/>
          <cell r="CC2036"/>
          <cell r="CD2036"/>
          <cell r="CE2036"/>
          <cell r="CF2036"/>
          <cell r="CG2036"/>
          <cell r="CH2036"/>
          <cell r="CI2036"/>
          <cell r="CJ2036"/>
          <cell r="CK2036"/>
          <cell r="CL2036"/>
          <cell r="CM2036"/>
          <cell r="CN2036"/>
        </row>
        <row r="2037">
          <cell r="B2037"/>
          <cell r="C2037"/>
          <cell r="D2037"/>
          <cell r="E2037"/>
          <cell r="F2037"/>
          <cell r="G2037"/>
          <cell r="H2037"/>
          <cell r="I2037"/>
          <cell r="J2037"/>
          <cell r="K2037"/>
          <cell r="L2037"/>
          <cell r="M2037"/>
          <cell r="N2037"/>
          <cell r="O2037"/>
          <cell r="P2037"/>
          <cell r="Q2037"/>
          <cell r="R2037"/>
          <cell r="S2037"/>
          <cell r="T2037"/>
          <cell r="U2037"/>
          <cell r="V2037"/>
          <cell r="W2037"/>
          <cell r="X2037"/>
          <cell r="Y2037"/>
          <cell r="Z2037"/>
          <cell r="AA2037"/>
          <cell r="AB2037"/>
          <cell r="AC2037"/>
          <cell r="AD2037"/>
          <cell r="AE2037"/>
          <cell r="AF2037"/>
          <cell r="AG2037"/>
          <cell r="AH2037"/>
          <cell r="AI2037"/>
          <cell r="AJ2037"/>
          <cell r="AK2037"/>
          <cell r="AL2037"/>
          <cell r="AM2037"/>
          <cell r="AN2037"/>
          <cell r="AO2037"/>
          <cell r="AP2037"/>
          <cell r="AQ2037"/>
          <cell r="AR2037"/>
          <cell r="AS2037"/>
          <cell r="AT2037"/>
          <cell r="AU2037"/>
          <cell r="AV2037"/>
          <cell r="AW2037"/>
          <cell r="AX2037"/>
          <cell r="AY2037"/>
          <cell r="AZ2037"/>
          <cell r="BA2037"/>
          <cell r="BB2037"/>
          <cell r="BC2037"/>
          <cell r="BD2037"/>
          <cell r="BE2037"/>
          <cell r="BF2037"/>
          <cell r="BG2037"/>
          <cell r="BH2037"/>
          <cell r="BI2037"/>
          <cell r="BJ2037"/>
          <cell r="BK2037"/>
          <cell r="BL2037"/>
          <cell r="BM2037"/>
          <cell r="BN2037"/>
          <cell r="BO2037"/>
          <cell r="BP2037"/>
          <cell r="BQ2037"/>
          <cell r="BR2037"/>
          <cell r="BS2037"/>
          <cell r="BT2037"/>
          <cell r="BU2037"/>
          <cell r="BV2037"/>
          <cell r="BW2037"/>
          <cell r="BX2037"/>
          <cell r="BY2037"/>
          <cell r="BZ2037"/>
          <cell r="CA2037"/>
          <cell r="CB2037"/>
          <cell r="CC2037"/>
          <cell r="CD2037"/>
          <cell r="CE2037"/>
          <cell r="CF2037"/>
          <cell r="CG2037"/>
          <cell r="CH2037"/>
          <cell r="CI2037"/>
          <cell r="CJ2037"/>
          <cell r="CK2037"/>
          <cell r="CL2037"/>
          <cell r="CM2037"/>
          <cell r="CN2037"/>
        </row>
        <row r="2038">
          <cell r="B2038"/>
          <cell r="C2038"/>
          <cell r="D2038"/>
          <cell r="E2038"/>
          <cell r="F2038"/>
          <cell r="G2038"/>
          <cell r="H2038"/>
          <cell r="I2038"/>
          <cell r="J2038"/>
          <cell r="K2038"/>
          <cell r="L2038"/>
          <cell r="M2038"/>
          <cell r="N2038"/>
          <cell r="O2038"/>
          <cell r="P2038"/>
          <cell r="Q2038"/>
          <cell r="R2038"/>
          <cell r="S2038"/>
          <cell r="T2038"/>
          <cell r="U2038"/>
          <cell r="V2038"/>
          <cell r="W2038"/>
          <cell r="X2038"/>
          <cell r="Y2038"/>
          <cell r="Z2038"/>
          <cell r="AA2038"/>
          <cell r="AB2038"/>
          <cell r="AC2038"/>
          <cell r="AD2038"/>
          <cell r="AE2038"/>
          <cell r="AF2038"/>
          <cell r="AG2038"/>
          <cell r="AH2038"/>
          <cell r="AI2038"/>
          <cell r="AJ2038"/>
          <cell r="AK2038"/>
          <cell r="AL2038"/>
          <cell r="AM2038"/>
          <cell r="AN2038"/>
          <cell r="AO2038"/>
          <cell r="AP2038"/>
          <cell r="AQ2038"/>
          <cell r="AR2038"/>
          <cell r="AS2038"/>
          <cell r="AT2038"/>
          <cell r="AU2038"/>
          <cell r="AV2038"/>
          <cell r="AW2038"/>
          <cell r="AX2038"/>
          <cell r="AY2038"/>
          <cell r="AZ2038"/>
          <cell r="BA2038"/>
          <cell r="BB2038"/>
          <cell r="BC2038"/>
          <cell r="BD2038"/>
          <cell r="BE2038"/>
          <cell r="BF2038"/>
          <cell r="BG2038"/>
          <cell r="BH2038"/>
          <cell r="BI2038"/>
          <cell r="BJ2038"/>
          <cell r="BK2038"/>
          <cell r="BL2038"/>
          <cell r="BM2038"/>
          <cell r="BN2038"/>
          <cell r="BO2038"/>
          <cell r="BP2038"/>
          <cell r="BQ2038"/>
          <cell r="BR2038"/>
          <cell r="BS2038"/>
          <cell r="BT2038"/>
          <cell r="BU2038"/>
          <cell r="BV2038"/>
          <cell r="BW2038"/>
          <cell r="BX2038"/>
          <cell r="BY2038"/>
          <cell r="BZ2038"/>
          <cell r="CA2038"/>
          <cell r="CB2038"/>
          <cell r="CC2038"/>
          <cell r="CD2038"/>
          <cell r="CE2038"/>
          <cell r="CF2038"/>
          <cell r="CG2038"/>
          <cell r="CH2038"/>
          <cell r="CI2038"/>
          <cell r="CJ2038"/>
          <cell r="CK2038"/>
          <cell r="CL2038"/>
          <cell r="CM2038"/>
          <cell r="CN2038"/>
        </row>
        <row r="2039">
          <cell r="B2039"/>
          <cell r="C2039"/>
          <cell r="D2039"/>
          <cell r="E2039"/>
          <cell r="F2039"/>
          <cell r="G2039"/>
          <cell r="H2039"/>
          <cell r="I2039"/>
          <cell r="J2039"/>
          <cell r="K2039"/>
          <cell r="L2039"/>
          <cell r="M2039"/>
          <cell r="N2039"/>
          <cell r="O2039"/>
          <cell r="P2039"/>
          <cell r="Q2039"/>
          <cell r="R2039"/>
          <cell r="S2039"/>
          <cell r="T2039"/>
          <cell r="U2039"/>
          <cell r="V2039"/>
          <cell r="W2039"/>
          <cell r="X2039"/>
          <cell r="Y2039"/>
          <cell r="Z2039"/>
          <cell r="AA2039"/>
          <cell r="AB2039"/>
          <cell r="AC2039"/>
          <cell r="AD2039"/>
          <cell r="AE2039"/>
          <cell r="AF2039"/>
          <cell r="AG2039"/>
          <cell r="AH2039"/>
          <cell r="AI2039"/>
          <cell r="AJ2039"/>
          <cell r="AK2039"/>
          <cell r="AL2039"/>
          <cell r="AM2039"/>
          <cell r="AN2039"/>
          <cell r="AO2039"/>
          <cell r="AP2039"/>
          <cell r="AQ2039"/>
          <cell r="AR2039"/>
          <cell r="AS2039"/>
          <cell r="AT2039"/>
          <cell r="AU2039"/>
          <cell r="AV2039"/>
          <cell r="AW2039"/>
          <cell r="AX2039"/>
          <cell r="AY2039"/>
          <cell r="AZ2039"/>
          <cell r="BA2039"/>
          <cell r="BB2039"/>
          <cell r="BC2039"/>
          <cell r="BD2039"/>
          <cell r="BE2039"/>
          <cell r="BF2039"/>
          <cell r="BG2039"/>
          <cell r="BH2039"/>
          <cell r="BI2039"/>
          <cell r="BJ2039"/>
          <cell r="BK2039"/>
          <cell r="BL2039"/>
          <cell r="BM2039"/>
          <cell r="BN2039"/>
          <cell r="BO2039"/>
          <cell r="BP2039"/>
          <cell r="BQ2039"/>
          <cell r="BR2039"/>
          <cell r="BS2039"/>
          <cell r="BT2039"/>
          <cell r="BU2039"/>
          <cell r="BV2039"/>
          <cell r="BW2039"/>
          <cell r="BX2039"/>
          <cell r="BY2039"/>
          <cell r="BZ2039"/>
          <cell r="CA2039"/>
          <cell r="CB2039"/>
          <cell r="CC2039"/>
          <cell r="CD2039"/>
          <cell r="CE2039"/>
          <cell r="CF2039"/>
          <cell r="CG2039"/>
          <cell r="CH2039"/>
          <cell r="CI2039"/>
          <cell r="CJ2039"/>
          <cell r="CK2039"/>
          <cell r="CL2039"/>
          <cell r="CM2039"/>
          <cell r="CN2039"/>
        </row>
        <row r="2040">
          <cell r="B2040"/>
          <cell r="C2040"/>
          <cell r="D2040"/>
          <cell r="E2040"/>
          <cell r="F2040"/>
          <cell r="G2040"/>
          <cell r="H2040"/>
          <cell r="I2040"/>
          <cell r="J2040"/>
          <cell r="K2040"/>
          <cell r="L2040"/>
          <cell r="M2040"/>
          <cell r="N2040"/>
          <cell r="O2040"/>
          <cell r="P2040"/>
          <cell r="Q2040"/>
          <cell r="R2040"/>
          <cell r="S2040"/>
          <cell r="T2040"/>
          <cell r="U2040"/>
          <cell r="V2040"/>
          <cell r="W2040"/>
          <cell r="X2040"/>
          <cell r="Y2040"/>
          <cell r="Z2040"/>
          <cell r="AA2040"/>
          <cell r="AB2040"/>
          <cell r="AC2040"/>
          <cell r="AD2040"/>
          <cell r="AE2040"/>
          <cell r="AF2040"/>
          <cell r="AG2040"/>
          <cell r="AH2040"/>
          <cell r="AI2040"/>
          <cell r="AJ2040"/>
          <cell r="AK2040"/>
          <cell r="AL2040"/>
          <cell r="AM2040"/>
          <cell r="AN2040"/>
          <cell r="AO2040"/>
          <cell r="AP2040"/>
          <cell r="AQ2040"/>
          <cell r="AR2040"/>
          <cell r="AS2040"/>
          <cell r="AT2040"/>
          <cell r="AU2040"/>
          <cell r="AV2040"/>
          <cell r="AW2040"/>
          <cell r="AX2040"/>
          <cell r="AY2040"/>
          <cell r="AZ2040"/>
          <cell r="BA2040"/>
          <cell r="BB2040"/>
          <cell r="BC2040"/>
          <cell r="BD2040"/>
          <cell r="BE2040"/>
          <cell r="BF2040"/>
          <cell r="BG2040"/>
          <cell r="BH2040"/>
          <cell r="BI2040"/>
          <cell r="BJ2040"/>
          <cell r="BK2040"/>
          <cell r="BL2040"/>
          <cell r="BM2040"/>
          <cell r="BN2040"/>
          <cell r="BO2040"/>
          <cell r="BP2040"/>
          <cell r="BQ2040"/>
          <cell r="BR2040"/>
          <cell r="BS2040"/>
          <cell r="BT2040"/>
          <cell r="BU2040"/>
          <cell r="BV2040"/>
          <cell r="BW2040"/>
          <cell r="BX2040"/>
          <cell r="BY2040"/>
          <cell r="BZ2040"/>
          <cell r="CA2040"/>
          <cell r="CB2040"/>
          <cell r="CC2040"/>
          <cell r="CD2040"/>
          <cell r="CE2040"/>
          <cell r="CF2040"/>
          <cell r="CG2040"/>
          <cell r="CH2040"/>
          <cell r="CI2040"/>
          <cell r="CJ2040"/>
          <cell r="CK2040"/>
          <cell r="CL2040"/>
          <cell r="CM2040"/>
          <cell r="CN2040"/>
        </row>
        <row r="2041">
          <cell r="B2041"/>
          <cell r="C2041"/>
          <cell r="D2041"/>
          <cell r="E2041"/>
          <cell r="F2041"/>
          <cell r="G2041"/>
          <cell r="H2041"/>
          <cell r="I2041"/>
          <cell r="J2041"/>
          <cell r="K2041"/>
          <cell r="L2041"/>
          <cell r="M2041"/>
          <cell r="N2041"/>
          <cell r="O2041"/>
          <cell r="P2041"/>
          <cell r="Q2041"/>
          <cell r="R2041"/>
          <cell r="S2041"/>
          <cell r="T2041"/>
          <cell r="U2041"/>
          <cell r="V2041"/>
          <cell r="W2041"/>
          <cell r="X2041"/>
          <cell r="Y2041"/>
          <cell r="Z2041"/>
          <cell r="AA2041"/>
          <cell r="AB2041"/>
          <cell r="AC2041"/>
          <cell r="AD2041"/>
          <cell r="AE2041"/>
          <cell r="AF2041"/>
          <cell r="AG2041"/>
          <cell r="AH2041"/>
          <cell r="AI2041"/>
          <cell r="AJ2041"/>
          <cell r="AK2041"/>
          <cell r="AL2041"/>
          <cell r="AM2041"/>
          <cell r="AN2041"/>
          <cell r="AO2041"/>
          <cell r="AP2041"/>
          <cell r="AQ2041"/>
          <cell r="AR2041"/>
          <cell r="AS2041"/>
          <cell r="AT2041"/>
          <cell r="AU2041"/>
          <cell r="AV2041"/>
          <cell r="AW2041"/>
          <cell r="AX2041"/>
          <cell r="AY2041"/>
          <cell r="AZ2041"/>
          <cell r="BA2041"/>
          <cell r="BB2041"/>
          <cell r="BC2041"/>
          <cell r="BD2041"/>
          <cell r="BE2041"/>
          <cell r="BF2041"/>
          <cell r="BG2041"/>
          <cell r="BH2041"/>
          <cell r="BI2041"/>
          <cell r="BJ2041"/>
          <cell r="BK2041"/>
          <cell r="BL2041"/>
          <cell r="BM2041"/>
          <cell r="BN2041"/>
          <cell r="BO2041"/>
          <cell r="BP2041"/>
          <cell r="BQ2041"/>
          <cell r="BR2041"/>
          <cell r="BS2041"/>
          <cell r="BT2041"/>
          <cell r="BU2041"/>
          <cell r="BV2041"/>
          <cell r="BW2041"/>
          <cell r="BX2041"/>
          <cell r="BY2041"/>
          <cell r="BZ2041"/>
          <cell r="CA2041"/>
          <cell r="CB2041"/>
          <cell r="CC2041"/>
          <cell r="CD2041"/>
          <cell r="CE2041"/>
          <cell r="CF2041"/>
          <cell r="CG2041"/>
          <cell r="CH2041"/>
          <cell r="CI2041"/>
          <cell r="CJ2041"/>
          <cell r="CK2041"/>
          <cell r="CL2041"/>
          <cell r="CM2041"/>
          <cell r="CN2041"/>
        </row>
        <row r="2042">
          <cell r="B2042"/>
          <cell r="C2042"/>
          <cell r="D2042"/>
          <cell r="E2042"/>
          <cell r="F2042"/>
          <cell r="G2042"/>
          <cell r="H2042"/>
          <cell r="I2042"/>
          <cell r="J2042"/>
          <cell r="K2042"/>
          <cell r="L2042"/>
          <cell r="M2042"/>
          <cell r="N2042"/>
          <cell r="O2042"/>
          <cell r="P2042"/>
          <cell r="Q2042"/>
          <cell r="R2042"/>
          <cell r="S2042"/>
          <cell r="T2042"/>
          <cell r="U2042"/>
          <cell r="V2042"/>
          <cell r="W2042"/>
          <cell r="X2042"/>
          <cell r="Y2042"/>
          <cell r="Z2042"/>
          <cell r="AA2042"/>
          <cell r="AB2042"/>
          <cell r="AC2042"/>
          <cell r="AD2042"/>
          <cell r="AE2042"/>
          <cell r="AF2042"/>
          <cell r="AG2042"/>
          <cell r="AH2042"/>
          <cell r="AI2042"/>
          <cell r="AJ2042"/>
          <cell r="AK2042"/>
          <cell r="AL2042"/>
          <cell r="AM2042"/>
          <cell r="AN2042"/>
          <cell r="AO2042"/>
          <cell r="AP2042"/>
          <cell r="AQ2042"/>
          <cell r="AR2042"/>
          <cell r="AS2042"/>
          <cell r="AT2042"/>
          <cell r="AU2042"/>
          <cell r="AV2042"/>
          <cell r="AW2042"/>
          <cell r="AX2042"/>
          <cell r="AY2042"/>
          <cell r="AZ2042"/>
          <cell r="BA2042"/>
          <cell r="BB2042"/>
          <cell r="BC2042"/>
          <cell r="BD2042"/>
          <cell r="BE2042"/>
          <cell r="BF2042"/>
          <cell r="BG2042"/>
          <cell r="BH2042"/>
          <cell r="BI2042"/>
          <cell r="BJ2042"/>
          <cell r="BK2042"/>
          <cell r="BL2042"/>
          <cell r="BM2042"/>
          <cell r="BN2042"/>
          <cell r="BO2042"/>
          <cell r="BP2042"/>
          <cell r="BQ2042"/>
          <cell r="BR2042"/>
          <cell r="BS2042"/>
          <cell r="BT2042"/>
          <cell r="BU2042"/>
          <cell r="BV2042"/>
          <cell r="BW2042"/>
          <cell r="BX2042"/>
          <cell r="BY2042"/>
          <cell r="BZ2042"/>
          <cell r="CA2042"/>
          <cell r="CB2042"/>
          <cell r="CC2042"/>
          <cell r="CD2042"/>
          <cell r="CE2042"/>
          <cell r="CF2042"/>
          <cell r="CG2042"/>
          <cell r="CH2042"/>
          <cell r="CI2042"/>
          <cell r="CJ2042"/>
          <cell r="CK2042"/>
          <cell r="CL2042"/>
          <cell r="CM2042"/>
          <cell r="CN2042"/>
        </row>
        <row r="2043">
          <cell r="B2043"/>
          <cell r="C2043"/>
          <cell r="D2043"/>
          <cell r="E2043"/>
          <cell r="F2043"/>
          <cell r="G2043"/>
          <cell r="H2043"/>
          <cell r="I2043"/>
          <cell r="J2043"/>
          <cell r="K2043"/>
          <cell r="L2043"/>
          <cell r="M2043"/>
          <cell r="N2043"/>
          <cell r="O2043"/>
          <cell r="P2043"/>
          <cell r="Q2043"/>
          <cell r="R2043"/>
          <cell r="S2043"/>
          <cell r="T2043"/>
          <cell r="U2043"/>
          <cell r="V2043"/>
          <cell r="W2043"/>
          <cell r="X2043"/>
          <cell r="Y2043"/>
          <cell r="Z2043"/>
          <cell r="AA2043"/>
          <cell r="AB2043"/>
          <cell r="AC2043"/>
          <cell r="AD2043"/>
          <cell r="AE2043"/>
          <cell r="AF2043"/>
          <cell r="AG2043"/>
          <cell r="AH2043"/>
          <cell r="AI2043"/>
          <cell r="AJ2043"/>
          <cell r="AK2043"/>
          <cell r="AL2043"/>
          <cell r="AM2043"/>
          <cell r="AN2043"/>
          <cell r="AO2043"/>
          <cell r="AP2043"/>
          <cell r="AQ2043"/>
          <cell r="AR2043"/>
          <cell r="AS2043"/>
          <cell r="AT2043"/>
          <cell r="AU2043"/>
          <cell r="AV2043"/>
          <cell r="AW2043"/>
          <cell r="AX2043"/>
          <cell r="AY2043"/>
          <cell r="AZ2043"/>
          <cell r="BA2043"/>
          <cell r="BB2043"/>
          <cell r="BC2043"/>
          <cell r="BD2043"/>
          <cell r="BE2043"/>
          <cell r="BF2043"/>
          <cell r="BG2043"/>
          <cell r="BH2043"/>
          <cell r="BI2043"/>
          <cell r="BJ2043"/>
          <cell r="BK2043"/>
          <cell r="BL2043"/>
          <cell r="BM2043"/>
          <cell r="BN2043"/>
          <cell r="BO2043"/>
          <cell r="BP2043"/>
          <cell r="BQ2043"/>
          <cell r="BR2043"/>
          <cell r="BS2043"/>
          <cell r="BT2043"/>
          <cell r="BU2043"/>
          <cell r="BV2043"/>
          <cell r="BW2043"/>
          <cell r="BX2043"/>
          <cell r="BY2043"/>
          <cell r="BZ2043"/>
          <cell r="CA2043"/>
          <cell r="CB2043"/>
          <cell r="CC2043"/>
          <cell r="CD2043"/>
          <cell r="CE2043"/>
          <cell r="CF2043"/>
          <cell r="CG2043"/>
          <cell r="CH2043"/>
          <cell r="CI2043"/>
          <cell r="CJ2043"/>
          <cell r="CK2043"/>
          <cell r="CL2043"/>
          <cell r="CM2043"/>
          <cell r="CN2043"/>
        </row>
        <row r="2044">
          <cell r="B2044"/>
          <cell r="C2044"/>
          <cell r="D2044"/>
          <cell r="E2044"/>
          <cell r="F2044"/>
          <cell r="G2044"/>
          <cell r="H2044"/>
          <cell r="I2044"/>
          <cell r="J2044"/>
          <cell r="K2044"/>
          <cell r="L2044"/>
          <cell r="M2044"/>
          <cell r="N2044"/>
          <cell r="O2044"/>
          <cell r="P2044"/>
          <cell r="Q2044"/>
          <cell r="R2044"/>
          <cell r="S2044"/>
          <cell r="T2044"/>
          <cell r="U2044"/>
          <cell r="V2044"/>
          <cell r="W2044"/>
          <cell r="X2044"/>
          <cell r="Y2044"/>
          <cell r="Z2044"/>
          <cell r="AA2044"/>
          <cell r="AB2044"/>
          <cell r="AC2044"/>
          <cell r="AD2044"/>
          <cell r="AE2044"/>
          <cell r="AF2044"/>
          <cell r="AG2044"/>
          <cell r="AH2044"/>
          <cell r="AI2044"/>
          <cell r="AJ2044"/>
          <cell r="AK2044"/>
          <cell r="AL2044"/>
          <cell r="AM2044"/>
          <cell r="AN2044"/>
          <cell r="AO2044"/>
          <cell r="AP2044"/>
          <cell r="AQ2044"/>
          <cell r="AR2044"/>
          <cell r="AS2044"/>
          <cell r="AT2044"/>
          <cell r="AU2044"/>
          <cell r="AV2044"/>
          <cell r="AW2044"/>
          <cell r="AX2044"/>
          <cell r="AY2044"/>
          <cell r="AZ2044"/>
          <cell r="BA2044"/>
          <cell r="BB2044"/>
          <cell r="BC2044"/>
          <cell r="BD2044"/>
          <cell r="BE2044"/>
          <cell r="BF2044"/>
          <cell r="BG2044"/>
          <cell r="BH2044"/>
          <cell r="BI2044"/>
          <cell r="BJ2044"/>
          <cell r="BK2044"/>
          <cell r="BL2044"/>
          <cell r="BM2044"/>
          <cell r="BN2044"/>
          <cell r="BO2044"/>
          <cell r="BP2044"/>
          <cell r="BQ2044"/>
          <cell r="BR2044"/>
          <cell r="BS2044"/>
          <cell r="BT2044"/>
          <cell r="BU2044"/>
          <cell r="BV2044"/>
          <cell r="BW2044"/>
          <cell r="BX2044"/>
          <cell r="BY2044"/>
          <cell r="BZ2044"/>
          <cell r="CA2044"/>
          <cell r="CB2044"/>
          <cell r="CC2044"/>
          <cell r="CD2044"/>
          <cell r="CE2044"/>
          <cell r="CF2044"/>
          <cell r="CG2044"/>
          <cell r="CH2044"/>
          <cell r="CI2044"/>
          <cell r="CJ2044"/>
          <cell r="CK2044"/>
          <cell r="CL2044"/>
          <cell r="CM2044"/>
          <cell r="CN2044"/>
        </row>
        <row r="2045">
          <cell r="B2045"/>
          <cell r="C2045"/>
          <cell r="D2045"/>
          <cell r="E2045"/>
          <cell r="F2045"/>
          <cell r="G2045"/>
          <cell r="H2045"/>
          <cell r="I2045"/>
          <cell r="J2045"/>
          <cell r="K2045"/>
          <cell r="L2045"/>
          <cell r="M2045"/>
          <cell r="N2045"/>
          <cell r="O2045"/>
          <cell r="P2045"/>
          <cell r="Q2045"/>
          <cell r="R2045"/>
          <cell r="S2045"/>
          <cell r="T2045"/>
          <cell r="U2045"/>
          <cell r="V2045"/>
          <cell r="W2045"/>
          <cell r="X2045"/>
          <cell r="Y2045"/>
          <cell r="Z2045"/>
          <cell r="AA2045"/>
          <cell r="AB2045"/>
          <cell r="AC2045"/>
          <cell r="AD2045"/>
          <cell r="AE2045"/>
          <cell r="AF2045"/>
          <cell r="AG2045"/>
          <cell r="AH2045"/>
          <cell r="AI2045"/>
          <cell r="AJ2045"/>
          <cell r="AK2045"/>
          <cell r="AL2045"/>
          <cell r="AM2045"/>
          <cell r="AN2045"/>
          <cell r="AO2045"/>
          <cell r="AP2045"/>
          <cell r="AQ2045"/>
          <cell r="AR2045"/>
          <cell r="AS2045"/>
          <cell r="AT2045"/>
          <cell r="AU2045"/>
          <cell r="AV2045"/>
          <cell r="AW2045"/>
          <cell r="AX2045"/>
          <cell r="AY2045"/>
          <cell r="AZ2045"/>
          <cell r="BA2045"/>
          <cell r="BB2045"/>
          <cell r="BC2045"/>
          <cell r="BD2045"/>
          <cell r="BE2045"/>
          <cell r="BF2045"/>
          <cell r="BG2045"/>
          <cell r="BH2045"/>
          <cell r="BI2045"/>
          <cell r="BJ2045"/>
          <cell r="BK2045"/>
          <cell r="BL2045"/>
          <cell r="BM2045"/>
          <cell r="BN2045"/>
          <cell r="BO2045"/>
          <cell r="BP2045"/>
          <cell r="BQ2045"/>
          <cell r="BR2045"/>
          <cell r="BS2045"/>
          <cell r="BT2045"/>
          <cell r="BU2045"/>
          <cell r="BV2045"/>
          <cell r="BW2045"/>
          <cell r="BX2045"/>
          <cell r="BY2045"/>
          <cell r="BZ2045"/>
          <cell r="CA2045"/>
          <cell r="CB2045"/>
          <cell r="CC2045"/>
          <cell r="CD2045"/>
          <cell r="CE2045"/>
          <cell r="CF2045"/>
          <cell r="CG2045"/>
          <cell r="CH2045"/>
          <cell r="CI2045"/>
          <cell r="CJ2045"/>
          <cell r="CK2045"/>
          <cell r="CL2045"/>
          <cell r="CM2045"/>
          <cell r="CN2045"/>
        </row>
        <row r="2046">
          <cell r="B2046"/>
          <cell r="C2046"/>
          <cell r="D2046"/>
          <cell r="E2046"/>
          <cell r="F2046"/>
          <cell r="G2046"/>
          <cell r="H2046"/>
          <cell r="I2046"/>
          <cell r="J2046"/>
          <cell r="K2046"/>
          <cell r="L2046"/>
          <cell r="M2046"/>
          <cell r="N2046"/>
          <cell r="O2046"/>
          <cell r="P2046"/>
          <cell r="Q2046"/>
          <cell r="R2046"/>
          <cell r="S2046"/>
          <cell r="T2046"/>
          <cell r="U2046"/>
          <cell r="V2046"/>
          <cell r="W2046"/>
          <cell r="X2046"/>
          <cell r="Y2046"/>
          <cell r="Z2046"/>
          <cell r="AA2046"/>
          <cell r="AB2046"/>
          <cell r="AC2046"/>
          <cell r="AD2046"/>
          <cell r="AE2046"/>
          <cell r="AF2046"/>
          <cell r="AG2046"/>
          <cell r="AH2046"/>
          <cell r="AI2046"/>
          <cell r="AJ2046"/>
          <cell r="AK2046"/>
          <cell r="AL2046"/>
          <cell r="AM2046"/>
          <cell r="AN2046"/>
          <cell r="AO2046"/>
          <cell r="AP2046"/>
          <cell r="AQ2046"/>
          <cell r="AR2046"/>
          <cell r="AS2046"/>
          <cell r="AT2046"/>
          <cell r="AU2046"/>
          <cell r="AV2046"/>
          <cell r="AW2046"/>
          <cell r="AX2046"/>
          <cell r="AY2046"/>
          <cell r="AZ2046"/>
          <cell r="BA2046"/>
          <cell r="BB2046"/>
          <cell r="BC2046"/>
          <cell r="BD2046"/>
          <cell r="BE2046"/>
          <cell r="BF2046"/>
          <cell r="BG2046"/>
          <cell r="BH2046"/>
          <cell r="BI2046"/>
          <cell r="BJ2046"/>
          <cell r="BK2046"/>
          <cell r="BL2046"/>
          <cell r="BM2046"/>
          <cell r="BN2046"/>
          <cell r="BO2046"/>
          <cell r="BP2046"/>
          <cell r="BQ2046"/>
          <cell r="BR2046"/>
          <cell r="BS2046"/>
          <cell r="BT2046"/>
          <cell r="BU2046"/>
          <cell r="BV2046"/>
          <cell r="BW2046"/>
          <cell r="BX2046"/>
          <cell r="BY2046"/>
          <cell r="BZ2046"/>
          <cell r="CA2046"/>
          <cell r="CB2046"/>
          <cell r="CC2046"/>
          <cell r="CD2046"/>
          <cell r="CE2046"/>
          <cell r="CF2046"/>
          <cell r="CG2046"/>
          <cell r="CH2046"/>
          <cell r="CI2046"/>
          <cell r="CJ2046"/>
          <cell r="CK2046"/>
          <cell r="CL2046"/>
          <cell r="CM2046"/>
          <cell r="CN2046"/>
        </row>
        <row r="2047">
          <cell r="B2047"/>
          <cell r="C2047"/>
          <cell r="D2047"/>
          <cell r="E2047"/>
          <cell r="F2047"/>
          <cell r="G2047"/>
          <cell r="H2047"/>
          <cell r="I2047"/>
          <cell r="J2047"/>
          <cell r="K2047"/>
          <cell r="L2047"/>
          <cell r="M2047"/>
          <cell r="N2047"/>
          <cell r="O2047"/>
          <cell r="P2047"/>
          <cell r="Q2047"/>
          <cell r="R2047"/>
          <cell r="S2047"/>
          <cell r="T2047"/>
          <cell r="U2047"/>
          <cell r="V2047"/>
          <cell r="W2047"/>
          <cell r="X2047"/>
          <cell r="Y2047"/>
          <cell r="Z2047"/>
          <cell r="AA2047"/>
          <cell r="AB2047"/>
          <cell r="AC2047"/>
          <cell r="AD2047"/>
          <cell r="AE2047"/>
          <cell r="AF2047"/>
          <cell r="AG2047"/>
          <cell r="AH2047"/>
          <cell r="AI2047"/>
          <cell r="AJ2047"/>
          <cell r="AK2047"/>
          <cell r="AL2047"/>
          <cell r="AM2047"/>
          <cell r="AN2047"/>
          <cell r="AO2047"/>
          <cell r="AP2047"/>
          <cell r="AQ2047"/>
          <cell r="AR2047"/>
          <cell r="AS2047"/>
          <cell r="AT2047"/>
          <cell r="AU2047"/>
          <cell r="AV2047"/>
          <cell r="AW2047"/>
          <cell r="AX2047"/>
          <cell r="AY2047"/>
          <cell r="AZ2047"/>
          <cell r="BA2047"/>
          <cell r="BB2047"/>
          <cell r="BC2047"/>
          <cell r="BD2047"/>
          <cell r="BE2047"/>
          <cell r="BF2047"/>
          <cell r="BG2047"/>
          <cell r="BH2047"/>
          <cell r="BI2047"/>
          <cell r="BJ2047"/>
          <cell r="BK2047"/>
          <cell r="BL2047"/>
          <cell r="BM2047"/>
          <cell r="BN2047"/>
          <cell r="BO2047"/>
          <cell r="BP2047"/>
          <cell r="BQ2047"/>
          <cell r="BR2047"/>
          <cell r="BS2047"/>
          <cell r="BT2047"/>
          <cell r="BU2047"/>
          <cell r="BV2047"/>
          <cell r="BW2047"/>
          <cell r="BX2047"/>
          <cell r="BY2047"/>
          <cell r="BZ2047"/>
          <cell r="CA2047"/>
          <cell r="CB2047"/>
          <cell r="CC2047"/>
          <cell r="CD2047"/>
          <cell r="CE2047"/>
          <cell r="CF2047"/>
          <cell r="CG2047"/>
          <cell r="CH2047"/>
          <cell r="CI2047"/>
          <cell r="CJ2047"/>
          <cell r="CK2047"/>
          <cell r="CL2047"/>
          <cell r="CM2047"/>
          <cell r="CN2047"/>
        </row>
        <row r="2048">
          <cell r="B2048"/>
          <cell r="C2048"/>
          <cell r="D2048"/>
          <cell r="E2048"/>
          <cell r="F2048"/>
          <cell r="G2048"/>
          <cell r="H2048"/>
          <cell r="I2048"/>
          <cell r="J2048"/>
          <cell r="K2048"/>
          <cell r="L2048"/>
          <cell r="M2048"/>
          <cell r="N2048"/>
          <cell r="O2048"/>
          <cell r="P2048"/>
          <cell r="Q2048"/>
          <cell r="R2048"/>
          <cell r="S2048"/>
          <cell r="T2048"/>
          <cell r="U2048"/>
          <cell r="V2048"/>
          <cell r="W2048"/>
          <cell r="X2048"/>
          <cell r="Y2048"/>
          <cell r="Z2048"/>
          <cell r="AA2048"/>
          <cell r="AB2048"/>
          <cell r="AC2048"/>
          <cell r="AD2048"/>
          <cell r="AE2048"/>
          <cell r="AF2048"/>
          <cell r="AG2048"/>
          <cell r="AH2048"/>
          <cell r="AI2048"/>
          <cell r="AJ2048"/>
          <cell r="AK2048"/>
          <cell r="AL2048"/>
          <cell r="AM2048"/>
          <cell r="AN2048"/>
          <cell r="AO2048"/>
          <cell r="AP2048"/>
          <cell r="AQ2048"/>
          <cell r="AR2048"/>
          <cell r="AS2048"/>
          <cell r="AT2048"/>
          <cell r="AU2048"/>
          <cell r="AV2048"/>
          <cell r="AW2048"/>
          <cell r="AX2048"/>
          <cell r="AY2048"/>
          <cell r="AZ2048"/>
          <cell r="BA2048"/>
          <cell r="BB2048"/>
          <cell r="BC2048"/>
          <cell r="BD2048"/>
          <cell r="BE2048"/>
          <cell r="BF2048"/>
          <cell r="BG2048"/>
          <cell r="BH2048"/>
          <cell r="BI2048"/>
          <cell r="BJ2048"/>
          <cell r="BK2048"/>
          <cell r="BL2048"/>
          <cell r="BM2048"/>
          <cell r="BN2048"/>
          <cell r="BO2048"/>
          <cell r="BP2048"/>
          <cell r="BQ2048"/>
          <cell r="BR2048"/>
          <cell r="BS2048"/>
          <cell r="BT2048"/>
          <cell r="BU2048"/>
          <cell r="BV2048"/>
          <cell r="BW2048"/>
          <cell r="BX2048"/>
          <cell r="BY2048"/>
          <cell r="BZ2048"/>
          <cell r="CA2048"/>
          <cell r="CB2048"/>
          <cell r="CC2048"/>
          <cell r="CD2048"/>
          <cell r="CE2048"/>
          <cell r="CF2048"/>
          <cell r="CG2048"/>
          <cell r="CH2048"/>
          <cell r="CI2048"/>
          <cell r="CJ2048"/>
          <cell r="CK2048"/>
          <cell r="CL2048"/>
          <cell r="CM2048"/>
          <cell r="CN2048"/>
        </row>
        <row r="2049">
          <cell r="B2049"/>
          <cell r="C2049"/>
          <cell r="D2049"/>
          <cell r="E2049"/>
          <cell r="F2049"/>
          <cell r="G2049"/>
          <cell r="H2049"/>
          <cell r="I2049"/>
          <cell r="J2049"/>
          <cell r="K2049"/>
          <cell r="L2049"/>
          <cell r="M2049"/>
          <cell r="N2049"/>
          <cell r="O2049"/>
          <cell r="P2049"/>
          <cell r="Q2049"/>
          <cell r="R2049"/>
          <cell r="S2049"/>
          <cell r="T2049"/>
          <cell r="U2049"/>
          <cell r="V2049"/>
          <cell r="W2049"/>
          <cell r="X2049"/>
          <cell r="Y2049"/>
          <cell r="Z2049"/>
          <cell r="AA2049"/>
          <cell r="AB2049"/>
          <cell r="AC2049"/>
          <cell r="AD2049"/>
          <cell r="AE2049"/>
          <cell r="AF2049"/>
          <cell r="AG2049"/>
          <cell r="AH2049"/>
          <cell r="AI2049"/>
          <cell r="AJ2049"/>
          <cell r="AK2049"/>
          <cell r="AL2049"/>
          <cell r="AM2049"/>
          <cell r="AN2049"/>
          <cell r="AO2049"/>
          <cell r="AP2049"/>
          <cell r="AQ2049"/>
          <cell r="AR2049"/>
          <cell r="AS2049"/>
          <cell r="AT2049"/>
          <cell r="AU2049"/>
          <cell r="AV2049"/>
          <cell r="AW2049"/>
          <cell r="AX2049"/>
          <cell r="AY2049"/>
          <cell r="AZ2049"/>
          <cell r="BA2049"/>
          <cell r="BB2049"/>
          <cell r="BC2049"/>
          <cell r="BD2049"/>
          <cell r="BE2049"/>
          <cell r="BF2049"/>
          <cell r="BG2049"/>
          <cell r="BH2049"/>
          <cell r="BI2049"/>
          <cell r="BJ2049"/>
          <cell r="BK2049"/>
          <cell r="BL2049"/>
          <cell r="BM2049"/>
          <cell r="BN2049"/>
          <cell r="BO2049"/>
          <cell r="BP2049"/>
          <cell r="BQ2049"/>
          <cell r="BR2049"/>
          <cell r="BS2049"/>
          <cell r="BT2049"/>
          <cell r="BU2049"/>
          <cell r="BV2049"/>
          <cell r="BW2049"/>
          <cell r="BX2049"/>
          <cell r="BY2049"/>
          <cell r="BZ2049"/>
          <cell r="CA2049"/>
          <cell r="CB2049"/>
          <cell r="CC2049"/>
          <cell r="CD2049"/>
          <cell r="CE2049"/>
          <cell r="CF2049"/>
          <cell r="CG2049"/>
          <cell r="CH2049"/>
          <cell r="CI2049"/>
          <cell r="CJ2049"/>
          <cell r="CK2049"/>
          <cell r="CL2049"/>
          <cell r="CM2049"/>
          <cell r="CN2049"/>
        </row>
        <row r="2050">
          <cell r="B2050"/>
          <cell r="C2050"/>
          <cell r="D2050"/>
          <cell r="E2050"/>
          <cell r="F2050"/>
          <cell r="G2050"/>
          <cell r="H2050"/>
          <cell r="I2050"/>
          <cell r="J2050"/>
          <cell r="K2050"/>
          <cell r="L2050"/>
          <cell r="M2050"/>
          <cell r="N2050"/>
          <cell r="O2050"/>
          <cell r="P2050"/>
          <cell r="Q2050"/>
          <cell r="R2050"/>
          <cell r="S2050"/>
          <cell r="T2050"/>
          <cell r="U2050"/>
          <cell r="V2050"/>
          <cell r="W2050"/>
          <cell r="X2050"/>
          <cell r="Y2050"/>
          <cell r="Z2050"/>
          <cell r="AA2050"/>
          <cell r="AB2050"/>
          <cell r="AC2050"/>
          <cell r="AD2050"/>
          <cell r="AE2050"/>
          <cell r="AF2050"/>
          <cell r="AG2050"/>
          <cell r="AH2050"/>
          <cell r="AI2050"/>
          <cell r="AJ2050"/>
          <cell r="AK2050"/>
          <cell r="AL2050"/>
          <cell r="AM2050"/>
          <cell r="AN2050"/>
          <cell r="AO2050"/>
          <cell r="AP2050"/>
          <cell r="AQ2050"/>
          <cell r="AR2050"/>
          <cell r="AS2050"/>
          <cell r="AT2050"/>
          <cell r="AU2050"/>
          <cell r="AV2050"/>
          <cell r="AW2050"/>
          <cell r="AX2050"/>
          <cell r="AY2050"/>
          <cell r="AZ2050"/>
          <cell r="BA2050"/>
          <cell r="BB2050"/>
          <cell r="BC2050"/>
          <cell r="BD2050"/>
          <cell r="BE2050"/>
          <cell r="BF2050"/>
          <cell r="BG2050"/>
          <cell r="BH2050"/>
          <cell r="BI2050"/>
          <cell r="BJ2050"/>
          <cell r="BK2050"/>
          <cell r="BL2050"/>
          <cell r="BM2050"/>
          <cell r="BN2050"/>
          <cell r="BO2050"/>
          <cell r="BP2050"/>
          <cell r="BQ2050"/>
          <cell r="BR2050"/>
          <cell r="BS2050"/>
          <cell r="BT2050"/>
          <cell r="BU2050"/>
          <cell r="BV2050"/>
          <cell r="BW2050"/>
          <cell r="BX2050"/>
          <cell r="BY2050"/>
          <cell r="BZ2050"/>
          <cell r="CA2050"/>
          <cell r="CB2050"/>
          <cell r="CC2050"/>
          <cell r="CD2050"/>
          <cell r="CE2050"/>
          <cell r="CF2050"/>
          <cell r="CG2050"/>
          <cell r="CH2050"/>
          <cell r="CI2050"/>
          <cell r="CJ2050"/>
          <cell r="CK2050"/>
          <cell r="CL2050"/>
          <cell r="CM2050"/>
          <cell r="CN2050"/>
        </row>
        <row r="2051">
          <cell r="B2051"/>
          <cell r="C2051"/>
          <cell r="D2051"/>
          <cell r="E2051"/>
          <cell r="F2051"/>
          <cell r="G2051"/>
          <cell r="H2051"/>
          <cell r="I2051"/>
          <cell r="J2051"/>
          <cell r="K2051"/>
          <cell r="L2051"/>
          <cell r="M2051"/>
          <cell r="N2051"/>
          <cell r="O2051"/>
          <cell r="P2051"/>
          <cell r="Q2051"/>
          <cell r="R2051"/>
          <cell r="S2051"/>
          <cell r="T2051"/>
          <cell r="U2051"/>
          <cell r="V2051"/>
          <cell r="W2051"/>
          <cell r="X2051"/>
          <cell r="Y2051"/>
          <cell r="Z2051"/>
          <cell r="AA2051"/>
          <cell r="AB2051"/>
          <cell r="AC2051"/>
          <cell r="AD2051"/>
          <cell r="AE2051"/>
          <cell r="AF2051"/>
          <cell r="AG2051"/>
          <cell r="AH2051"/>
          <cell r="AI2051"/>
          <cell r="AJ2051"/>
          <cell r="AK2051"/>
          <cell r="AL2051"/>
          <cell r="AM2051"/>
          <cell r="AN2051"/>
          <cell r="AO2051"/>
          <cell r="AP2051"/>
          <cell r="AQ2051"/>
          <cell r="AR2051"/>
          <cell r="AS2051"/>
          <cell r="AT2051"/>
          <cell r="AU2051"/>
          <cell r="AV2051"/>
          <cell r="AW2051"/>
          <cell r="AX2051"/>
          <cell r="AY2051"/>
          <cell r="AZ2051"/>
          <cell r="BA2051"/>
          <cell r="BB2051"/>
          <cell r="BC2051"/>
          <cell r="BD2051"/>
          <cell r="BE2051"/>
          <cell r="BF2051"/>
          <cell r="BG2051"/>
          <cell r="BH2051"/>
          <cell r="BI2051"/>
          <cell r="BJ2051"/>
          <cell r="BK2051"/>
          <cell r="BL2051"/>
          <cell r="BM2051"/>
          <cell r="BN2051"/>
          <cell r="BO2051"/>
          <cell r="BP2051"/>
          <cell r="BQ2051"/>
          <cell r="BR2051"/>
          <cell r="BS2051"/>
          <cell r="BT2051"/>
          <cell r="BU2051"/>
          <cell r="BV2051"/>
          <cell r="BW2051"/>
          <cell r="BX2051"/>
          <cell r="BY2051"/>
          <cell r="BZ2051"/>
          <cell r="CA2051"/>
          <cell r="CB2051"/>
          <cell r="CC2051"/>
          <cell r="CD2051"/>
          <cell r="CE2051"/>
          <cell r="CF2051"/>
          <cell r="CG2051"/>
          <cell r="CH2051"/>
          <cell r="CI2051"/>
          <cell r="CJ2051"/>
          <cell r="CK2051"/>
          <cell r="CL2051"/>
          <cell r="CM2051"/>
          <cell r="CN2051"/>
        </row>
        <row r="2052">
          <cell r="B2052"/>
          <cell r="C2052"/>
          <cell r="D2052"/>
          <cell r="E2052"/>
          <cell r="F2052"/>
          <cell r="G2052"/>
          <cell r="H2052"/>
          <cell r="I2052"/>
          <cell r="J2052"/>
          <cell r="K2052"/>
          <cell r="L2052"/>
          <cell r="M2052"/>
          <cell r="N2052"/>
          <cell r="O2052"/>
          <cell r="P2052"/>
          <cell r="Q2052"/>
          <cell r="R2052"/>
          <cell r="S2052"/>
          <cell r="T2052"/>
          <cell r="U2052"/>
          <cell r="V2052"/>
          <cell r="W2052"/>
          <cell r="X2052"/>
          <cell r="Y2052"/>
          <cell r="Z2052"/>
          <cell r="AA2052"/>
          <cell r="AB2052"/>
          <cell r="AC2052"/>
          <cell r="AD2052"/>
          <cell r="AE2052"/>
          <cell r="AF2052"/>
          <cell r="AG2052"/>
          <cell r="AH2052"/>
          <cell r="AI2052"/>
          <cell r="AJ2052"/>
          <cell r="AK2052"/>
          <cell r="AL2052"/>
          <cell r="AM2052"/>
          <cell r="AN2052"/>
          <cell r="AO2052"/>
          <cell r="AP2052"/>
          <cell r="AQ2052"/>
          <cell r="AR2052"/>
          <cell r="AS2052"/>
          <cell r="AT2052"/>
          <cell r="AU2052"/>
          <cell r="AV2052"/>
          <cell r="AW2052"/>
          <cell r="AX2052"/>
          <cell r="AY2052"/>
          <cell r="AZ2052"/>
          <cell r="BA2052"/>
          <cell r="BB2052"/>
          <cell r="BC2052"/>
          <cell r="BD2052"/>
          <cell r="BE2052"/>
          <cell r="BF2052"/>
          <cell r="BG2052"/>
          <cell r="BH2052"/>
          <cell r="BI2052"/>
          <cell r="BJ2052"/>
          <cell r="BK2052"/>
          <cell r="BL2052"/>
          <cell r="BM2052"/>
          <cell r="BN2052"/>
          <cell r="BO2052"/>
          <cell r="BP2052"/>
          <cell r="BQ2052"/>
          <cell r="BR2052"/>
          <cell r="BS2052"/>
          <cell r="BT2052"/>
          <cell r="BU2052"/>
          <cell r="BV2052"/>
          <cell r="BW2052"/>
          <cell r="BX2052"/>
          <cell r="BY2052"/>
          <cell r="BZ2052"/>
          <cell r="CA2052"/>
          <cell r="CB2052"/>
          <cell r="CC2052"/>
          <cell r="CD2052"/>
          <cell r="CE2052"/>
          <cell r="CF2052"/>
          <cell r="CG2052"/>
          <cell r="CH2052"/>
          <cell r="CI2052"/>
          <cell r="CJ2052"/>
          <cell r="CK2052"/>
          <cell r="CL2052"/>
          <cell r="CM2052"/>
          <cell r="CN2052"/>
        </row>
        <row r="2053">
          <cell r="B2053"/>
          <cell r="C2053"/>
          <cell r="D2053"/>
          <cell r="E2053"/>
          <cell r="F2053"/>
          <cell r="G2053"/>
          <cell r="H2053"/>
          <cell r="I2053"/>
          <cell r="J2053"/>
          <cell r="K2053"/>
          <cell r="L2053"/>
          <cell r="M2053"/>
          <cell r="N2053"/>
          <cell r="O2053"/>
          <cell r="P2053"/>
          <cell r="Q2053"/>
          <cell r="R2053"/>
          <cell r="S2053"/>
          <cell r="T2053"/>
          <cell r="U2053"/>
          <cell r="V2053"/>
          <cell r="W2053"/>
          <cell r="X2053"/>
          <cell r="Y2053"/>
          <cell r="Z2053"/>
          <cell r="AA2053"/>
          <cell r="AB2053"/>
          <cell r="AC2053"/>
          <cell r="AD2053"/>
          <cell r="AE2053"/>
          <cell r="AF2053"/>
          <cell r="AG2053"/>
          <cell r="AH2053"/>
          <cell r="AI2053"/>
          <cell r="AJ2053"/>
          <cell r="AK2053"/>
          <cell r="AL2053"/>
          <cell r="AM2053"/>
          <cell r="AN2053"/>
          <cell r="AO2053"/>
          <cell r="AP2053"/>
          <cell r="AQ2053"/>
          <cell r="AR2053"/>
          <cell r="AS2053"/>
          <cell r="AT2053"/>
          <cell r="AU2053"/>
          <cell r="AV2053"/>
          <cell r="AW2053"/>
          <cell r="AX2053"/>
          <cell r="AY2053"/>
          <cell r="AZ2053"/>
          <cell r="BA2053"/>
          <cell r="BB2053"/>
          <cell r="BC2053"/>
          <cell r="BD2053"/>
          <cell r="BE2053"/>
          <cell r="BF2053"/>
          <cell r="BG2053"/>
          <cell r="BH2053"/>
          <cell r="BI2053"/>
          <cell r="BJ2053"/>
          <cell r="BK2053"/>
          <cell r="BL2053"/>
          <cell r="BM2053"/>
          <cell r="BN2053"/>
          <cell r="BO2053"/>
          <cell r="BP2053"/>
          <cell r="BQ2053"/>
          <cell r="BR2053"/>
          <cell r="BS2053"/>
          <cell r="BT2053"/>
          <cell r="BU2053"/>
          <cell r="BV2053"/>
          <cell r="BW2053"/>
          <cell r="BX2053"/>
          <cell r="BY2053"/>
          <cell r="BZ2053"/>
          <cell r="CA2053"/>
          <cell r="CB2053"/>
          <cell r="CC2053"/>
          <cell r="CD2053"/>
          <cell r="CE2053"/>
          <cell r="CF2053"/>
          <cell r="CG2053"/>
          <cell r="CH2053"/>
          <cell r="CI2053"/>
          <cell r="CJ2053"/>
          <cell r="CK2053"/>
          <cell r="CL2053"/>
          <cell r="CM2053"/>
          <cell r="CN2053"/>
        </row>
        <row r="2054">
          <cell r="B2054"/>
          <cell r="C2054"/>
          <cell r="D2054"/>
          <cell r="E2054"/>
          <cell r="F2054"/>
          <cell r="G2054"/>
          <cell r="H2054"/>
          <cell r="I2054"/>
          <cell r="J2054"/>
          <cell r="K2054"/>
          <cell r="L2054"/>
          <cell r="M2054"/>
          <cell r="N2054"/>
          <cell r="O2054"/>
          <cell r="P2054"/>
          <cell r="Q2054"/>
          <cell r="R2054"/>
          <cell r="S2054"/>
          <cell r="T2054"/>
          <cell r="U2054"/>
          <cell r="V2054"/>
          <cell r="W2054"/>
          <cell r="X2054"/>
          <cell r="Y2054"/>
          <cell r="Z2054"/>
          <cell r="AA2054"/>
          <cell r="AB2054"/>
          <cell r="AC2054"/>
          <cell r="AD2054"/>
          <cell r="AE2054"/>
          <cell r="AF2054"/>
          <cell r="AG2054"/>
          <cell r="AH2054"/>
          <cell r="AI2054"/>
          <cell r="AJ2054"/>
          <cell r="AK2054"/>
          <cell r="AL2054"/>
          <cell r="AM2054"/>
          <cell r="AN2054"/>
          <cell r="AO2054"/>
          <cell r="AP2054"/>
          <cell r="AQ2054"/>
          <cell r="AR2054"/>
          <cell r="AS2054"/>
          <cell r="AT2054"/>
          <cell r="AU2054"/>
          <cell r="AV2054"/>
          <cell r="AW2054"/>
          <cell r="AX2054"/>
          <cell r="AY2054"/>
          <cell r="AZ2054"/>
          <cell r="BA2054"/>
          <cell r="BB2054"/>
          <cell r="BC2054"/>
          <cell r="BD2054"/>
          <cell r="BE2054"/>
          <cell r="BF2054"/>
          <cell r="BG2054"/>
          <cell r="BH2054"/>
          <cell r="BI2054"/>
          <cell r="BJ2054"/>
          <cell r="BK2054"/>
          <cell r="BL2054"/>
          <cell r="BM2054"/>
          <cell r="BN2054"/>
          <cell r="BO2054"/>
          <cell r="BP2054"/>
          <cell r="BQ2054"/>
          <cell r="BR2054"/>
          <cell r="BS2054"/>
          <cell r="BT2054"/>
          <cell r="BU2054"/>
          <cell r="BV2054"/>
          <cell r="BW2054"/>
          <cell r="BX2054"/>
          <cell r="BY2054"/>
          <cell r="BZ2054"/>
          <cell r="CA2054"/>
          <cell r="CB2054"/>
          <cell r="CC2054"/>
          <cell r="CD2054"/>
          <cell r="CE2054"/>
          <cell r="CF2054"/>
          <cell r="CG2054"/>
          <cell r="CH2054"/>
          <cell r="CI2054"/>
          <cell r="CJ2054"/>
          <cell r="CK2054"/>
          <cell r="CL2054"/>
          <cell r="CM2054"/>
          <cell r="CN2054"/>
        </row>
        <row r="2055">
          <cell r="B2055"/>
          <cell r="C2055"/>
          <cell r="D2055"/>
          <cell r="E2055"/>
          <cell r="F2055"/>
          <cell r="G2055"/>
          <cell r="H2055"/>
          <cell r="I2055"/>
          <cell r="J2055"/>
          <cell r="K2055"/>
          <cell r="L2055"/>
          <cell r="M2055"/>
          <cell r="N2055"/>
          <cell r="O2055"/>
          <cell r="P2055"/>
          <cell r="Q2055"/>
          <cell r="R2055"/>
          <cell r="S2055"/>
          <cell r="T2055"/>
          <cell r="U2055"/>
          <cell r="V2055"/>
          <cell r="W2055"/>
          <cell r="X2055"/>
          <cell r="Y2055"/>
          <cell r="Z2055"/>
          <cell r="AA2055"/>
          <cell r="AB2055"/>
          <cell r="AC2055"/>
          <cell r="AD2055"/>
          <cell r="AE2055"/>
          <cell r="AF2055"/>
          <cell r="AG2055"/>
          <cell r="AH2055"/>
          <cell r="AI2055"/>
          <cell r="AJ2055"/>
          <cell r="AK2055"/>
          <cell r="AL2055"/>
          <cell r="AM2055"/>
          <cell r="AN2055"/>
          <cell r="AO2055"/>
          <cell r="AP2055"/>
          <cell r="AQ2055"/>
          <cell r="AR2055"/>
          <cell r="AS2055"/>
          <cell r="AT2055"/>
          <cell r="AU2055"/>
          <cell r="AV2055"/>
          <cell r="AW2055"/>
          <cell r="AX2055"/>
          <cell r="AY2055"/>
          <cell r="AZ2055"/>
          <cell r="BA2055"/>
          <cell r="BB2055"/>
          <cell r="BC2055"/>
          <cell r="BD2055"/>
          <cell r="BE2055"/>
          <cell r="BF2055"/>
          <cell r="BG2055"/>
          <cell r="BH2055"/>
          <cell r="BI2055"/>
          <cell r="BJ2055"/>
          <cell r="BK2055"/>
          <cell r="BL2055"/>
          <cell r="BM2055"/>
          <cell r="BN2055"/>
          <cell r="BO2055"/>
          <cell r="BP2055"/>
          <cell r="BQ2055"/>
          <cell r="BR2055"/>
          <cell r="BS2055"/>
          <cell r="BT2055"/>
          <cell r="BU2055"/>
          <cell r="BV2055"/>
          <cell r="BW2055"/>
          <cell r="BX2055"/>
          <cell r="BY2055"/>
          <cell r="BZ2055"/>
          <cell r="CA2055"/>
          <cell r="CB2055"/>
          <cell r="CC2055"/>
          <cell r="CD2055"/>
          <cell r="CE2055"/>
          <cell r="CF2055"/>
          <cell r="CG2055"/>
          <cell r="CH2055"/>
          <cell r="CI2055"/>
          <cell r="CJ2055"/>
          <cell r="CK2055"/>
          <cell r="CL2055"/>
          <cell r="CM2055"/>
          <cell r="CN2055"/>
        </row>
        <row r="2056">
          <cell r="B2056"/>
          <cell r="C2056"/>
          <cell r="D2056"/>
          <cell r="E2056"/>
          <cell r="F2056"/>
          <cell r="G2056"/>
          <cell r="H2056"/>
          <cell r="I2056"/>
          <cell r="J2056"/>
          <cell r="K2056"/>
          <cell r="L2056"/>
          <cell r="M2056"/>
          <cell r="N2056"/>
          <cell r="O2056"/>
          <cell r="P2056"/>
          <cell r="Q2056"/>
          <cell r="R2056"/>
          <cell r="S2056"/>
          <cell r="T2056"/>
          <cell r="U2056"/>
          <cell r="V2056"/>
          <cell r="W2056"/>
          <cell r="X2056"/>
          <cell r="Y2056"/>
          <cell r="Z2056"/>
          <cell r="AA2056"/>
          <cell r="AB2056"/>
          <cell r="AC2056"/>
          <cell r="AD2056"/>
          <cell r="AE2056"/>
          <cell r="AF2056"/>
          <cell r="AG2056"/>
          <cell r="AH2056"/>
          <cell r="AI2056"/>
          <cell r="AJ2056"/>
          <cell r="AK2056"/>
          <cell r="AL2056"/>
          <cell r="AM2056"/>
          <cell r="AN2056"/>
          <cell r="AO2056"/>
          <cell r="AP2056"/>
          <cell r="AQ2056"/>
          <cell r="AR2056"/>
          <cell r="AS2056"/>
          <cell r="AT2056"/>
          <cell r="AU2056"/>
          <cell r="AV2056"/>
          <cell r="AW2056"/>
          <cell r="AX2056"/>
          <cell r="AY2056"/>
          <cell r="AZ2056"/>
          <cell r="BA2056"/>
          <cell r="BB2056"/>
          <cell r="BC2056"/>
          <cell r="BD2056"/>
          <cell r="BE2056"/>
          <cell r="BF2056"/>
          <cell r="BG2056"/>
          <cell r="BH2056"/>
          <cell r="BI2056"/>
          <cell r="BJ2056"/>
          <cell r="BK2056"/>
          <cell r="BL2056"/>
          <cell r="BM2056"/>
          <cell r="BN2056"/>
          <cell r="BO2056"/>
          <cell r="BP2056"/>
          <cell r="BQ2056"/>
          <cell r="BR2056"/>
          <cell r="BS2056"/>
          <cell r="BT2056"/>
          <cell r="BU2056"/>
          <cell r="BV2056"/>
          <cell r="BW2056"/>
          <cell r="BX2056"/>
          <cell r="BY2056"/>
          <cell r="BZ2056"/>
          <cell r="CA2056"/>
          <cell r="CB2056"/>
          <cell r="CC2056"/>
          <cell r="CD2056"/>
          <cell r="CE2056"/>
          <cell r="CF2056"/>
          <cell r="CG2056"/>
          <cell r="CH2056"/>
          <cell r="CI2056"/>
          <cell r="CJ2056"/>
          <cell r="CK2056"/>
          <cell r="CL2056"/>
          <cell r="CM2056"/>
          <cell r="CN2056"/>
        </row>
        <row r="2057">
          <cell r="B2057"/>
          <cell r="C2057"/>
          <cell r="D2057"/>
          <cell r="E2057"/>
          <cell r="F2057"/>
          <cell r="G2057"/>
          <cell r="H2057"/>
          <cell r="I2057"/>
          <cell r="J2057"/>
          <cell r="K2057"/>
          <cell r="L2057"/>
          <cell r="M2057"/>
          <cell r="N2057"/>
          <cell r="O2057"/>
          <cell r="P2057"/>
          <cell r="Q2057"/>
          <cell r="R2057"/>
          <cell r="S2057"/>
          <cell r="T2057"/>
          <cell r="U2057"/>
          <cell r="V2057"/>
          <cell r="W2057"/>
          <cell r="X2057"/>
          <cell r="Y2057"/>
          <cell r="Z2057"/>
          <cell r="AA2057"/>
          <cell r="AB2057"/>
          <cell r="AC2057"/>
          <cell r="AD2057"/>
          <cell r="AE2057"/>
          <cell r="AF2057"/>
          <cell r="AG2057"/>
          <cell r="AH2057"/>
          <cell r="AI2057"/>
          <cell r="AJ2057"/>
          <cell r="AK2057"/>
          <cell r="AL2057"/>
          <cell r="AM2057"/>
          <cell r="AN2057"/>
          <cell r="AO2057"/>
          <cell r="AP2057"/>
          <cell r="AQ2057"/>
          <cell r="AR2057"/>
          <cell r="AS2057"/>
          <cell r="AT2057"/>
          <cell r="AU2057"/>
          <cell r="AV2057"/>
          <cell r="AW2057"/>
          <cell r="AX2057"/>
          <cell r="AY2057"/>
          <cell r="AZ2057"/>
          <cell r="BA2057"/>
          <cell r="BB2057"/>
          <cell r="BC2057"/>
          <cell r="BD2057"/>
          <cell r="BE2057"/>
          <cell r="BF2057"/>
          <cell r="BG2057"/>
          <cell r="BH2057"/>
          <cell r="BI2057"/>
          <cell r="BJ2057"/>
          <cell r="BK2057"/>
          <cell r="BL2057"/>
          <cell r="BM2057"/>
          <cell r="BN2057"/>
          <cell r="BO2057"/>
          <cell r="BP2057"/>
          <cell r="BQ2057"/>
          <cell r="BR2057"/>
          <cell r="BS2057"/>
          <cell r="BT2057"/>
          <cell r="BU2057"/>
          <cell r="BV2057"/>
          <cell r="BW2057"/>
          <cell r="BX2057"/>
          <cell r="BY2057"/>
          <cell r="BZ2057"/>
          <cell r="CA2057"/>
          <cell r="CB2057"/>
          <cell r="CC2057"/>
          <cell r="CD2057"/>
          <cell r="CE2057"/>
          <cell r="CF2057"/>
          <cell r="CG2057"/>
          <cell r="CH2057"/>
          <cell r="CI2057"/>
          <cell r="CJ2057"/>
          <cell r="CK2057"/>
          <cell r="CL2057"/>
          <cell r="CM2057"/>
          <cell r="CN2057"/>
        </row>
        <row r="2058">
          <cell r="B2058"/>
          <cell r="C2058"/>
          <cell r="D2058"/>
          <cell r="E2058"/>
          <cell r="F2058"/>
          <cell r="G2058"/>
          <cell r="H2058"/>
          <cell r="I2058"/>
          <cell r="J2058"/>
          <cell r="K2058"/>
          <cell r="L2058"/>
          <cell r="M2058"/>
          <cell r="N2058"/>
          <cell r="O2058"/>
          <cell r="P2058"/>
          <cell r="Q2058"/>
          <cell r="R2058"/>
          <cell r="S2058"/>
          <cell r="T2058"/>
          <cell r="U2058"/>
          <cell r="V2058"/>
          <cell r="W2058"/>
          <cell r="X2058"/>
          <cell r="Y2058"/>
          <cell r="Z2058"/>
          <cell r="AA2058"/>
          <cell r="AB2058"/>
          <cell r="AC2058"/>
          <cell r="AD2058"/>
          <cell r="AE2058"/>
          <cell r="AF2058"/>
          <cell r="AG2058"/>
          <cell r="AH2058"/>
          <cell r="AI2058"/>
          <cell r="AJ2058"/>
          <cell r="AK2058"/>
          <cell r="AL2058"/>
          <cell r="AM2058"/>
          <cell r="AN2058"/>
          <cell r="AO2058"/>
          <cell r="AP2058"/>
          <cell r="AQ2058"/>
          <cell r="AR2058"/>
          <cell r="AS2058"/>
          <cell r="AT2058"/>
          <cell r="AU2058"/>
          <cell r="AV2058"/>
          <cell r="AW2058"/>
          <cell r="AX2058"/>
          <cell r="AY2058"/>
          <cell r="AZ2058"/>
          <cell r="BA2058"/>
          <cell r="BB2058"/>
          <cell r="BC2058"/>
          <cell r="BD2058"/>
          <cell r="BE2058"/>
          <cell r="BF2058"/>
          <cell r="BG2058"/>
          <cell r="BH2058"/>
          <cell r="BI2058"/>
          <cell r="BJ2058"/>
          <cell r="BK2058"/>
          <cell r="BL2058"/>
          <cell r="BM2058"/>
          <cell r="BN2058"/>
          <cell r="BO2058"/>
          <cell r="BP2058"/>
          <cell r="BQ2058"/>
          <cell r="BR2058"/>
          <cell r="BS2058"/>
          <cell r="BT2058"/>
          <cell r="BU2058"/>
          <cell r="BV2058"/>
          <cell r="BW2058"/>
          <cell r="BX2058"/>
          <cell r="BY2058"/>
          <cell r="BZ2058"/>
          <cell r="CA2058"/>
          <cell r="CB2058"/>
          <cell r="CC2058"/>
          <cell r="CD2058"/>
          <cell r="CE2058"/>
          <cell r="CF2058"/>
          <cell r="CG2058"/>
          <cell r="CH2058"/>
          <cell r="CI2058"/>
          <cell r="CJ2058"/>
          <cell r="CK2058"/>
          <cell r="CL2058"/>
          <cell r="CM2058"/>
          <cell r="CN2058"/>
        </row>
        <row r="2059">
          <cell r="B2059"/>
          <cell r="C2059"/>
          <cell r="D2059"/>
          <cell r="E2059"/>
          <cell r="F2059"/>
          <cell r="G2059"/>
          <cell r="H2059"/>
          <cell r="I2059"/>
          <cell r="J2059"/>
          <cell r="K2059"/>
          <cell r="L2059"/>
          <cell r="M2059"/>
          <cell r="N2059"/>
          <cell r="O2059"/>
          <cell r="P2059"/>
          <cell r="Q2059"/>
          <cell r="R2059"/>
          <cell r="S2059"/>
          <cell r="T2059"/>
          <cell r="U2059"/>
          <cell r="V2059"/>
          <cell r="W2059"/>
          <cell r="X2059"/>
          <cell r="Y2059"/>
          <cell r="Z2059"/>
          <cell r="AA2059"/>
          <cell r="AB2059"/>
          <cell r="AC2059"/>
          <cell r="AD2059"/>
          <cell r="AE2059"/>
          <cell r="AF2059"/>
          <cell r="AG2059"/>
          <cell r="AH2059"/>
          <cell r="AI2059"/>
          <cell r="AJ2059"/>
          <cell r="AK2059"/>
          <cell r="AL2059"/>
          <cell r="AM2059"/>
          <cell r="AN2059"/>
          <cell r="AO2059"/>
          <cell r="AP2059"/>
          <cell r="AQ2059"/>
          <cell r="AR2059"/>
          <cell r="AS2059"/>
          <cell r="AT2059"/>
          <cell r="AU2059"/>
          <cell r="AV2059"/>
          <cell r="AW2059"/>
          <cell r="AX2059"/>
          <cell r="AY2059"/>
          <cell r="AZ2059"/>
          <cell r="BA2059"/>
          <cell r="BB2059"/>
          <cell r="BC2059"/>
          <cell r="BD2059"/>
          <cell r="BE2059"/>
          <cell r="BF2059"/>
          <cell r="BG2059"/>
          <cell r="BH2059"/>
          <cell r="BI2059"/>
          <cell r="BJ2059"/>
          <cell r="BK2059"/>
          <cell r="BL2059"/>
          <cell r="BM2059"/>
          <cell r="BN2059"/>
          <cell r="BO2059"/>
          <cell r="BP2059"/>
          <cell r="BQ2059"/>
          <cell r="BR2059"/>
          <cell r="BS2059"/>
          <cell r="BT2059"/>
          <cell r="BU2059"/>
          <cell r="BV2059"/>
          <cell r="BW2059"/>
          <cell r="BX2059"/>
          <cell r="BY2059"/>
          <cell r="BZ2059"/>
          <cell r="CA2059"/>
          <cell r="CB2059"/>
          <cell r="CC2059"/>
          <cell r="CD2059"/>
          <cell r="CE2059"/>
          <cell r="CF2059"/>
          <cell r="CG2059"/>
          <cell r="CH2059"/>
          <cell r="CI2059"/>
          <cell r="CJ2059"/>
          <cell r="CK2059"/>
          <cell r="CL2059"/>
          <cell r="CM2059"/>
          <cell r="CN2059"/>
        </row>
        <row r="2060">
          <cell r="B2060"/>
          <cell r="C2060"/>
          <cell r="D2060"/>
          <cell r="E2060"/>
          <cell r="F2060"/>
          <cell r="G2060"/>
          <cell r="H2060"/>
          <cell r="I2060"/>
          <cell r="J2060"/>
          <cell r="K2060"/>
          <cell r="L2060"/>
          <cell r="M2060"/>
          <cell r="N2060"/>
          <cell r="O2060"/>
          <cell r="P2060"/>
          <cell r="Q2060"/>
          <cell r="R2060"/>
          <cell r="S2060"/>
          <cell r="T2060"/>
          <cell r="U2060"/>
          <cell r="V2060"/>
          <cell r="W2060"/>
          <cell r="X2060"/>
          <cell r="Y2060"/>
          <cell r="Z2060"/>
          <cell r="AA2060"/>
          <cell r="AB2060"/>
          <cell r="AC2060"/>
          <cell r="AD2060"/>
          <cell r="AE2060"/>
          <cell r="AF2060"/>
          <cell r="AG2060"/>
          <cell r="AH2060"/>
          <cell r="AI2060"/>
          <cell r="AJ2060"/>
          <cell r="AK2060"/>
          <cell r="AL2060"/>
          <cell r="AM2060"/>
          <cell r="AN2060"/>
          <cell r="AO2060"/>
          <cell r="AP2060"/>
          <cell r="AQ2060"/>
          <cell r="AR2060"/>
          <cell r="AS2060"/>
          <cell r="AT2060"/>
          <cell r="AU2060"/>
          <cell r="AV2060"/>
          <cell r="AW2060"/>
          <cell r="AX2060"/>
          <cell r="AY2060"/>
          <cell r="AZ2060"/>
          <cell r="BA2060"/>
          <cell r="BB2060"/>
          <cell r="BC2060"/>
          <cell r="BD2060"/>
          <cell r="BE2060"/>
          <cell r="BF2060"/>
          <cell r="BG2060"/>
          <cell r="BH2060"/>
          <cell r="BI2060"/>
          <cell r="BJ2060"/>
          <cell r="BK2060"/>
          <cell r="BL2060"/>
          <cell r="BM2060"/>
          <cell r="BN2060"/>
          <cell r="BO2060"/>
          <cell r="BP2060"/>
          <cell r="BQ2060"/>
          <cell r="BR2060"/>
          <cell r="BS2060"/>
          <cell r="BT2060"/>
          <cell r="BU2060"/>
          <cell r="BV2060"/>
          <cell r="BW2060"/>
          <cell r="BX2060"/>
          <cell r="BY2060"/>
          <cell r="BZ2060"/>
          <cell r="CA2060"/>
          <cell r="CB2060"/>
          <cell r="CC2060"/>
          <cell r="CD2060"/>
          <cell r="CE2060"/>
          <cell r="CF2060"/>
          <cell r="CG2060"/>
          <cell r="CH2060"/>
          <cell r="CI2060"/>
          <cell r="CJ2060"/>
          <cell r="CK2060"/>
          <cell r="CL2060"/>
          <cell r="CM2060"/>
          <cell r="CN2060"/>
        </row>
        <row r="2061">
          <cell r="B2061"/>
          <cell r="C2061"/>
          <cell r="D2061"/>
          <cell r="E2061"/>
          <cell r="F2061"/>
          <cell r="G2061"/>
          <cell r="H2061"/>
          <cell r="I2061"/>
          <cell r="J2061"/>
          <cell r="K2061"/>
          <cell r="L2061"/>
          <cell r="M2061"/>
          <cell r="N2061"/>
          <cell r="O2061"/>
          <cell r="P2061"/>
          <cell r="Q2061"/>
          <cell r="R2061"/>
          <cell r="S2061"/>
          <cell r="T2061"/>
          <cell r="U2061"/>
          <cell r="V2061"/>
          <cell r="W2061"/>
          <cell r="X2061"/>
          <cell r="Y2061"/>
          <cell r="Z2061"/>
          <cell r="AA2061"/>
          <cell r="AB2061"/>
          <cell r="AC2061"/>
          <cell r="AD2061"/>
          <cell r="AE2061"/>
          <cell r="AF2061"/>
          <cell r="AG2061"/>
          <cell r="AH2061"/>
          <cell r="AI2061"/>
          <cell r="AJ2061"/>
          <cell r="AK2061"/>
          <cell r="AL2061"/>
          <cell r="AM2061"/>
          <cell r="AN2061"/>
          <cell r="AO2061"/>
          <cell r="AP2061"/>
          <cell r="AQ2061"/>
          <cell r="AR2061"/>
          <cell r="AS2061"/>
          <cell r="AT2061"/>
          <cell r="AU2061"/>
          <cell r="AV2061"/>
          <cell r="AW2061"/>
          <cell r="AX2061"/>
          <cell r="AY2061"/>
          <cell r="AZ2061"/>
          <cell r="BA2061"/>
          <cell r="BB2061"/>
          <cell r="BC2061"/>
          <cell r="BD2061"/>
          <cell r="BE2061"/>
          <cell r="BF2061"/>
          <cell r="BG2061"/>
          <cell r="BH2061"/>
          <cell r="BI2061"/>
          <cell r="BJ2061"/>
          <cell r="BK2061"/>
          <cell r="BL2061"/>
          <cell r="BM2061"/>
          <cell r="BN2061"/>
          <cell r="BO2061"/>
          <cell r="BP2061"/>
          <cell r="BQ2061"/>
          <cell r="BR2061"/>
          <cell r="BS2061"/>
          <cell r="BT2061"/>
          <cell r="BU2061"/>
          <cell r="BV2061"/>
          <cell r="BW2061"/>
          <cell r="BX2061"/>
          <cell r="BY2061"/>
          <cell r="BZ2061"/>
          <cell r="CA2061"/>
          <cell r="CB2061"/>
          <cell r="CC2061"/>
          <cell r="CD2061"/>
          <cell r="CE2061"/>
          <cell r="CF2061"/>
          <cell r="CG2061"/>
          <cell r="CH2061"/>
          <cell r="CI2061"/>
          <cell r="CJ2061"/>
          <cell r="CK2061"/>
          <cell r="CL2061"/>
          <cell r="CM2061"/>
          <cell r="CN2061"/>
        </row>
        <row r="2062">
          <cell r="B2062"/>
          <cell r="C2062"/>
          <cell r="D2062"/>
          <cell r="E2062"/>
          <cell r="F2062"/>
          <cell r="G2062"/>
          <cell r="H2062"/>
          <cell r="I2062"/>
          <cell r="J2062"/>
          <cell r="K2062"/>
          <cell r="L2062"/>
          <cell r="M2062"/>
          <cell r="N2062"/>
          <cell r="O2062"/>
          <cell r="P2062"/>
          <cell r="Q2062"/>
          <cell r="R2062"/>
          <cell r="S2062"/>
          <cell r="T2062"/>
          <cell r="U2062"/>
          <cell r="V2062"/>
          <cell r="W2062"/>
          <cell r="X2062"/>
          <cell r="Y2062"/>
          <cell r="Z2062"/>
          <cell r="AA2062"/>
          <cell r="AB2062"/>
          <cell r="AC2062"/>
          <cell r="AD2062"/>
          <cell r="AE2062"/>
          <cell r="AF2062"/>
          <cell r="AG2062"/>
          <cell r="AH2062"/>
          <cell r="AI2062"/>
          <cell r="AJ2062"/>
          <cell r="AK2062"/>
          <cell r="AL2062"/>
          <cell r="AM2062"/>
          <cell r="AN2062"/>
          <cell r="AO2062"/>
          <cell r="AP2062"/>
          <cell r="AQ2062"/>
          <cell r="AR2062"/>
          <cell r="AS2062"/>
          <cell r="AT2062"/>
          <cell r="AU2062"/>
          <cell r="AV2062"/>
          <cell r="AW2062"/>
          <cell r="AX2062"/>
          <cell r="AY2062"/>
          <cell r="AZ2062"/>
          <cell r="BA2062"/>
          <cell r="BB2062"/>
          <cell r="BC2062"/>
          <cell r="BD2062"/>
          <cell r="BE2062"/>
          <cell r="BF2062"/>
          <cell r="BG2062"/>
          <cell r="BH2062"/>
          <cell r="BI2062"/>
          <cell r="BJ2062"/>
          <cell r="BK2062"/>
          <cell r="BL2062"/>
          <cell r="BM2062"/>
          <cell r="BN2062"/>
          <cell r="BO2062"/>
          <cell r="BP2062"/>
          <cell r="BQ2062"/>
          <cell r="BR2062"/>
          <cell r="BS2062"/>
          <cell r="BT2062"/>
          <cell r="BU2062"/>
          <cell r="BV2062"/>
          <cell r="BW2062"/>
          <cell r="BX2062"/>
          <cell r="BY2062"/>
          <cell r="BZ2062"/>
          <cell r="CA2062"/>
          <cell r="CB2062"/>
          <cell r="CC2062"/>
          <cell r="CD2062"/>
          <cell r="CE2062"/>
          <cell r="CF2062"/>
          <cell r="CG2062"/>
          <cell r="CH2062"/>
          <cell r="CI2062"/>
          <cell r="CJ2062"/>
          <cell r="CK2062"/>
          <cell r="CL2062"/>
          <cell r="CM2062"/>
          <cell r="CN2062"/>
        </row>
        <row r="2063">
          <cell r="B2063"/>
          <cell r="C2063"/>
          <cell r="D2063"/>
          <cell r="E2063"/>
          <cell r="F2063"/>
          <cell r="G2063"/>
          <cell r="H2063"/>
          <cell r="I2063"/>
          <cell r="J2063"/>
          <cell r="K2063"/>
          <cell r="L2063"/>
          <cell r="M2063"/>
          <cell r="N2063"/>
          <cell r="O2063"/>
          <cell r="P2063"/>
          <cell r="Q2063"/>
          <cell r="R2063"/>
          <cell r="S2063"/>
          <cell r="T2063"/>
          <cell r="U2063"/>
          <cell r="V2063"/>
          <cell r="W2063"/>
          <cell r="X2063"/>
          <cell r="Y2063"/>
          <cell r="Z2063"/>
          <cell r="AA2063"/>
          <cell r="AB2063"/>
          <cell r="AC2063"/>
          <cell r="AD2063"/>
          <cell r="AE2063"/>
          <cell r="AF2063"/>
          <cell r="AG2063"/>
          <cell r="AH2063"/>
          <cell r="AI2063"/>
          <cell r="AJ2063"/>
          <cell r="AK2063"/>
          <cell r="AL2063"/>
          <cell r="AM2063"/>
          <cell r="AN2063"/>
          <cell r="AO2063"/>
          <cell r="AP2063"/>
          <cell r="AQ2063"/>
          <cell r="AR2063"/>
          <cell r="AS2063"/>
          <cell r="AT2063"/>
          <cell r="AU2063"/>
          <cell r="AV2063"/>
          <cell r="AW2063"/>
          <cell r="AX2063"/>
          <cell r="AY2063"/>
          <cell r="AZ2063"/>
          <cell r="BA2063"/>
          <cell r="BB2063"/>
          <cell r="BC2063"/>
          <cell r="BD2063"/>
          <cell r="BE2063"/>
          <cell r="BF2063"/>
          <cell r="BG2063"/>
          <cell r="BH2063"/>
          <cell r="BI2063"/>
          <cell r="BJ2063"/>
          <cell r="BK2063"/>
          <cell r="BL2063"/>
          <cell r="BM2063"/>
          <cell r="BN2063"/>
          <cell r="BO2063"/>
          <cell r="BP2063"/>
          <cell r="BQ2063"/>
          <cell r="BR2063"/>
          <cell r="BS2063"/>
          <cell r="BT2063"/>
          <cell r="BU2063"/>
          <cell r="BV2063"/>
          <cell r="BW2063"/>
          <cell r="BX2063"/>
          <cell r="BY2063"/>
          <cell r="BZ2063"/>
          <cell r="CA2063"/>
          <cell r="CB2063"/>
          <cell r="CC2063"/>
          <cell r="CD2063"/>
          <cell r="CE2063"/>
          <cell r="CF2063"/>
          <cell r="CG2063"/>
          <cell r="CH2063"/>
          <cell r="CI2063"/>
          <cell r="CJ2063"/>
          <cell r="CK2063"/>
          <cell r="CL2063"/>
          <cell r="CM2063"/>
          <cell r="CN2063"/>
        </row>
        <row r="2064">
          <cell r="B2064"/>
          <cell r="C2064"/>
          <cell r="D2064"/>
          <cell r="E2064"/>
          <cell r="F2064"/>
          <cell r="G2064"/>
          <cell r="H2064"/>
          <cell r="I2064"/>
          <cell r="J2064"/>
          <cell r="K2064"/>
          <cell r="L2064"/>
          <cell r="M2064"/>
          <cell r="N2064"/>
          <cell r="O2064"/>
          <cell r="P2064"/>
          <cell r="Q2064"/>
          <cell r="R2064"/>
          <cell r="S2064"/>
          <cell r="T2064"/>
          <cell r="U2064"/>
          <cell r="V2064"/>
          <cell r="W2064"/>
          <cell r="X2064"/>
          <cell r="Y2064"/>
          <cell r="Z2064"/>
          <cell r="AA2064"/>
          <cell r="AB2064"/>
          <cell r="AC2064"/>
          <cell r="AD2064"/>
          <cell r="AE2064"/>
          <cell r="AF2064"/>
          <cell r="AG2064"/>
          <cell r="AH2064"/>
          <cell r="AI2064"/>
          <cell r="AJ2064"/>
          <cell r="AK2064"/>
          <cell r="AL2064"/>
          <cell r="AM2064"/>
          <cell r="AN2064"/>
          <cell r="AO2064"/>
          <cell r="AP2064"/>
          <cell r="AQ2064"/>
          <cell r="AR2064"/>
          <cell r="AS2064"/>
          <cell r="AT2064"/>
          <cell r="AU2064"/>
          <cell r="AV2064"/>
          <cell r="AW2064"/>
          <cell r="AX2064"/>
          <cell r="AY2064"/>
          <cell r="AZ2064"/>
          <cell r="BA2064"/>
          <cell r="BB2064"/>
          <cell r="BC2064"/>
          <cell r="BD2064"/>
          <cell r="BE2064"/>
          <cell r="BF2064"/>
          <cell r="BG2064"/>
          <cell r="BH2064"/>
          <cell r="BI2064"/>
          <cell r="BJ2064"/>
          <cell r="BK2064"/>
          <cell r="BL2064"/>
          <cell r="BM2064"/>
          <cell r="BN2064"/>
          <cell r="BO2064"/>
          <cell r="BP2064"/>
          <cell r="BQ2064"/>
          <cell r="BR2064"/>
          <cell r="BS2064"/>
          <cell r="BT2064"/>
          <cell r="BU2064"/>
          <cell r="BV2064"/>
          <cell r="BW2064"/>
          <cell r="BX2064"/>
          <cell r="BY2064"/>
          <cell r="BZ2064"/>
          <cell r="CA2064"/>
          <cell r="CB2064"/>
          <cell r="CC2064"/>
          <cell r="CD2064"/>
          <cell r="CE2064"/>
          <cell r="CF2064"/>
          <cell r="CG2064"/>
          <cell r="CH2064"/>
          <cell r="CI2064"/>
          <cell r="CJ2064"/>
          <cell r="CK2064"/>
          <cell r="CL2064"/>
          <cell r="CM2064"/>
          <cell r="CN2064"/>
        </row>
        <row r="2065">
          <cell r="B2065"/>
          <cell r="C2065"/>
          <cell r="D2065"/>
          <cell r="E2065"/>
          <cell r="F2065"/>
          <cell r="G2065"/>
          <cell r="H2065"/>
          <cell r="I2065"/>
          <cell r="J2065"/>
          <cell r="K2065"/>
          <cell r="L2065"/>
          <cell r="M2065"/>
          <cell r="N2065"/>
          <cell r="O2065"/>
          <cell r="P2065"/>
          <cell r="Q2065"/>
          <cell r="R2065"/>
          <cell r="S2065"/>
          <cell r="T2065"/>
          <cell r="U2065"/>
          <cell r="V2065"/>
          <cell r="W2065"/>
          <cell r="X2065"/>
          <cell r="Y2065"/>
          <cell r="Z2065"/>
          <cell r="AA2065"/>
          <cell r="AB2065"/>
          <cell r="AC2065"/>
          <cell r="AD2065"/>
          <cell r="AE2065"/>
          <cell r="AF2065"/>
          <cell r="AG2065"/>
          <cell r="AH2065"/>
          <cell r="AI2065"/>
          <cell r="AJ2065"/>
          <cell r="AK2065"/>
          <cell r="AL2065"/>
          <cell r="AM2065"/>
          <cell r="AN2065"/>
          <cell r="AO2065"/>
          <cell r="AP2065"/>
          <cell r="AQ2065"/>
          <cell r="AR2065"/>
          <cell r="AS2065"/>
          <cell r="AT2065"/>
          <cell r="AU2065"/>
          <cell r="AV2065"/>
          <cell r="AW2065"/>
          <cell r="AX2065"/>
          <cell r="AY2065"/>
          <cell r="AZ2065"/>
          <cell r="BA2065"/>
          <cell r="BB2065"/>
          <cell r="BC2065"/>
          <cell r="BD2065"/>
          <cell r="BE2065"/>
          <cell r="BF2065"/>
          <cell r="BG2065"/>
          <cell r="BH2065"/>
          <cell r="BI2065"/>
          <cell r="BJ2065"/>
          <cell r="BK2065"/>
          <cell r="BL2065"/>
          <cell r="BM2065"/>
          <cell r="BN2065"/>
          <cell r="BO2065"/>
          <cell r="BP2065"/>
          <cell r="BQ2065"/>
          <cell r="BR2065"/>
          <cell r="BS2065"/>
          <cell r="BT2065"/>
          <cell r="BU2065"/>
          <cell r="BV2065"/>
          <cell r="BW2065"/>
          <cell r="BX2065"/>
          <cell r="BY2065"/>
          <cell r="BZ2065"/>
          <cell r="CA2065"/>
          <cell r="CB2065"/>
          <cell r="CC2065"/>
          <cell r="CD2065"/>
          <cell r="CE2065"/>
          <cell r="CF2065"/>
          <cell r="CG2065"/>
          <cell r="CH2065"/>
          <cell r="CI2065"/>
          <cell r="CJ2065"/>
          <cell r="CK2065"/>
          <cell r="CL2065"/>
          <cell r="CM2065"/>
          <cell r="CN2065"/>
        </row>
        <row r="2066">
          <cell r="B2066"/>
          <cell r="C2066"/>
          <cell r="D2066"/>
          <cell r="E2066"/>
          <cell r="F2066"/>
          <cell r="G2066"/>
          <cell r="H2066"/>
          <cell r="I2066"/>
          <cell r="J2066"/>
          <cell r="K2066"/>
          <cell r="L2066"/>
          <cell r="M2066"/>
          <cell r="N2066"/>
          <cell r="O2066"/>
          <cell r="P2066"/>
          <cell r="Q2066"/>
          <cell r="R2066"/>
          <cell r="S2066"/>
          <cell r="T2066"/>
          <cell r="U2066"/>
          <cell r="V2066"/>
          <cell r="W2066"/>
          <cell r="X2066"/>
          <cell r="Y2066"/>
          <cell r="Z2066"/>
          <cell r="AA2066"/>
          <cell r="AB2066"/>
          <cell r="AC2066"/>
          <cell r="AD2066"/>
          <cell r="AE2066"/>
          <cell r="AF2066"/>
          <cell r="AG2066"/>
          <cell r="AH2066"/>
          <cell r="AI2066"/>
          <cell r="AJ2066"/>
          <cell r="AK2066"/>
          <cell r="AL2066"/>
          <cell r="AM2066"/>
          <cell r="AN2066"/>
          <cell r="AO2066"/>
          <cell r="AP2066"/>
          <cell r="AQ2066"/>
          <cell r="AR2066"/>
          <cell r="AS2066"/>
          <cell r="AT2066"/>
          <cell r="AU2066"/>
          <cell r="AV2066"/>
          <cell r="AW2066"/>
          <cell r="AX2066"/>
          <cell r="AY2066"/>
          <cell r="AZ2066"/>
          <cell r="BA2066"/>
          <cell r="BB2066"/>
          <cell r="BC2066"/>
          <cell r="BD2066"/>
          <cell r="BE2066"/>
          <cell r="BF2066"/>
          <cell r="BG2066"/>
          <cell r="BH2066"/>
          <cell r="BI2066"/>
          <cell r="BJ2066"/>
          <cell r="BK2066"/>
          <cell r="BL2066"/>
          <cell r="BM2066"/>
          <cell r="BN2066"/>
          <cell r="BO2066"/>
          <cell r="BP2066"/>
          <cell r="BQ2066"/>
          <cell r="BR2066"/>
          <cell r="BS2066"/>
          <cell r="BT2066"/>
          <cell r="BU2066"/>
          <cell r="BV2066"/>
          <cell r="BW2066"/>
          <cell r="BX2066"/>
          <cell r="BY2066"/>
          <cell r="BZ2066"/>
          <cell r="CA2066"/>
          <cell r="CB2066"/>
          <cell r="CC2066"/>
          <cell r="CD2066"/>
          <cell r="CE2066"/>
          <cell r="CF2066"/>
          <cell r="CG2066"/>
          <cell r="CH2066"/>
          <cell r="CI2066"/>
          <cell r="CJ2066"/>
          <cell r="CK2066"/>
          <cell r="CL2066"/>
          <cell r="CM2066"/>
          <cell r="CN2066"/>
        </row>
        <row r="2067">
          <cell r="B2067"/>
          <cell r="C2067"/>
          <cell r="D2067"/>
          <cell r="E2067"/>
          <cell r="F2067"/>
          <cell r="G2067"/>
          <cell r="H2067"/>
          <cell r="I2067"/>
          <cell r="J2067"/>
          <cell r="K2067"/>
          <cell r="L2067"/>
          <cell r="M2067"/>
          <cell r="N2067"/>
          <cell r="O2067"/>
          <cell r="P2067"/>
          <cell r="Q2067"/>
          <cell r="R2067"/>
          <cell r="S2067"/>
          <cell r="T2067"/>
          <cell r="U2067"/>
          <cell r="V2067"/>
          <cell r="W2067"/>
          <cell r="X2067"/>
          <cell r="Y2067"/>
          <cell r="Z2067"/>
          <cell r="AA2067"/>
          <cell r="AB2067"/>
          <cell r="AC2067"/>
          <cell r="AD2067"/>
          <cell r="AE2067"/>
          <cell r="AF2067"/>
          <cell r="AG2067"/>
          <cell r="AH2067"/>
          <cell r="AI2067"/>
          <cell r="AJ2067"/>
          <cell r="AK2067"/>
          <cell r="AL2067"/>
          <cell r="AM2067"/>
          <cell r="AN2067"/>
          <cell r="AO2067"/>
          <cell r="AP2067"/>
          <cell r="AQ2067"/>
          <cell r="AR2067"/>
          <cell r="AS2067"/>
          <cell r="AT2067"/>
          <cell r="AU2067"/>
          <cell r="AV2067"/>
          <cell r="AW2067"/>
          <cell r="AX2067"/>
          <cell r="AY2067"/>
          <cell r="AZ2067"/>
          <cell r="BA2067"/>
          <cell r="BB2067"/>
          <cell r="BC2067"/>
          <cell r="BD2067"/>
          <cell r="BE2067"/>
          <cell r="BF2067"/>
          <cell r="BG2067"/>
          <cell r="BH2067"/>
          <cell r="BI2067"/>
          <cell r="BJ2067"/>
          <cell r="BK2067"/>
          <cell r="BL2067"/>
          <cell r="BM2067"/>
          <cell r="BN2067"/>
          <cell r="BO2067"/>
          <cell r="BP2067"/>
          <cell r="BQ2067"/>
          <cell r="BR2067"/>
          <cell r="BS2067"/>
          <cell r="BT2067"/>
          <cell r="BU2067"/>
          <cell r="BV2067"/>
          <cell r="BW2067"/>
          <cell r="BX2067"/>
          <cell r="BY2067"/>
          <cell r="BZ2067"/>
          <cell r="CA2067"/>
          <cell r="CB2067"/>
          <cell r="CC2067"/>
          <cell r="CD2067"/>
          <cell r="CE2067"/>
          <cell r="CF2067"/>
          <cell r="CG2067"/>
          <cell r="CH2067"/>
          <cell r="CI2067"/>
          <cell r="CJ2067"/>
          <cell r="CK2067"/>
          <cell r="CL2067"/>
          <cell r="CM2067"/>
          <cell r="CN2067"/>
        </row>
        <row r="2068">
          <cell r="B2068"/>
          <cell r="C2068"/>
          <cell r="D2068"/>
          <cell r="E2068"/>
          <cell r="F2068"/>
          <cell r="G2068"/>
          <cell r="H2068"/>
          <cell r="I2068"/>
          <cell r="J2068"/>
          <cell r="K2068"/>
          <cell r="L2068"/>
          <cell r="M2068"/>
          <cell r="N2068"/>
          <cell r="O2068"/>
          <cell r="P2068"/>
          <cell r="Q2068"/>
          <cell r="R2068"/>
          <cell r="S2068"/>
          <cell r="T2068"/>
          <cell r="U2068"/>
          <cell r="V2068"/>
          <cell r="W2068"/>
          <cell r="X2068"/>
          <cell r="Y2068"/>
          <cell r="Z2068"/>
          <cell r="AA2068"/>
          <cell r="AB2068"/>
          <cell r="AC2068"/>
          <cell r="AD2068"/>
          <cell r="AE2068"/>
          <cell r="AF2068"/>
          <cell r="AG2068"/>
          <cell r="AH2068"/>
          <cell r="AI2068"/>
          <cell r="AJ2068"/>
          <cell r="AK2068"/>
          <cell r="AL2068"/>
          <cell r="AM2068"/>
          <cell r="AN2068"/>
          <cell r="AO2068"/>
          <cell r="AP2068"/>
          <cell r="AQ2068"/>
          <cell r="AR2068"/>
          <cell r="AS2068"/>
          <cell r="AT2068"/>
          <cell r="AU2068"/>
          <cell r="AV2068"/>
          <cell r="AW2068"/>
          <cell r="AX2068"/>
          <cell r="AY2068"/>
          <cell r="AZ2068"/>
          <cell r="BA2068"/>
          <cell r="BB2068"/>
          <cell r="BC2068"/>
          <cell r="BD2068"/>
          <cell r="BE2068"/>
          <cell r="BF2068"/>
          <cell r="BG2068"/>
          <cell r="BH2068"/>
          <cell r="BI2068"/>
          <cell r="BJ2068"/>
          <cell r="BK2068"/>
          <cell r="BL2068"/>
          <cell r="BM2068"/>
          <cell r="BN2068"/>
          <cell r="BO2068"/>
          <cell r="BP2068"/>
          <cell r="BQ2068"/>
          <cell r="BR2068"/>
          <cell r="BS2068"/>
          <cell r="BT2068"/>
          <cell r="BU2068"/>
          <cell r="BV2068"/>
          <cell r="BW2068"/>
          <cell r="BX2068"/>
          <cell r="BY2068"/>
          <cell r="BZ2068"/>
          <cell r="CA2068"/>
          <cell r="CB2068"/>
          <cell r="CC2068"/>
          <cell r="CD2068"/>
          <cell r="CE2068"/>
          <cell r="CF2068"/>
          <cell r="CG2068"/>
          <cell r="CH2068"/>
          <cell r="CI2068"/>
          <cell r="CJ2068"/>
          <cell r="CK2068"/>
          <cell r="CL2068"/>
          <cell r="CM2068"/>
          <cell r="CN2068"/>
        </row>
        <row r="2069">
          <cell r="B2069"/>
          <cell r="C2069"/>
          <cell r="D2069"/>
          <cell r="E2069"/>
          <cell r="F2069"/>
          <cell r="G2069"/>
          <cell r="H2069"/>
          <cell r="I2069"/>
          <cell r="J2069"/>
          <cell r="K2069"/>
          <cell r="L2069"/>
          <cell r="M2069"/>
          <cell r="N2069"/>
          <cell r="O2069"/>
          <cell r="P2069"/>
          <cell r="Q2069"/>
          <cell r="R2069"/>
          <cell r="S2069"/>
          <cell r="T2069"/>
          <cell r="U2069"/>
          <cell r="V2069"/>
          <cell r="W2069"/>
          <cell r="X2069"/>
          <cell r="Y2069"/>
          <cell r="Z2069"/>
          <cell r="AA2069"/>
          <cell r="AB2069"/>
          <cell r="AC2069"/>
          <cell r="AD2069"/>
          <cell r="AE2069"/>
          <cell r="AF2069"/>
          <cell r="AG2069"/>
          <cell r="AH2069"/>
          <cell r="AI2069"/>
          <cell r="AJ2069"/>
          <cell r="AK2069"/>
          <cell r="AL2069"/>
          <cell r="AM2069"/>
          <cell r="AN2069"/>
          <cell r="AO2069"/>
          <cell r="AP2069"/>
          <cell r="AQ2069"/>
          <cell r="AR2069"/>
          <cell r="AS2069"/>
          <cell r="AT2069"/>
          <cell r="AU2069"/>
          <cell r="AV2069"/>
          <cell r="AW2069"/>
          <cell r="AX2069"/>
          <cell r="AY2069"/>
          <cell r="AZ2069"/>
          <cell r="BA2069"/>
          <cell r="BB2069"/>
          <cell r="BC2069"/>
          <cell r="BD2069"/>
          <cell r="BE2069"/>
          <cell r="BF2069"/>
          <cell r="BG2069"/>
          <cell r="BH2069"/>
          <cell r="BI2069"/>
          <cell r="BJ2069"/>
          <cell r="BK2069"/>
          <cell r="BL2069"/>
          <cell r="BM2069"/>
          <cell r="BN2069"/>
          <cell r="BO2069"/>
          <cell r="BP2069"/>
          <cell r="BQ2069"/>
          <cell r="BR2069"/>
          <cell r="BS2069"/>
          <cell r="BT2069"/>
          <cell r="BU2069"/>
          <cell r="BV2069"/>
          <cell r="BW2069"/>
          <cell r="BX2069"/>
          <cell r="BY2069"/>
          <cell r="BZ2069"/>
          <cell r="CA2069"/>
          <cell r="CB2069"/>
          <cell r="CC2069"/>
          <cell r="CD2069"/>
          <cell r="CE2069"/>
          <cell r="CF2069"/>
          <cell r="CG2069"/>
          <cell r="CH2069"/>
          <cell r="CI2069"/>
          <cell r="CJ2069"/>
          <cell r="CK2069"/>
          <cell r="CL2069"/>
          <cell r="CM2069"/>
          <cell r="CN2069"/>
        </row>
        <row r="2070">
          <cell r="B2070"/>
          <cell r="C2070"/>
          <cell r="D2070"/>
          <cell r="E2070"/>
          <cell r="F2070"/>
          <cell r="G2070"/>
          <cell r="H2070"/>
          <cell r="I2070"/>
          <cell r="J2070"/>
          <cell r="K2070"/>
          <cell r="L2070"/>
          <cell r="M2070"/>
          <cell r="N2070"/>
          <cell r="O2070"/>
          <cell r="P2070"/>
          <cell r="Q2070"/>
          <cell r="R2070"/>
          <cell r="S2070"/>
          <cell r="T2070"/>
          <cell r="U2070"/>
          <cell r="V2070"/>
          <cell r="W2070"/>
          <cell r="X2070"/>
          <cell r="Y2070"/>
          <cell r="Z2070"/>
          <cell r="AA2070"/>
          <cell r="AB2070"/>
          <cell r="AC2070"/>
          <cell r="AD2070"/>
          <cell r="AE2070"/>
          <cell r="AF2070"/>
          <cell r="AG2070"/>
          <cell r="AH2070"/>
          <cell r="AI2070"/>
          <cell r="AJ2070"/>
          <cell r="AK2070"/>
          <cell r="AL2070"/>
          <cell r="AM2070"/>
          <cell r="AN2070"/>
          <cell r="AO2070"/>
          <cell r="AP2070"/>
          <cell r="AQ2070"/>
          <cell r="AR2070"/>
          <cell r="AS2070"/>
          <cell r="AT2070"/>
          <cell r="AU2070"/>
          <cell r="AV2070"/>
          <cell r="AW2070"/>
          <cell r="AX2070"/>
          <cell r="AY2070"/>
          <cell r="AZ2070"/>
          <cell r="BA2070"/>
          <cell r="BB2070"/>
          <cell r="BC2070"/>
          <cell r="BD2070"/>
          <cell r="BE2070"/>
          <cell r="BF2070"/>
          <cell r="BG2070"/>
          <cell r="BH2070"/>
          <cell r="BI2070"/>
          <cell r="BJ2070"/>
          <cell r="BK2070"/>
          <cell r="BL2070"/>
          <cell r="BM2070"/>
          <cell r="BN2070"/>
          <cell r="BO2070"/>
          <cell r="BP2070"/>
          <cell r="BQ2070"/>
          <cell r="BR2070"/>
          <cell r="BS2070"/>
          <cell r="BT2070"/>
          <cell r="BU2070"/>
          <cell r="BV2070"/>
          <cell r="BW2070"/>
          <cell r="BX2070"/>
          <cell r="BY2070"/>
          <cell r="BZ2070"/>
          <cell r="CA2070"/>
          <cell r="CB2070"/>
          <cell r="CC2070"/>
          <cell r="CD2070"/>
          <cell r="CE2070"/>
          <cell r="CF2070"/>
          <cell r="CG2070"/>
          <cell r="CH2070"/>
          <cell r="CI2070"/>
          <cell r="CJ2070"/>
          <cell r="CK2070"/>
          <cell r="CL2070"/>
          <cell r="CM2070"/>
          <cell r="CN2070"/>
        </row>
        <row r="2071">
          <cell r="B2071"/>
          <cell r="C2071"/>
          <cell r="D2071"/>
          <cell r="E2071"/>
          <cell r="F2071"/>
          <cell r="G2071"/>
          <cell r="H2071"/>
          <cell r="I2071"/>
          <cell r="J2071"/>
          <cell r="K2071"/>
          <cell r="L2071"/>
          <cell r="M2071"/>
          <cell r="N2071"/>
          <cell r="O2071"/>
          <cell r="P2071"/>
          <cell r="Q2071"/>
          <cell r="R2071"/>
          <cell r="S2071"/>
          <cell r="T2071"/>
          <cell r="U2071"/>
          <cell r="V2071"/>
          <cell r="W2071"/>
          <cell r="X2071"/>
          <cell r="Y2071"/>
          <cell r="Z2071"/>
          <cell r="AA2071"/>
          <cell r="AB2071"/>
          <cell r="AC2071"/>
          <cell r="AD2071"/>
          <cell r="AE2071"/>
          <cell r="AF2071"/>
          <cell r="AG2071"/>
          <cell r="AH2071"/>
          <cell r="AI2071"/>
          <cell r="AJ2071"/>
          <cell r="AK2071"/>
          <cell r="AL2071"/>
          <cell r="AM2071"/>
          <cell r="AN2071"/>
          <cell r="AO2071"/>
          <cell r="AP2071"/>
          <cell r="AQ2071"/>
          <cell r="AR2071"/>
          <cell r="AS2071"/>
          <cell r="AT2071"/>
          <cell r="AU2071"/>
          <cell r="AV2071"/>
          <cell r="AW2071"/>
          <cell r="AX2071"/>
          <cell r="AY2071"/>
          <cell r="AZ2071"/>
          <cell r="BA2071"/>
          <cell r="BB2071"/>
          <cell r="BC2071"/>
          <cell r="BD2071"/>
          <cell r="BE2071"/>
          <cell r="BF2071"/>
          <cell r="BG2071"/>
          <cell r="BH2071"/>
          <cell r="BI2071"/>
          <cell r="BJ2071"/>
          <cell r="BK2071"/>
          <cell r="BL2071"/>
          <cell r="BM2071"/>
          <cell r="BN2071"/>
          <cell r="BO2071"/>
          <cell r="BP2071"/>
          <cell r="BQ2071"/>
          <cell r="BR2071"/>
          <cell r="BS2071"/>
          <cell r="BT2071"/>
          <cell r="BU2071"/>
          <cell r="BV2071"/>
          <cell r="BW2071"/>
          <cell r="BX2071"/>
          <cell r="BY2071"/>
          <cell r="BZ2071"/>
          <cell r="CA2071"/>
          <cell r="CB2071"/>
          <cell r="CC2071"/>
          <cell r="CD2071"/>
          <cell r="CE2071"/>
          <cell r="CF2071"/>
          <cell r="CG2071"/>
          <cell r="CH2071"/>
          <cell r="CI2071"/>
          <cell r="CJ2071"/>
          <cell r="CK2071"/>
          <cell r="CL2071"/>
          <cell r="CM2071"/>
          <cell r="CN2071"/>
        </row>
        <row r="2072">
          <cell r="B2072"/>
          <cell r="C2072"/>
          <cell r="D2072"/>
          <cell r="E2072"/>
          <cell r="F2072"/>
          <cell r="G2072"/>
          <cell r="H2072"/>
          <cell r="I2072"/>
          <cell r="J2072"/>
          <cell r="K2072"/>
          <cell r="L2072"/>
          <cell r="M2072"/>
          <cell r="N2072"/>
          <cell r="O2072"/>
          <cell r="P2072"/>
          <cell r="Q2072"/>
          <cell r="R2072"/>
          <cell r="S2072"/>
          <cell r="T2072"/>
          <cell r="U2072"/>
          <cell r="V2072"/>
          <cell r="W2072"/>
          <cell r="X2072"/>
          <cell r="Y2072"/>
          <cell r="Z2072"/>
          <cell r="AA2072"/>
          <cell r="AB2072"/>
          <cell r="AC2072"/>
          <cell r="AD2072"/>
          <cell r="AE2072"/>
          <cell r="AF2072"/>
          <cell r="AG2072"/>
          <cell r="AH2072"/>
          <cell r="AI2072"/>
          <cell r="AJ2072"/>
          <cell r="AK2072"/>
          <cell r="AL2072"/>
          <cell r="AM2072"/>
          <cell r="AN2072"/>
          <cell r="AO2072"/>
          <cell r="AP2072"/>
          <cell r="AQ2072"/>
          <cell r="AR2072"/>
          <cell r="AS2072"/>
          <cell r="AT2072"/>
          <cell r="AU2072"/>
          <cell r="AV2072"/>
          <cell r="AW2072"/>
          <cell r="AX2072"/>
          <cell r="AY2072"/>
          <cell r="AZ2072"/>
          <cell r="BA2072"/>
          <cell r="BB2072"/>
          <cell r="BC2072"/>
          <cell r="BD2072"/>
          <cell r="BE2072"/>
          <cell r="BF2072"/>
          <cell r="BG2072"/>
          <cell r="BH2072"/>
          <cell r="BI2072"/>
          <cell r="BJ2072"/>
          <cell r="BK2072"/>
          <cell r="BL2072"/>
          <cell r="BM2072"/>
          <cell r="BN2072"/>
          <cell r="BO2072"/>
          <cell r="BP2072"/>
          <cell r="BQ2072"/>
          <cell r="BR2072"/>
          <cell r="BS2072"/>
          <cell r="BT2072"/>
          <cell r="BU2072"/>
          <cell r="BV2072"/>
          <cell r="BW2072"/>
          <cell r="BX2072"/>
          <cell r="BY2072"/>
          <cell r="BZ2072"/>
          <cell r="CA2072"/>
          <cell r="CB2072"/>
          <cell r="CC2072"/>
          <cell r="CD2072"/>
          <cell r="CE2072"/>
          <cell r="CF2072"/>
          <cell r="CG2072"/>
          <cell r="CH2072"/>
          <cell r="CI2072"/>
          <cell r="CJ2072"/>
          <cell r="CK2072"/>
          <cell r="CL2072"/>
          <cell r="CM2072"/>
          <cell r="CN2072"/>
        </row>
        <row r="2073">
          <cell r="B2073"/>
          <cell r="C2073"/>
          <cell r="D2073"/>
          <cell r="E2073"/>
          <cell r="F2073"/>
          <cell r="G2073"/>
          <cell r="H2073"/>
          <cell r="I2073"/>
          <cell r="J2073"/>
          <cell r="K2073"/>
          <cell r="L2073"/>
          <cell r="M2073"/>
          <cell r="N2073"/>
          <cell r="O2073"/>
          <cell r="P2073"/>
          <cell r="Q2073"/>
          <cell r="R2073"/>
          <cell r="S2073"/>
          <cell r="T2073"/>
          <cell r="U2073"/>
          <cell r="V2073"/>
          <cell r="W2073"/>
          <cell r="X2073"/>
          <cell r="Y2073"/>
          <cell r="Z2073"/>
          <cell r="AA2073"/>
          <cell r="AB2073"/>
          <cell r="AC2073"/>
          <cell r="AD2073"/>
          <cell r="AE2073"/>
          <cell r="AF2073"/>
          <cell r="AG2073"/>
          <cell r="AH2073"/>
          <cell r="AI2073"/>
          <cell r="AJ2073"/>
          <cell r="AK2073"/>
          <cell r="AL2073"/>
          <cell r="AM2073"/>
          <cell r="AN2073"/>
          <cell r="AO2073"/>
          <cell r="AP2073"/>
          <cell r="AQ2073"/>
          <cell r="AR2073"/>
          <cell r="AS2073"/>
          <cell r="AT2073"/>
          <cell r="AU2073"/>
          <cell r="AV2073"/>
          <cell r="AW2073"/>
          <cell r="AX2073"/>
          <cell r="AY2073"/>
          <cell r="AZ2073"/>
          <cell r="BA2073"/>
          <cell r="BB2073"/>
          <cell r="BC2073"/>
          <cell r="BD2073"/>
          <cell r="BE2073"/>
          <cell r="BF2073"/>
          <cell r="BG2073"/>
          <cell r="BH2073"/>
          <cell r="BI2073"/>
          <cell r="BJ2073"/>
          <cell r="BK2073"/>
          <cell r="BL2073"/>
          <cell r="BM2073"/>
          <cell r="BN2073"/>
          <cell r="BO2073"/>
          <cell r="BP2073"/>
          <cell r="BQ2073"/>
          <cell r="BR2073"/>
          <cell r="BS2073"/>
          <cell r="BT2073"/>
          <cell r="BU2073"/>
          <cell r="BV2073"/>
          <cell r="BW2073"/>
          <cell r="BX2073"/>
          <cell r="BY2073"/>
          <cell r="BZ2073"/>
          <cell r="CA2073"/>
          <cell r="CB2073"/>
          <cell r="CC2073"/>
          <cell r="CD2073"/>
          <cell r="CE2073"/>
          <cell r="CF2073"/>
          <cell r="CG2073"/>
          <cell r="CH2073"/>
          <cell r="CI2073"/>
          <cell r="CJ2073"/>
          <cell r="CK2073"/>
          <cell r="CL2073"/>
          <cell r="CM2073"/>
          <cell r="CN2073"/>
        </row>
        <row r="2074">
          <cell r="B2074"/>
          <cell r="C2074"/>
          <cell r="D2074"/>
          <cell r="E2074"/>
          <cell r="F2074"/>
          <cell r="G2074"/>
          <cell r="H2074"/>
          <cell r="I2074"/>
          <cell r="J2074"/>
          <cell r="K2074"/>
          <cell r="L2074"/>
          <cell r="M2074"/>
          <cell r="N2074"/>
          <cell r="O2074"/>
          <cell r="P2074"/>
          <cell r="Q2074"/>
          <cell r="R2074"/>
          <cell r="S2074"/>
          <cell r="T2074"/>
          <cell r="U2074"/>
          <cell r="V2074"/>
          <cell r="W2074"/>
          <cell r="X2074"/>
          <cell r="Y2074"/>
          <cell r="Z2074"/>
          <cell r="AA2074"/>
          <cell r="AB2074"/>
          <cell r="AC2074"/>
          <cell r="AD2074"/>
          <cell r="AE2074"/>
          <cell r="AF2074"/>
          <cell r="AG2074"/>
          <cell r="AH2074"/>
          <cell r="AI2074"/>
          <cell r="AJ2074"/>
          <cell r="AK2074"/>
          <cell r="AL2074"/>
          <cell r="AM2074"/>
          <cell r="AN2074"/>
          <cell r="AO2074"/>
          <cell r="AP2074"/>
          <cell r="AQ2074"/>
          <cell r="AR2074"/>
          <cell r="AS2074"/>
          <cell r="AT2074"/>
          <cell r="AU2074"/>
          <cell r="AV2074"/>
          <cell r="AW2074"/>
          <cell r="AX2074"/>
          <cell r="AY2074"/>
          <cell r="AZ2074"/>
          <cell r="BA2074"/>
          <cell r="BB2074"/>
          <cell r="BC2074"/>
          <cell r="BD2074"/>
          <cell r="BE2074"/>
          <cell r="BF2074"/>
          <cell r="BG2074"/>
          <cell r="BH2074"/>
          <cell r="BI2074"/>
          <cell r="BJ2074"/>
          <cell r="BK2074"/>
          <cell r="BL2074"/>
          <cell r="BM2074"/>
          <cell r="BN2074"/>
          <cell r="BO2074"/>
          <cell r="BP2074"/>
          <cell r="BQ2074"/>
          <cell r="BR2074"/>
          <cell r="BS2074"/>
          <cell r="BT2074"/>
          <cell r="BU2074"/>
          <cell r="BV2074"/>
          <cell r="BW2074"/>
          <cell r="BX2074"/>
          <cell r="BY2074"/>
          <cell r="BZ2074"/>
          <cell r="CA2074"/>
          <cell r="CB2074"/>
          <cell r="CC2074"/>
          <cell r="CD2074"/>
          <cell r="CE2074"/>
          <cell r="CF2074"/>
          <cell r="CG2074"/>
          <cell r="CH2074"/>
          <cell r="CI2074"/>
          <cell r="CJ2074"/>
          <cell r="CK2074"/>
          <cell r="CL2074"/>
          <cell r="CM2074"/>
          <cell r="CN2074"/>
        </row>
        <row r="2075">
          <cell r="B2075"/>
          <cell r="C2075"/>
          <cell r="D2075"/>
          <cell r="E2075"/>
          <cell r="F2075"/>
          <cell r="G2075"/>
          <cell r="H2075"/>
          <cell r="I2075"/>
          <cell r="J2075"/>
          <cell r="K2075"/>
          <cell r="L2075"/>
          <cell r="M2075"/>
          <cell r="N2075"/>
          <cell r="O2075"/>
          <cell r="P2075"/>
          <cell r="Q2075"/>
          <cell r="R2075"/>
          <cell r="S2075"/>
          <cell r="T2075"/>
          <cell r="U2075"/>
          <cell r="V2075"/>
          <cell r="W2075"/>
          <cell r="X2075"/>
          <cell r="Y2075"/>
          <cell r="Z2075"/>
          <cell r="AA2075"/>
          <cell r="AB2075"/>
          <cell r="AC2075"/>
          <cell r="AD2075"/>
          <cell r="AE2075"/>
          <cell r="AF2075"/>
          <cell r="AG2075"/>
          <cell r="AH2075"/>
          <cell r="AI2075"/>
          <cell r="AJ2075"/>
          <cell r="AK2075"/>
          <cell r="AL2075"/>
          <cell r="AM2075"/>
          <cell r="AN2075"/>
          <cell r="AO2075"/>
          <cell r="AP2075"/>
          <cell r="AQ2075"/>
          <cell r="AR2075"/>
          <cell r="AS2075"/>
          <cell r="AT2075"/>
          <cell r="AU2075"/>
          <cell r="AV2075"/>
          <cell r="AW2075"/>
          <cell r="AX2075"/>
          <cell r="AY2075"/>
          <cell r="AZ2075"/>
          <cell r="BA2075"/>
          <cell r="BB2075"/>
          <cell r="BC2075"/>
          <cell r="BD2075"/>
          <cell r="BE2075"/>
          <cell r="BF2075"/>
          <cell r="BG2075"/>
          <cell r="BH2075"/>
          <cell r="BI2075"/>
          <cell r="BJ2075"/>
          <cell r="BK2075"/>
          <cell r="BL2075"/>
          <cell r="BM2075"/>
          <cell r="BN2075"/>
          <cell r="BO2075"/>
          <cell r="BP2075"/>
          <cell r="BQ2075"/>
          <cell r="BR2075"/>
          <cell r="BS2075"/>
          <cell r="BT2075"/>
          <cell r="BU2075"/>
          <cell r="BV2075"/>
          <cell r="BW2075"/>
          <cell r="BX2075"/>
          <cell r="BY2075"/>
          <cell r="BZ2075"/>
          <cell r="CA2075"/>
          <cell r="CB2075"/>
          <cell r="CC2075"/>
          <cell r="CD2075"/>
          <cell r="CE2075"/>
          <cell r="CF2075"/>
          <cell r="CG2075"/>
          <cell r="CH2075"/>
          <cell r="CI2075"/>
          <cell r="CJ2075"/>
          <cell r="CK2075"/>
          <cell r="CL2075"/>
          <cell r="CM2075"/>
          <cell r="CN2075"/>
        </row>
        <row r="2076">
          <cell r="B2076"/>
          <cell r="C2076"/>
          <cell r="D2076"/>
          <cell r="E2076"/>
          <cell r="F2076"/>
          <cell r="G2076"/>
          <cell r="H2076"/>
          <cell r="I2076"/>
          <cell r="J2076"/>
          <cell r="K2076"/>
          <cell r="L2076"/>
          <cell r="M2076"/>
          <cell r="N2076"/>
          <cell r="O2076"/>
          <cell r="P2076"/>
          <cell r="Q2076"/>
          <cell r="R2076"/>
          <cell r="S2076"/>
          <cell r="T2076"/>
          <cell r="U2076"/>
          <cell r="V2076"/>
          <cell r="W2076"/>
          <cell r="X2076"/>
          <cell r="Y2076"/>
          <cell r="Z2076"/>
          <cell r="AA2076"/>
          <cell r="AB2076"/>
          <cell r="AC2076"/>
          <cell r="AD2076"/>
          <cell r="AE2076"/>
          <cell r="AF2076"/>
          <cell r="AG2076"/>
          <cell r="AH2076"/>
          <cell r="AI2076"/>
          <cell r="AJ2076"/>
          <cell r="AK2076"/>
          <cell r="AL2076"/>
          <cell r="AM2076"/>
          <cell r="AN2076"/>
          <cell r="AO2076"/>
          <cell r="AP2076"/>
          <cell r="AQ2076"/>
          <cell r="AR2076"/>
          <cell r="AS2076"/>
          <cell r="AT2076"/>
          <cell r="AU2076"/>
          <cell r="AV2076"/>
          <cell r="AW2076"/>
          <cell r="AX2076"/>
          <cell r="AY2076"/>
          <cell r="AZ2076"/>
          <cell r="BA2076"/>
          <cell r="BB2076"/>
          <cell r="BC2076"/>
          <cell r="BD2076"/>
          <cell r="BE2076"/>
          <cell r="BF2076"/>
          <cell r="BG2076"/>
          <cell r="BH2076"/>
          <cell r="BI2076"/>
          <cell r="BJ2076"/>
          <cell r="BK2076"/>
          <cell r="BL2076"/>
          <cell r="BM2076"/>
          <cell r="BN2076"/>
          <cell r="BO2076"/>
          <cell r="BP2076"/>
          <cell r="BQ2076"/>
          <cell r="BR2076"/>
          <cell r="BS2076"/>
          <cell r="BT2076"/>
          <cell r="BU2076"/>
          <cell r="BV2076"/>
          <cell r="BW2076"/>
          <cell r="BX2076"/>
          <cell r="BY2076"/>
          <cell r="BZ2076"/>
          <cell r="CA2076"/>
          <cell r="CB2076"/>
          <cell r="CC2076"/>
          <cell r="CD2076"/>
          <cell r="CE2076"/>
          <cell r="CF2076"/>
          <cell r="CG2076"/>
          <cell r="CH2076"/>
          <cell r="CI2076"/>
          <cell r="CJ2076"/>
          <cell r="CK2076"/>
          <cell r="CL2076"/>
          <cell r="CM2076"/>
          <cell r="CN2076"/>
        </row>
        <row r="2077">
          <cell r="B2077"/>
          <cell r="C2077"/>
          <cell r="D2077"/>
          <cell r="E2077"/>
          <cell r="F2077"/>
          <cell r="G2077"/>
          <cell r="H2077"/>
          <cell r="I2077"/>
          <cell r="J2077"/>
          <cell r="K2077"/>
          <cell r="L2077"/>
          <cell r="M2077"/>
          <cell r="N2077"/>
          <cell r="O2077"/>
          <cell r="P2077"/>
          <cell r="Q2077"/>
          <cell r="R2077"/>
          <cell r="S2077"/>
          <cell r="T2077"/>
          <cell r="U2077"/>
          <cell r="V2077"/>
          <cell r="W2077"/>
          <cell r="X2077"/>
          <cell r="Y2077"/>
          <cell r="Z2077"/>
          <cell r="AA2077"/>
          <cell r="AB2077"/>
          <cell r="AC2077"/>
          <cell r="AD2077"/>
          <cell r="AE2077"/>
          <cell r="AF2077"/>
          <cell r="AG2077"/>
          <cell r="AH2077"/>
          <cell r="AI2077"/>
          <cell r="AJ2077"/>
          <cell r="AK2077"/>
          <cell r="AL2077"/>
          <cell r="AM2077"/>
          <cell r="AN2077"/>
          <cell r="AO2077"/>
          <cell r="AP2077"/>
          <cell r="AQ2077"/>
          <cell r="AR2077"/>
          <cell r="AS2077"/>
          <cell r="AT2077"/>
          <cell r="AU2077"/>
          <cell r="AV2077"/>
          <cell r="AW2077"/>
          <cell r="AX2077"/>
          <cell r="AY2077"/>
          <cell r="AZ2077"/>
          <cell r="BA2077"/>
          <cell r="BB2077"/>
          <cell r="BC2077"/>
          <cell r="BD2077"/>
          <cell r="BE2077"/>
          <cell r="BF2077"/>
          <cell r="BG2077"/>
          <cell r="BH2077"/>
          <cell r="BI2077"/>
          <cell r="BJ2077"/>
          <cell r="BK2077"/>
          <cell r="BL2077"/>
          <cell r="BM2077"/>
          <cell r="BN2077"/>
          <cell r="BO2077"/>
          <cell r="BP2077"/>
          <cell r="BQ2077"/>
          <cell r="BR2077"/>
          <cell r="BS2077"/>
          <cell r="BT2077"/>
          <cell r="BU2077"/>
          <cell r="BV2077"/>
          <cell r="BW2077"/>
          <cell r="BX2077"/>
          <cell r="BY2077"/>
          <cell r="BZ2077"/>
          <cell r="CA2077"/>
          <cell r="CB2077"/>
          <cell r="CC2077"/>
          <cell r="CD2077"/>
          <cell r="CE2077"/>
          <cell r="CF2077"/>
          <cell r="CG2077"/>
          <cell r="CH2077"/>
          <cell r="CI2077"/>
          <cell r="CJ2077"/>
          <cell r="CK2077"/>
          <cell r="CL2077"/>
          <cell r="CM2077"/>
          <cell r="CN2077"/>
        </row>
        <row r="2078">
          <cell r="B2078"/>
          <cell r="C2078"/>
          <cell r="D2078"/>
          <cell r="E2078"/>
          <cell r="F2078"/>
          <cell r="G2078"/>
          <cell r="H2078"/>
          <cell r="I2078"/>
          <cell r="J2078"/>
          <cell r="K2078"/>
          <cell r="L2078"/>
          <cell r="M2078"/>
          <cell r="N2078"/>
          <cell r="O2078"/>
          <cell r="P2078"/>
          <cell r="Q2078"/>
          <cell r="R2078"/>
          <cell r="S2078"/>
          <cell r="T2078"/>
          <cell r="U2078"/>
          <cell r="V2078"/>
          <cell r="W2078"/>
          <cell r="X2078"/>
          <cell r="Y2078"/>
          <cell r="Z2078"/>
          <cell r="AA2078"/>
          <cell r="AB2078"/>
          <cell r="AC2078"/>
          <cell r="AD2078"/>
          <cell r="AE2078"/>
          <cell r="AF2078"/>
          <cell r="AG2078"/>
          <cell r="AH2078"/>
          <cell r="AI2078"/>
          <cell r="AJ2078"/>
          <cell r="AK2078"/>
          <cell r="AL2078"/>
          <cell r="AM2078"/>
          <cell r="AN2078"/>
          <cell r="AO2078"/>
          <cell r="AP2078"/>
          <cell r="AQ2078"/>
          <cell r="AR2078"/>
          <cell r="AS2078"/>
          <cell r="AT2078"/>
          <cell r="AU2078"/>
          <cell r="AV2078"/>
          <cell r="AW2078"/>
          <cell r="AX2078"/>
          <cell r="AY2078"/>
          <cell r="AZ2078"/>
          <cell r="BA2078"/>
          <cell r="BB2078"/>
          <cell r="BC2078"/>
          <cell r="BD2078"/>
          <cell r="BE2078"/>
          <cell r="BF2078"/>
          <cell r="BG2078"/>
          <cell r="BH2078"/>
          <cell r="BI2078"/>
          <cell r="BJ2078"/>
          <cell r="BK2078"/>
          <cell r="BL2078"/>
          <cell r="BM2078"/>
          <cell r="BN2078"/>
          <cell r="BO2078"/>
          <cell r="BP2078"/>
          <cell r="BQ2078"/>
          <cell r="BR2078"/>
          <cell r="BS2078"/>
          <cell r="BT2078"/>
          <cell r="BU2078"/>
          <cell r="BV2078"/>
          <cell r="BW2078"/>
          <cell r="BX2078"/>
          <cell r="BY2078"/>
          <cell r="BZ2078"/>
          <cell r="CA2078"/>
          <cell r="CB2078"/>
          <cell r="CC2078"/>
          <cell r="CD2078"/>
          <cell r="CE2078"/>
          <cell r="CF2078"/>
          <cell r="CG2078"/>
          <cell r="CH2078"/>
          <cell r="CI2078"/>
          <cell r="CJ2078"/>
          <cell r="CK2078"/>
          <cell r="CL2078"/>
          <cell r="CM2078"/>
          <cell r="CN2078"/>
        </row>
        <row r="2079">
          <cell r="B2079"/>
          <cell r="C2079"/>
          <cell r="D2079"/>
          <cell r="E2079"/>
          <cell r="F2079"/>
          <cell r="G2079"/>
          <cell r="H2079"/>
          <cell r="I2079"/>
          <cell r="J2079"/>
          <cell r="K2079"/>
          <cell r="L2079"/>
          <cell r="M2079"/>
          <cell r="N2079"/>
          <cell r="O2079"/>
          <cell r="P2079"/>
          <cell r="Q2079"/>
          <cell r="R2079"/>
          <cell r="S2079"/>
          <cell r="T2079"/>
          <cell r="U2079"/>
          <cell r="V2079"/>
          <cell r="W2079"/>
          <cell r="X2079"/>
          <cell r="Y2079"/>
          <cell r="Z2079"/>
          <cell r="AA2079"/>
          <cell r="AB2079"/>
          <cell r="AC2079"/>
          <cell r="AD2079"/>
          <cell r="AE2079"/>
          <cell r="AF2079"/>
          <cell r="AG2079"/>
          <cell r="AH2079"/>
          <cell r="AI2079"/>
          <cell r="AJ2079"/>
          <cell r="AK2079"/>
          <cell r="AL2079"/>
          <cell r="AM2079"/>
          <cell r="AN2079"/>
          <cell r="AO2079"/>
          <cell r="AP2079"/>
          <cell r="AQ2079"/>
          <cell r="AR2079"/>
          <cell r="AS2079"/>
          <cell r="AT2079"/>
          <cell r="AU2079"/>
          <cell r="AV2079"/>
          <cell r="AW2079"/>
          <cell r="AX2079"/>
          <cell r="AY2079"/>
          <cell r="AZ2079"/>
          <cell r="BA2079"/>
          <cell r="BB2079"/>
          <cell r="BC2079"/>
          <cell r="BD2079"/>
          <cell r="BE2079"/>
          <cell r="BF2079"/>
          <cell r="BG2079"/>
          <cell r="BH2079"/>
          <cell r="BI2079"/>
          <cell r="BJ2079"/>
          <cell r="BK2079"/>
          <cell r="BL2079"/>
          <cell r="BM2079"/>
          <cell r="BN2079"/>
          <cell r="BO2079"/>
          <cell r="BP2079"/>
          <cell r="BQ2079"/>
          <cell r="BR2079"/>
          <cell r="BS2079"/>
          <cell r="BT2079"/>
          <cell r="BU2079"/>
          <cell r="BV2079"/>
          <cell r="BW2079"/>
          <cell r="BX2079"/>
          <cell r="BY2079"/>
          <cell r="BZ2079"/>
          <cell r="CA2079"/>
          <cell r="CB2079"/>
          <cell r="CC2079"/>
          <cell r="CD2079"/>
          <cell r="CE2079"/>
          <cell r="CF2079"/>
          <cell r="CG2079"/>
          <cell r="CH2079"/>
          <cell r="CI2079"/>
          <cell r="CJ2079"/>
          <cell r="CK2079"/>
          <cell r="CL2079"/>
          <cell r="CM2079"/>
          <cell r="CN2079"/>
        </row>
        <row r="2080">
          <cell r="B2080"/>
          <cell r="C2080"/>
          <cell r="D2080"/>
          <cell r="E2080"/>
          <cell r="F2080"/>
          <cell r="G2080"/>
          <cell r="H2080"/>
          <cell r="I2080"/>
          <cell r="J2080"/>
          <cell r="K2080"/>
          <cell r="L2080"/>
          <cell r="M2080"/>
          <cell r="N2080"/>
          <cell r="O2080"/>
          <cell r="P2080"/>
          <cell r="Q2080"/>
          <cell r="R2080"/>
          <cell r="S2080"/>
          <cell r="T2080"/>
          <cell r="U2080"/>
          <cell r="V2080"/>
          <cell r="W2080"/>
          <cell r="X2080"/>
          <cell r="Y2080"/>
          <cell r="Z2080"/>
          <cell r="AA2080"/>
          <cell r="AB2080"/>
          <cell r="AC2080"/>
          <cell r="AD2080"/>
          <cell r="AE2080"/>
          <cell r="AF2080"/>
          <cell r="AG2080"/>
          <cell r="AH2080"/>
          <cell r="AI2080"/>
          <cell r="AJ2080"/>
          <cell r="AK2080"/>
          <cell r="AL2080"/>
          <cell r="AM2080"/>
          <cell r="AN2080"/>
          <cell r="AO2080"/>
          <cell r="AP2080"/>
          <cell r="AQ2080"/>
          <cell r="AR2080"/>
          <cell r="AS2080"/>
          <cell r="AT2080"/>
          <cell r="AU2080"/>
          <cell r="AV2080"/>
          <cell r="AW2080"/>
          <cell r="AX2080"/>
          <cell r="AY2080"/>
          <cell r="AZ2080"/>
          <cell r="BA2080"/>
          <cell r="BB2080"/>
          <cell r="BC2080"/>
          <cell r="BD2080"/>
          <cell r="BE2080"/>
          <cell r="BF2080"/>
          <cell r="BG2080"/>
          <cell r="BH2080"/>
          <cell r="BI2080"/>
          <cell r="BJ2080"/>
          <cell r="BK2080"/>
          <cell r="BL2080"/>
          <cell r="BM2080"/>
          <cell r="BN2080"/>
          <cell r="BO2080"/>
          <cell r="BP2080"/>
          <cell r="BQ2080"/>
          <cell r="BR2080"/>
          <cell r="BS2080"/>
          <cell r="BT2080"/>
          <cell r="BU2080"/>
          <cell r="BV2080"/>
          <cell r="BW2080"/>
          <cell r="BX2080"/>
          <cell r="BY2080"/>
          <cell r="BZ2080"/>
          <cell r="CA2080"/>
          <cell r="CB2080"/>
          <cell r="CC2080"/>
          <cell r="CD2080"/>
          <cell r="CE2080"/>
          <cell r="CF2080"/>
          <cell r="CG2080"/>
          <cell r="CH2080"/>
          <cell r="CI2080"/>
          <cell r="CJ2080"/>
          <cell r="CK2080"/>
          <cell r="CL2080"/>
          <cell r="CM2080"/>
          <cell r="CN2080"/>
        </row>
        <row r="2081">
          <cell r="B2081"/>
          <cell r="C2081"/>
          <cell r="D2081"/>
          <cell r="E2081"/>
          <cell r="F2081"/>
          <cell r="G2081"/>
          <cell r="H2081"/>
          <cell r="I2081"/>
          <cell r="J2081"/>
          <cell r="K2081"/>
          <cell r="L2081"/>
          <cell r="M2081"/>
          <cell r="N2081"/>
          <cell r="O2081"/>
          <cell r="P2081"/>
          <cell r="Q2081"/>
          <cell r="R2081"/>
          <cell r="S2081"/>
          <cell r="T2081"/>
          <cell r="U2081"/>
          <cell r="V2081"/>
          <cell r="W2081"/>
          <cell r="X2081"/>
          <cell r="Y2081"/>
          <cell r="Z2081"/>
          <cell r="AA2081"/>
          <cell r="AB2081"/>
          <cell r="AC2081"/>
          <cell r="AD2081"/>
          <cell r="AE2081"/>
          <cell r="AF2081"/>
          <cell r="AG2081"/>
          <cell r="AH2081"/>
          <cell r="AI2081"/>
          <cell r="AJ2081"/>
          <cell r="AK2081"/>
          <cell r="AL2081"/>
          <cell r="AM2081"/>
          <cell r="AN2081"/>
          <cell r="AO2081"/>
          <cell r="AP2081"/>
          <cell r="AQ2081"/>
          <cell r="AR2081"/>
          <cell r="AS2081"/>
          <cell r="AT2081"/>
          <cell r="AU2081"/>
          <cell r="AV2081"/>
          <cell r="AW2081"/>
          <cell r="AX2081"/>
          <cell r="AY2081"/>
          <cell r="AZ2081"/>
          <cell r="BA2081"/>
          <cell r="BB2081"/>
          <cell r="BC2081"/>
          <cell r="BD2081"/>
          <cell r="BE2081"/>
          <cell r="BF2081"/>
          <cell r="BG2081"/>
          <cell r="BH2081"/>
          <cell r="BI2081"/>
          <cell r="BJ2081"/>
          <cell r="BK2081"/>
          <cell r="BL2081"/>
          <cell r="BM2081"/>
          <cell r="BN2081"/>
          <cell r="BO2081"/>
          <cell r="BP2081"/>
          <cell r="BQ2081"/>
          <cell r="BR2081"/>
          <cell r="BS2081"/>
          <cell r="BT2081"/>
          <cell r="BU2081"/>
          <cell r="BV2081"/>
          <cell r="BW2081"/>
          <cell r="BX2081"/>
          <cell r="BY2081"/>
          <cell r="BZ2081"/>
          <cell r="CA2081"/>
          <cell r="CB2081"/>
          <cell r="CC2081"/>
          <cell r="CD2081"/>
          <cell r="CE2081"/>
          <cell r="CF2081"/>
          <cell r="CG2081"/>
          <cell r="CH2081"/>
          <cell r="CI2081"/>
          <cell r="CJ2081"/>
          <cell r="CK2081"/>
          <cell r="CL2081"/>
          <cell r="CM2081"/>
          <cell r="CN2081"/>
        </row>
        <row r="2082">
          <cell r="B2082"/>
          <cell r="C2082"/>
          <cell r="D2082"/>
          <cell r="E2082"/>
          <cell r="F2082"/>
          <cell r="G2082"/>
          <cell r="H2082"/>
          <cell r="I2082"/>
          <cell r="J2082"/>
          <cell r="K2082"/>
          <cell r="L2082"/>
          <cell r="M2082"/>
          <cell r="N2082"/>
          <cell r="O2082"/>
          <cell r="P2082"/>
          <cell r="Q2082"/>
          <cell r="R2082"/>
          <cell r="S2082"/>
          <cell r="T2082"/>
          <cell r="U2082"/>
          <cell r="V2082"/>
          <cell r="W2082"/>
          <cell r="X2082"/>
          <cell r="Y2082"/>
          <cell r="Z2082"/>
          <cell r="AA2082"/>
          <cell r="AB2082"/>
          <cell r="AC2082"/>
          <cell r="AD2082"/>
          <cell r="AE2082"/>
          <cell r="AF2082"/>
          <cell r="AG2082"/>
          <cell r="AH2082"/>
          <cell r="AI2082"/>
          <cell r="AJ2082"/>
          <cell r="AK2082"/>
          <cell r="AL2082"/>
          <cell r="AM2082"/>
          <cell r="AN2082"/>
          <cell r="AO2082"/>
          <cell r="AP2082"/>
          <cell r="AQ2082"/>
          <cell r="AR2082"/>
          <cell r="AS2082"/>
          <cell r="AT2082"/>
          <cell r="AU2082"/>
          <cell r="AV2082"/>
          <cell r="AW2082"/>
          <cell r="AX2082"/>
          <cell r="AY2082"/>
          <cell r="AZ2082"/>
          <cell r="BA2082"/>
          <cell r="BB2082"/>
          <cell r="BC2082"/>
          <cell r="BD2082"/>
          <cell r="BE2082"/>
          <cell r="BF2082"/>
          <cell r="BG2082"/>
          <cell r="BH2082"/>
          <cell r="BI2082"/>
          <cell r="BJ2082"/>
          <cell r="BK2082"/>
          <cell r="BL2082"/>
          <cell r="BM2082"/>
          <cell r="BN2082"/>
          <cell r="BO2082"/>
          <cell r="BP2082"/>
          <cell r="BQ2082"/>
          <cell r="BR2082"/>
          <cell r="BS2082"/>
          <cell r="BT2082"/>
          <cell r="BU2082"/>
          <cell r="BV2082"/>
          <cell r="BW2082"/>
          <cell r="BX2082"/>
          <cell r="BY2082"/>
          <cell r="BZ2082"/>
          <cell r="CA2082"/>
          <cell r="CB2082"/>
          <cell r="CC2082"/>
          <cell r="CD2082"/>
          <cell r="CE2082"/>
          <cell r="CF2082"/>
          <cell r="CG2082"/>
          <cell r="CH2082"/>
          <cell r="CI2082"/>
          <cell r="CJ2082"/>
          <cell r="CK2082"/>
          <cell r="CL2082"/>
          <cell r="CM2082"/>
          <cell r="CN2082"/>
        </row>
        <row r="2083">
          <cell r="B2083"/>
          <cell r="C2083"/>
          <cell r="D2083"/>
          <cell r="E2083"/>
          <cell r="F2083"/>
          <cell r="G2083"/>
          <cell r="H2083"/>
          <cell r="I2083"/>
          <cell r="J2083"/>
          <cell r="K2083"/>
          <cell r="L2083"/>
          <cell r="M2083"/>
          <cell r="N2083"/>
          <cell r="O2083"/>
          <cell r="P2083"/>
          <cell r="Q2083"/>
          <cell r="R2083"/>
          <cell r="S2083"/>
          <cell r="T2083"/>
          <cell r="U2083"/>
          <cell r="V2083"/>
          <cell r="W2083"/>
          <cell r="X2083"/>
          <cell r="Y2083"/>
          <cell r="Z2083"/>
          <cell r="AA2083"/>
          <cell r="AB2083"/>
          <cell r="AC2083"/>
          <cell r="AD2083"/>
          <cell r="AE2083"/>
          <cell r="AF2083"/>
          <cell r="AG2083"/>
          <cell r="AH2083"/>
          <cell r="AI2083"/>
          <cell r="AJ2083"/>
          <cell r="AK2083"/>
          <cell r="AL2083"/>
          <cell r="AM2083"/>
          <cell r="AN2083"/>
          <cell r="AO2083"/>
          <cell r="AP2083"/>
          <cell r="AQ2083"/>
          <cell r="AR2083"/>
          <cell r="AS2083"/>
          <cell r="AT2083"/>
          <cell r="AU2083"/>
          <cell r="AV2083"/>
          <cell r="AW2083"/>
          <cell r="AX2083"/>
          <cell r="AY2083"/>
          <cell r="AZ2083"/>
          <cell r="BA2083"/>
          <cell r="BB2083"/>
          <cell r="BC2083"/>
          <cell r="BD2083"/>
          <cell r="BE2083"/>
          <cell r="BF2083"/>
          <cell r="BG2083"/>
          <cell r="BH2083"/>
          <cell r="BI2083"/>
          <cell r="BJ2083"/>
          <cell r="BK2083"/>
          <cell r="BL2083"/>
          <cell r="BM2083"/>
          <cell r="BN2083"/>
          <cell r="BO2083"/>
          <cell r="BP2083"/>
          <cell r="BQ2083"/>
          <cell r="BR2083"/>
          <cell r="BS2083"/>
          <cell r="BT2083"/>
          <cell r="BU2083"/>
          <cell r="BV2083"/>
          <cell r="BW2083"/>
          <cell r="BX2083"/>
          <cell r="BY2083"/>
          <cell r="BZ2083"/>
          <cell r="CA2083"/>
          <cell r="CB2083"/>
          <cell r="CC2083"/>
          <cell r="CD2083"/>
          <cell r="CE2083"/>
          <cell r="CF2083"/>
          <cell r="CG2083"/>
          <cell r="CH2083"/>
          <cell r="CI2083"/>
          <cell r="CJ2083"/>
          <cell r="CK2083"/>
          <cell r="CL2083"/>
          <cell r="CM2083"/>
          <cell r="CN2083"/>
        </row>
        <row r="2084">
          <cell r="B2084"/>
          <cell r="C2084"/>
          <cell r="D2084"/>
          <cell r="E2084"/>
          <cell r="F2084"/>
          <cell r="G2084"/>
          <cell r="H2084"/>
          <cell r="I2084"/>
          <cell r="J2084"/>
          <cell r="K2084"/>
          <cell r="L2084"/>
          <cell r="M2084"/>
          <cell r="N2084"/>
          <cell r="O2084"/>
          <cell r="P2084"/>
          <cell r="Q2084"/>
          <cell r="R2084"/>
          <cell r="S2084"/>
          <cell r="T2084"/>
          <cell r="U2084"/>
          <cell r="V2084"/>
          <cell r="W2084"/>
          <cell r="X2084"/>
          <cell r="Y2084"/>
          <cell r="Z2084"/>
          <cell r="AA2084"/>
          <cell r="AB2084"/>
          <cell r="AC2084"/>
          <cell r="AD2084"/>
          <cell r="AE2084"/>
          <cell r="AF2084"/>
          <cell r="AG2084"/>
          <cell r="AH2084"/>
          <cell r="AI2084"/>
          <cell r="AJ2084"/>
          <cell r="AK2084"/>
          <cell r="AL2084"/>
          <cell r="AM2084"/>
          <cell r="AN2084"/>
          <cell r="AO2084"/>
          <cell r="AP2084"/>
          <cell r="AQ2084"/>
          <cell r="AR2084"/>
          <cell r="AS2084"/>
          <cell r="AT2084"/>
          <cell r="AU2084"/>
          <cell r="AV2084"/>
          <cell r="AW2084"/>
          <cell r="AX2084"/>
          <cell r="AY2084"/>
          <cell r="AZ2084"/>
          <cell r="BA2084"/>
          <cell r="BB2084"/>
          <cell r="BC2084"/>
          <cell r="BD2084"/>
          <cell r="BE2084"/>
          <cell r="BF2084"/>
          <cell r="BG2084"/>
          <cell r="BH2084"/>
          <cell r="BI2084"/>
          <cell r="BJ2084"/>
          <cell r="BK2084"/>
          <cell r="BL2084"/>
          <cell r="BM2084"/>
          <cell r="BN2084"/>
          <cell r="BO2084"/>
          <cell r="BP2084"/>
          <cell r="BQ2084"/>
          <cell r="BR2084"/>
          <cell r="BS2084"/>
          <cell r="BT2084"/>
          <cell r="BU2084"/>
          <cell r="BV2084"/>
          <cell r="BW2084"/>
          <cell r="BX2084"/>
          <cell r="BY2084"/>
          <cell r="BZ2084"/>
          <cell r="CA2084"/>
          <cell r="CB2084"/>
          <cell r="CC2084"/>
          <cell r="CD2084"/>
          <cell r="CE2084"/>
          <cell r="CF2084"/>
          <cell r="CG2084"/>
          <cell r="CH2084"/>
          <cell r="CI2084"/>
          <cell r="CJ2084"/>
          <cell r="CK2084"/>
          <cell r="CL2084"/>
          <cell r="CM2084"/>
          <cell r="CN2084"/>
        </row>
        <row r="2085">
          <cell r="B2085"/>
          <cell r="C2085"/>
          <cell r="D2085"/>
          <cell r="E2085"/>
          <cell r="F2085"/>
          <cell r="G2085"/>
          <cell r="H2085"/>
          <cell r="I2085"/>
          <cell r="J2085"/>
          <cell r="K2085"/>
          <cell r="L2085"/>
          <cell r="M2085"/>
          <cell r="N2085"/>
          <cell r="O2085"/>
          <cell r="P2085"/>
          <cell r="Q2085"/>
          <cell r="R2085"/>
          <cell r="S2085"/>
          <cell r="T2085"/>
          <cell r="U2085"/>
          <cell r="V2085"/>
          <cell r="W2085"/>
          <cell r="X2085"/>
          <cell r="Y2085"/>
          <cell r="Z2085"/>
          <cell r="AA2085"/>
          <cell r="AB2085"/>
          <cell r="AC2085"/>
          <cell r="AD2085"/>
          <cell r="AE2085"/>
          <cell r="AF2085"/>
          <cell r="AG2085"/>
          <cell r="AH2085"/>
          <cell r="AI2085"/>
          <cell r="AJ2085"/>
          <cell r="AK2085"/>
          <cell r="AL2085"/>
          <cell r="AM2085"/>
          <cell r="AN2085"/>
          <cell r="AO2085"/>
          <cell r="AP2085"/>
          <cell r="AQ2085"/>
          <cell r="AR2085"/>
          <cell r="AS2085"/>
          <cell r="AT2085"/>
          <cell r="AU2085"/>
          <cell r="AV2085"/>
          <cell r="AW2085"/>
          <cell r="AX2085"/>
          <cell r="AY2085"/>
          <cell r="AZ2085"/>
          <cell r="BA2085"/>
          <cell r="BB2085"/>
          <cell r="BC2085"/>
          <cell r="BD2085"/>
          <cell r="BE2085"/>
          <cell r="BF2085"/>
          <cell r="BG2085"/>
          <cell r="BH2085"/>
          <cell r="BI2085"/>
          <cell r="BJ2085"/>
          <cell r="BK2085"/>
          <cell r="BL2085"/>
          <cell r="BM2085"/>
          <cell r="BN2085"/>
          <cell r="BO2085"/>
          <cell r="BP2085"/>
          <cell r="BQ2085"/>
          <cell r="BR2085"/>
          <cell r="BS2085"/>
          <cell r="BT2085"/>
          <cell r="BU2085"/>
          <cell r="BV2085"/>
          <cell r="BW2085"/>
          <cell r="BX2085"/>
          <cell r="BY2085"/>
          <cell r="BZ2085"/>
          <cell r="CA2085"/>
          <cell r="CB2085"/>
          <cell r="CC2085"/>
          <cell r="CD2085"/>
          <cell r="CE2085"/>
          <cell r="CF2085"/>
          <cell r="CG2085"/>
          <cell r="CH2085"/>
          <cell r="CI2085"/>
          <cell r="CJ2085"/>
          <cell r="CK2085"/>
          <cell r="CL2085"/>
          <cell r="CM2085"/>
          <cell r="CN2085"/>
        </row>
        <row r="2086">
          <cell r="B2086"/>
          <cell r="C2086"/>
          <cell r="D2086"/>
          <cell r="E2086"/>
          <cell r="F2086"/>
          <cell r="G2086"/>
          <cell r="H2086"/>
          <cell r="I2086"/>
          <cell r="J2086"/>
          <cell r="K2086"/>
          <cell r="L2086"/>
          <cell r="M2086"/>
          <cell r="N2086"/>
          <cell r="O2086"/>
          <cell r="P2086"/>
          <cell r="Q2086"/>
          <cell r="R2086"/>
          <cell r="S2086"/>
          <cell r="T2086"/>
          <cell r="U2086"/>
          <cell r="V2086"/>
          <cell r="W2086"/>
          <cell r="X2086"/>
          <cell r="Y2086"/>
          <cell r="Z2086"/>
          <cell r="AA2086"/>
          <cell r="AB2086"/>
          <cell r="AC2086"/>
          <cell r="AD2086"/>
          <cell r="AE2086"/>
          <cell r="AF2086"/>
          <cell r="AG2086"/>
          <cell r="AH2086"/>
          <cell r="AI2086"/>
          <cell r="AJ2086"/>
          <cell r="AK2086"/>
          <cell r="AL2086"/>
          <cell r="AM2086"/>
          <cell r="AN2086"/>
          <cell r="AO2086"/>
          <cell r="AP2086"/>
          <cell r="AQ2086"/>
          <cell r="AR2086"/>
          <cell r="AS2086"/>
          <cell r="AT2086"/>
          <cell r="AU2086"/>
          <cell r="AV2086"/>
          <cell r="AW2086"/>
          <cell r="AX2086"/>
          <cell r="AY2086"/>
          <cell r="AZ2086"/>
          <cell r="BA2086"/>
          <cell r="BB2086"/>
          <cell r="BC2086"/>
          <cell r="BD2086"/>
          <cell r="BE2086"/>
          <cell r="BF2086"/>
          <cell r="BG2086"/>
          <cell r="BH2086"/>
          <cell r="BI2086"/>
          <cell r="BJ2086"/>
          <cell r="BK2086"/>
          <cell r="BL2086"/>
          <cell r="BM2086"/>
          <cell r="BN2086"/>
          <cell r="BO2086"/>
          <cell r="BP2086"/>
          <cell r="BQ2086"/>
          <cell r="BR2086"/>
          <cell r="BS2086"/>
          <cell r="BT2086"/>
          <cell r="BU2086"/>
          <cell r="BV2086"/>
          <cell r="BW2086"/>
          <cell r="BX2086"/>
          <cell r="BY2086"/>
          <cell r="BZ2086"/>
          <cell r="CA2086"/>
          <cell r="CB2086"/>
          <cell r="CC2086"/>
          <cell r="CD2086"/>
          <cell r="CE2086"/>
          <cell r="CF2086"/>
          <cell r="CG2086"/>
          <cell r="CH2086"/>
          <cell r="CI2086"/>
          <cell r="CJ2086"/>
          <cell r="CK2086"/>
          <cell r="CL2086"/>
          <cell r="CM2086"/>
          <cell r="CN2086"/>
        </row>
        <row r="2087">
          <cell r="B2087"/>
          <cell r="C2087"/>
          <cell r="D2087"/>
          <cell r="E2087"/>
          <cell r="F2087"/>
          <cell r="G2087"/>
          <cell r="H2087"/>
          <cell r="I2087"/>
          <cell r="J2087"/>
          <cell r="K2087"/>
          <cell r="L2087"/>
          <cell r="M2087"/>
          <cell r="N2087"/>
          <cell r="O2087"/>
          <cell r="P2087"/>
          <cell r="Q2087"/>
          <cell r="R2087"/>
          <cell r="S2087"/>
          <cell r="T2087"/>
          <cell r="U2087"/>
          <cell r="V2087"/>
          <cell r="W2087"/>
          <cell r="X2087"/>
          <cell r="Y2087"/>
          <cell r="Z2087"/>
          <cell r="AA2087"/>
          <cell r="AB2087"/>
          <cell r="AC2087"/>
          <cell r="AD2087"/>
          <cell r="AE2087"/>
          <cell r="AF2087"/>
          <cell r="AG2087"/>
          <cell r="AH2087"/>
          <cell r="AI2087"/>
          <cell r="AJ2087"/>
          <cell r="AK2087"/>
          <cell r="AL2087"/>
          <cell r="AM2087"/>
          <cell r="AN2087"/>
          <cell r="AO2087"/>
          <cell r="AP2087"/>
          <cell r="AQ2087"/>
          <cell r="AR2087"/>
          <cell r="AS2087"/>
          <cell r="AT2087"/>
          <cell r="AU2087"/>
          <cell r="AV2087"/>
          <cell r="AW2087"/>
          <cell r="AX2087"/>
          <cell r="AY2087"/>
          <cell r="AZ2087"/>
          <cell r="BA2087"/>
          <cell r="BB2087"/>
          <cell r="BC2087"/>
          <cell r="BD2087"/>
          <cell r="BE2087"/>
          <cell r="BF2087"/>
          <cell r="BG2087"/>
          <cell r="BH2087"/>
          <cell r="BI2087"/>
          <cell r="BJ2087"/>
          <cell r="BK2087"/>
          <cell r="BL2087"/>
          <cell r="BM2087"/>
          <cell r="BN2087"/>
          <cell r="BO2087"/>
          <cell r="BP2087"/>
          <cell r="BQ2087"/>
          <cell r="BR2087"/>
          <cell r="BS2087"/>
          <cell r="BT2087"/>
          <cell r="BU2087"/>
          <cell r="BV2087"/>
          <cell r="BW2087"/>
          <cell r="BX2087"/>
          <cell r="BY2087"/>
          <cell r="BZ2087"/>
          <cell r="CA2087"/>
          <cell r="CB2087"/>
          <cell r="CC2087"/>
          <cell r="CD2087"/>
          <cell r="CE2087"/>
          <cell r="CF2087"/>
          <cell r="CG2087"/>
          <cell r="CH2087"/>
          <cell r="CI2087"/>
          <cell r="CJ2087"/>
          <cell r="CK2087"/>
          <cell r="CL2087"/>
          <cell r="CM2087"/>
          <cell r="CN2087"/>
        </row>
        <row r="2088">
          <cell r="B2088"/>
          <cell r="C2088"/>
          <cell r="D2088"/>
          <cell r="E2088"/>
          <cell r="F2088"/>
          <cell r="G2088"/>
          <cell r="H2088"/>
          <cell r="I2088"/>
          <cell r="J2088"/>
          <cell r="K2088"/>
          <cell r="L2088"/>
          <cell r="M2088"/>
          <cell r="N2088"/>
          <cell r="O2088"/>
          <cell r="P2088"/>
          <cell r="Q2088"/>
          <cell r="R2088"/>
          <cell r="S2088"/>
          <cell r="T2088"/>
          <cell r="U2088"/>
          <cell r="V2088"/>
          <cell r="W2088"/>
          <cell r="X2088"/>
          <cell r="Y2088"/>
          <cell r="Z2088"/>
          <cell r="AA2088"/>
          <cell r="AB2088"/>
          <cell r="AC2088"/>
          <cell r="AD2088"/>
          <cell r="AE2088"/>
          <cell r="AF2088"/>
          <cell r="AG2088"/>
          <cell r="AH2088"/>
          <cell r="AI2088"/>
          <cell r="AJ2088"/>
          <cell r="AK2088"/>
          <cell r="AL2088"/>
          <cell r="AM2088"/>
          <cell r="AN2088"/>
          <cell r="AO2088"/>
          <cell r="AP2088"/>
          <cell r="AQ2088"/>
          <cell r="AR2088"/>
          <cell r="AS2088"/>
          <cell r="AT2088"/>
          <cell r="AU2088"/>
          <cell r="AV2088"/>
          <cell r="AW2088"/>
          <cell r="AX2088"/>
          <cell r="AY2088"/>
          <cell r="AZ2088"/>
          <cell r="BA2088"/>
          <cell r="BB2088"/>
          <cell r="BC2088"/>
          <cell r="BD2088"/>
          <cell r="BE2088"/>
          <cell r="BF2088"/>
          <cell r="BG2088"/>
          <cell r="BH2088"/>
          <cell r="BI2088"/>
          <cell r="BJ2088"/>
          <cell r="BK2088"/>
          <cell r="BL2088"/>
          <cell r="BM2088"/>
          <cell r="BN2088"/>
          <cell r="BO2088"/>
          <cell r="BP2088"/>
          <cell r="BQ2088"/>
          <cell r="BR2088"/>
          <cell r="BS2088"/>
          <cell r="BT2088"/>
          <cell r="BU2088"/>
          <cell r="BV2088"/>
          <cell r="BW2088"/>
          <cell r="BX2088"/>
          <cell r="BY2088"/>
          <cell r="BZ2088"/>
          <cell r="CA2088"/>
          <cell r="CB2088"/>
          <cell r="CC2088"/>
          <cell r="CD2088"/>
          <cell r="CE2088"/>
          <cell r="CF2088"/>
          <cell r="CG2088"/>
          <cell r="CH2088"/>
          <cell r="CI2088"/>
          <cell r="CJ2088"/>
          <cell r="CK2088"/>
          <cell r="CL2088"/>
          <cell r="CM2088"/>
          <cell r="CN2088"/>
        </row>
        <row r="2089">
          <cell r="B2089"/>
          <cell r="C2089"/>
          <cell r="D2089"/>
          <cell r="E2089"/>
          <cell r="F2089"/>
          <cell r="G2089"/>
          <cell r="H2089"/>
          <cell r="I2089"/>
          <cell r="J2089"/>
          <cell r="K2089"/>
          <cell r="L2089"/>
          <cell r="M2089"/>
          <cell r="N2089"/>
          <cell r="O2089"/>
          <cell r="P2089"/>
          <cell r="Q2089"/>
          <cell r="R2089"/>
          <cell r="S2089"/>
          <cell r="T2089"/>
          <cell r="U2089"/>
          <cell r="V2089"/>
          <cell r="W2089"/>
          <cell r="X2089"/>
          <cell r="Y2089"/>
          <cell r="Z2089"/>
          <cell r="AA2089"/>
          <cell r="AB2089"/>
          <cell r="AC2089"/>
          <cell r="AD2089"/>
          <cell r="AE2089"/>
          <cell r="AF2089"/>
          <cell r="AG2089"/>
          <cell r="AH2089"/>
          <cell r="AI2089"/>
          <cell r="AJ2089"/>
          <cell r="AK2089"/>
          <cell r="AL2089"/>
          <cell r="AM2089"/>
          <cell r="AN2089"/>
          <cell r="AO2089"/>
          <cell r="AP2089"/>
          <cell r="AQ2089"/>
          <cell r="AR2089"/>
          <cell r="AS2089"/>
          <cell r="AT2089"/>
          <cell r="AU2089"/>
          <cell r="AV2089"/>
          <cell r="AW2089"/>
          <cell r="AX2089"/>
          <cell r="AY2089"/>
          <cell r="AZ2089"/>
          <cell r="BA2089"/>
          <cell r="BB2089"/>
          <cell r="BC2089"/>
          <cell r="BD2089"/>
          <cell r="BE2089"/>
          <cell r="BF2089"/>
          <cell r="BG2089"/>
          <cell r="BH2089"/>
          <cell r="BI2089"/>
          <cell r="BJ2089"/>
          <cell r="BK2089"/>
          <cell r="BL2089"/>
          <cell r="BM2089"/>
          <cell r="BN2089"/>
          <cell r="BO2089"/>
          <cell r="BP2089"/>
          <cell r="BQ2089"/>
          <cell r="BR2089"/>
          <cell r="BS2089"/>
          <cell r="BT2089"/>
          <cell r="BU2089"/>
          <cell r="BV2089"/>
          <cell r="BW2089"/>
          <cell r="BX2089"/>
          <cell r="BY2089"/>
          <cell r="BZ2089"/>
          <cell r="CA2089"/>
          <cell r="CB2089"/>
          <cell r="CC2089"/>
          <cell r="CD2089"/>
          <cell r="CE2089"/>
          <cell r="CF2089"/>
          <cell r="CG2089"/>
          <cell r="CH2089"/>
          <cell r="CI2089"/>
          <cell r="CJ2089"/>
          <cell r="CK2089"/>
          <cell r="CL2089"/>
          <cell r="CM2089"/>
          <cell r="CN2089"/>
        </row>
        <row r="2090">
          <cell r="B2090"/>
          <cell r="C2090"/>
          <cell r="D2090"/>
          <cell r="E2090"/>
          <cell r="F2090"/>
          <cell r="G2090"/>
          <cell r="H2090"/>
          <cell r="I2090"/>
          <cell r="J2090"/>
          <cell r="K2090"/>
          <cell r="L2090"/>
          <cell r="M2090"/>
          <cell r="N2090"/>
          <cell r="O2090"/>
          <cell r="P2090"/>
          <cell r="Q2090"/>
          <cell r="R2090"/>
          <cell r="S2090"/>
          <cell r="T2090"/>
          <cell r="U2090"/>
          <cell r="V2090"/>
          <cell r="W2090"/>
          <cell r="X2090"/>
          <cell r="Y2090"/>
          <cell r="Z2090"/>
          <cell r="AA2090"/>
          <cell r="AB2090"/>
          <cell r="AC2090"/>
          <cell r="AD2090"/>
          <cell r="AE2090"/>
          <cell r="AF2090"/>
          <cell r="AG2090"/>
          <cell r="AH2090"/>
          <cell r="AI2090"/>
          <cell r="AJ2090"/>
          <cell r="AK2090"/>
          <cell r="AL2090"/>
          <cell r="AM2090"/>
          <cell r="AN2090"/>
          <cell r="AO2090"/>
          <cell r="AP2090"/>
          <cell r="AQ2090"/>
          <cell r="AR2090"/>
          <cell r="AS2090"/>
          <cell r="AT2090"/>
          <cell r="AU2090"/>
          <cell r="AV2090"/>
          <cell r="AW2090"/>
          <cell r="AX2090"/>
          <cell r="AY2090"/>
          <cell r="AZ2090"/>
          <cell r="BA2090"/>
          <cell r="BB2090"/>
          <cell r="BC2090"/>
          <cell r="BD2090"/>
          <cell r="BE2090"/>
          <cell r="BF2090"/>
          <cell r="BG2090"/>
          <cell r="BH2090"/>
          <cell r="BI2090"/>
          <cell r="BJ2090"/>
          <cell r="BK2090"/>
          <cell r="BL2090"/>
          <cell r="BM2090"/>
          <cell r="BN2090"/>
          <cell r="BO2090"/>
          <cell r="BP2090"/>
          <cell r="BQ2090"/>
          <cell r="BR2090"/>
          <cell r="BS2090"/>
          <cell r="BT2090"/>
          <cell r="BU2090"/>
          <cell r="BV2090"/>
          <cell r="BW2090"/>
          <cell r="BX2090"/>
          <cell r="BY2090"/>
          <cell r="BZ2090"/>
          <cell r="CA2090"/>
          <cell r="CB2090"/>
          <cell r="CC2090"/>
          <cell r="CD2090"/>
          <cell r="CE2090"/>
          <cell r="CF2090"/>
          <cell r="CG2090"/>
          <cell r="CH2090"/>
          <cell r="CI2090"/>
          <cell r="CJ2090"/>
          <cell r="CK2090"/>
          <cell r="CL2090"/>
          <cell r="CM2090"/>
          <cell r="CN2090"/>
        </row>
        <row r="2091">
          <cell r="B2091"/>
          <cell r="C2091"/>
          <cell r="D2091"/>
          <cell r="E2091"/>
          <cell r="F2091"/>
          <cell r="G2091"/>
          <cell r="H2091"/>
          <cell r="I2091"/>
          <cell r="J2091"/>
          <cell r="K2091"/>
          <cell r="L2091"/>
          <cell r="M2091"/>
          <cell r="N2091"/>
          <cell r="O2091"/>
          <cell r="P2091"/>
          <cell r="Q2091"/>
          <cell r="R2091"/>
          <cell r="S2091"/>
          <cell r="T2091"/>
          <cell r="U2091"/>
          <cell r="V2091"/>
          <cell r="W2091"/>
          <cell r="X2091"/>
          <cell r="Y2091"/>
          <cell r="Z2091"/>
          <cell r="AA2091"/>
          <cell r="AB2091"/>
          <cell r="AC2091"/>
          <cell r="AD2091"/>
          <cell r="AE2091"/>
          <cell r="AF2091"/>
          <cell r="AG2091"/>
          <cell r="AH2091"/>
          <cell r="AI2091"/>
          <cell r="AJ2091"/>
          <cell r="AK2091"/>
          <cell r="AL2091"/>
          <cell r="AM2091"/>
          <cell r="AN2091"/>
          <cell r="AO2091"/>
          <cell r="AP2091"/>
          <cell r="AQ2091"/>
          <cell r="AR2091"/>
          <cell r="AS2091"/>
          <cell r="AT2091"/>
          <cell r="AU2091"/>
          <cell r="AV2091"/>
          <cell r="AW2091"/>
          <cell r="AX2091"/>
          <cell r="AY2091"/>
          <cell r="AZ2091"/>
          <cell r="BA2091"/>
          <cell r="BB2091"/>
          <cell r="BC2091"/>
          <cell r="BD2091"/>
          <cell r="BE2091"/>
          <cell r="BF2091"/>
          <cell r="BG2091"/>
          <cell r="BH2091"/>
          <cell r="BI2091"/>
          <cell r="BJ2091"/>
          <cell r="BK2091"/>
          <cell r="BL2091"/>
          <cell r="BM2091"/>
          <cell r="BN2091"/>
          <cell r="BO2091"/>
          <cell r="BP2091"/>
          <cell r="BQ2091"/>
          <cell r="BR2091"/>
          <cell r="BS2091"/>
          <cell r="BT2091"/>
          <cell r="BU2091"/>
          <cell r="BV2091"/>
          <cell r="BW2091"/>
          <cell r="BX2091"/>
          <cell r="BY2091"/>
          <cell r="BZ2091"/>
          <cell r="CA2091"/>
          <cell r="CB2091"/>
          <cell r="CC2091"/>
          <cell r="CD2091"/>
          <cell r="CE2091"/>
          <cell r="CF2091"/>
          <cell r="CG2091"/>
          <cell r="CH2091"/>
          <cell r="CI2091"/>
          <cell r="CJ2091"/>
          <cell r="CK2091"/>
          <cell r="CL2091"/>
          <cell r="CM2091"/>
          <cell r="CN2091"/>
        </row>
        <row r="2092">
          <cell r="B2092"/>
          <cell r="C2092"/>
          <cell r="D2092"/>
          <cell r="E2092"/>
          <cell r="F2092"/>
          <cell r="G2092"/>
          <cell r="H2092"/>
          <cell r="I2092"/>
          <cell r="J2092"/>
          <cell r="K2092"/>
          <cell r="L2092"/>
          <cell r="M2092"/>
          <cell r="N2092"/>
          <cell r="O2092"/>
          <cell r="P2092"/>
          <cell r="Q2092"/>
          <cell r="R2092"/>
          <cell r="S2092"/>
          <cell r="T2092"/>
          <cell r="U2092"/>
          <cell r="V2092"/>
          <cell r="W2092"/>
          <cell r="X2092"/>
          <cell r="Y2092"/>
          <cell r="Z2092"/>
          <cell r="AA2092"/>
          <cell r="AB2092"/>
          <cell r="AC2092"/>
          <cell r="AD2092"/>
          <cell r="AE2092"/>
          <cell r="AF2092"/>
          <cell r="AG2092"/>
          <cell r="AH2092"/>
          <cell r="AI2092"/>
          <cell r="AJ2092"/>
          <cell r="AK2092"/>
          <cell r="AL2092"/>
          <cell r="AM2092"/>
          <cell r="AN2092"/>
          <cell r="AO2092"/>
          <cell r="AP2092"/>
          <cell r="AQ2092"/>
          <cell r="AR2092"/>
          <cell r="AS2092"/>
          <cell r="AT2092"/>
          <cell r="AU2092"/>
          <cell r="AV2092"/>
          <cell r="AW2092"/>
          <cell r="AX2092"/>
          <cell r="AY2092"/>
          <cell r="AZ2092"/>
          <cell r="BA2092"/>
          <cell r="BB2092"/>
          <cell r="BC2092"/>
          <cell r="BD2092"/>
          <cell r="BE2092"/>
          <cell r="BF2092"/>
          <cell r="BG2092"/>
          <cell r="BH2092"/>
          <cell r="BI2092"/>
          <cell r="BJ2092"/>
          <cell r="BK2092"/>
          <cell r="BL2092"/>
          <cell r="BM2092"/>
          <cell r="BN2092"/>
          <cell r="BO2092"/>
          <cell r="BP2092"/>
          <cell r="BQ2092"/>
          <cell r="BR2092"/>
          <cell r="BS2092"/>
          <cell r="BT2092"/>
          <cell r="BU2092"/>
          <cell r="BV2092"/>
          <cell r="BW2092"/>
          <cell r="BX2092"/>
          <cell r="BY2092"/>
          <cell r="BZ2092"/>
          <cell r="CA2092"/>
          <cell r="CB2092"/>
          <cell r="CC2092"/>
          <cell r="CD2092"/>
          <cell r="CE2092"/>
          <cell r="CF2092"/>
          <cell r="CG2092"/>
          <cell r="CH2092"/>
          <cell r="CI2092"/>
          <cell r="CJ2092"/>
          <cell r="CK2092"/>
          <cell r="CL2092"/>
          <cell r="CM2092"/>
          <cell r="CN2092"/>
        </row>
        <row r="2093">
          <cell r="B2093"/>
          <cell r="C2093"/>
          <cell r="D2093"/>
          <cell r="E2093"/>
          <cell r="F2093"/>
          <cell r="G2093"/>
          <cell r="H2093"/>
          <cell r="I2093"/>
          <cell r="J2093"/>
          <cell r="K2093"/>
          <cell r="L2093"/>
          <cell r="M2093"/>
          <cell r="N2093"/>
          <cell r="O2093"/>
          <cell r="P2093"/>
          <cell r="Q2093"/>
          <cell r="R2093"/>
          <cell r="S2093"/>
          <cell r="T2093"/>
          <cell r="U2093"/>
          <cell r="V2093"/>
          <cell r="W2093"/>
          <cell r="X2093"/>
          <cell r="Y2093"/>
          <cell r="Z2093"/>
          <cell r="AA2093"/>
          <cell r="AB2093"/>
          <cell r="AC2093"/>
          <cell r="AD2093"/>
          <cell r="AE2093"/>
          <cell r="AF2093"/>
          <cell r="AG2093"/>
          <cell r="AH2093"/>
          <cell r="AI2093"/>
          <cell r="AJ2093"/>
          <cell r="AK2093"/>
          <cell r="AL2093"/>
          <cell r="AM2093"/>
          <cell r="AN2093"/>
          <cell r="AO2093"/>
          <cell r="AP2093"/>
          <cell r="AQ2093"/>
          <cell r="AR2093"/>
          <cell r="AS2093"/>
          <cell r="AT2093"/>
          <cell r="AU2093"/>
          <cell r="AV2093"/>
          <cell r="AW2093"/>
          <cell r="AX2093"/>
          <cell r="AY2093"/>
          <cell r="AZ2093"/>
          <cell r="BA2093"/>
          <cell r="BB2093"/>
          <cell r="BC2093"/>
          <cell r="BD2093"/>
          <cell r="BE2093"/>
          <cell r="BF2093"/>
          <cell r="BG2093"/>
          <cell r="BH2093"/>
          <cell r="BI2093"/>
          <cell r="BJ2093"/>
          <cell r="BK2093"/>
          <cell r="BL2093"/>
          <cell r="BM2093"/>
          <cell r="BN2093"/>
          <cell r="BO2093"/>
          <cell r="BP2093"/>
          <cell r="BQ2093"/>
          <cell r="BR2093"/>
          <cell r="BS2093"/>
          <cell r="BT2093"/>
          <cell r="BU2093"/>
          <cell r="BV2093"/>
          <cell r="BW2093"/>
          <cell r="BX2093"/>
          <cell r="BY2093"/>
          <cell r="BZ2093"/>
          <cell r="CA2093"/>
          <cell r="CB2093"/>
          <cell r="CC2093"/>
          <cell r="CD2093"/>
          <cell r="CE2093"/>
          <cell r="CF2093"/>
          <cell r="CG2093"/>
          <cell r="CH2093"/>
          <cell r="CI2093"/>
          <cell r="CJ2093"/>
          <cell r="CK2093"/>
          <cell r="CL2093"/>
          <cell r="CM2093"/>
          <cell r="CN2093"/>
        </row>
        <row r="2094">
          <cell r="B2094"/>
          <cell r="C2094"/>
          <cell r="D2094"/>
          <cell r="E2094"/>
          <cell r="F2094"/>
          <cell r="G2094"/>
          <cell r="H2094"/>
          <cell r="I2094"/>
          <cell r="J2094"/>
          <cell r="K2094"/>
          <cell r="L2094"/>
          <cell r="M2094"/>
          <cell r="N2094"/>
          <cell r="O2094"/>
          <cell r="P2094"/>
          <cell r="Q2094"/>
          <cell r="R2094"/>
          <cell r="S2094"/>
          <cell r="T2094"/>
          <cell r="U2094"/>
          <cell r="V2094"/>
          <cell r="W2094"/>
          <cell r="X2094"/>
          <cell r="Y2094"/>
          <cell r="Z2094"/>
          <cell r="AA2094"/>
          <cell r="AB2094"/>
          <cell r="AC2094"/>
          <cell r="AD2094"/>
          <cell r="AE2094"/>
          <cell r="AF2094"/>
          <cell r="AG2094"/>
          <cell r="AH2094"/>
          <cell r="AI2094"/>
          <cell r="AJ2094"/>
          <cell r="AK2094"/>
          <cell r="AL2094"/>
          <cell r="AM2094"/>
          <cell r="AN2094"/>
          <cell r="AO2094"/>
          <cell r="AP2094"/>
          <cell r="AQ2094"/>
          <cell r="AR2094"/>
          <cell r="AS2094"/>
          <cell r="AT2094"/>
          <cell r="AU2094"/>
          <cell r="AV2094"/>
          <cell r="AW2094"/>
          <cell r="AX2094"/>
          <cell r="AY2094"/>
          <cell r="AZ2094"/>
          <cell r="BA2094"/>
          <cell r="BB2094"/>
          <cell r="BC2094"/>
          <cell r="BD2094"/>
          <cell r="BE2094"/>
          <cell r="BF2094"/>
          <cell r="BG2094"/>
          <cell r="BH2094"/>
          <cell r="BI2094"/>
          <cell r="BJ2094"/>
          <cell r="BK2094"/>
          <cell r="BL2094"/>
          <cell r="BM2094"/>
          <cell r="BN2094"/>
          <cell r="BO2094"/>
          <cell r="BP2094"/>
          <cell r="BQ2094"/>
          <cell r="BR2094"/>
          <cell r="BS2094"/>
          <cell r="BT2094"/>
          <cell r="BU2094"/>
          <cell r="BV2094"/>
          <cell r="BW2094"/>
          <cell r="BX2094"/>
          <cell r="BY2094"/>
          <cell r="BZ2094"/>
          <cell r="CA2094"/>
          <cell r="CB2094"/>
          <cell r="CC2094"/>
          <cell r="CD2094"/>
          <cell r="CE2094"/>
          <cell r="CF2094"/>
          <cell r="CG2094"/>
          <cell r="CH2094"/>
          <cell r="CI2094"/>
          <cell r="CJ2094"/>
          <cell r="CK2094"/>
          <cell r="CL2094"/>
          <cell r="CM2094"/>
          <cell r="CN2094"/>
        </row>
        <row r="2095">
          <cell r="B2095"/>
          <cell r="C2095"/>
          <cell r="D2095"/>
          <cell r="E2095"/>
          <cell r="F2095"/>
          <cell r="G2095"/>
          <cell r="H2095"/>
          <cell r="I2095"/>
          <cell r="J2095"/>
          <cell r="K2095"/>
          <cell r="L2095"/>
          <cell r="M2095"/>
          <cell r="N2095"/>
          <cell r="O2095"/>
          <cell r="P2095"/>
          <cell r="Q2095"/>
          <cell r="R2095"/>
          <cell r="S2095"/>
          <cell r="T2095"/>
          <cell r="U2095"/>
          <cell r="V2095"/>
          <cell r="W2095"/>
          <cell r="X2095"/>
          <cell r="Y2095"/>
          <cell r="Z2095"/>
          <cell r="AA2095"/>
          <cell r="AB2095"/>
          <cell r="AC2095"/>
          <cell r="AD2095"/>
          <cell r="AE2095"/>
          <cell r="AF2095"/>
          <cell r="AG2095"/>
          <cell r="AH2095"/>
          <cell r="AI2095"/>
          <cell r="AJ2095"/>
          <cell r="AK2095"/>
          <cell r="AL2095"/>
          <cell r="AM2095"/>
          <cell r="AN2095"/>
          <cell r="AO2095"/>
          <cell r="AP2095"/>
          <cell r="AQ2095"/>
          <cell r="AR2095"/>
          <cell r="AS2095"/>
          <cell r="AT2095"/>
          <cell r="AU2095"/>
          <cell r="AV2095"/>
          <cell r="AW2095"/>
          <cell r="AX2095"/>
          <cell r="AY2095"/>
          <cell r="AZ2095"/>
          <cell r="BA2095"/>
          <cell r="BB2095"/>
          <cell r="BC2095"/>
          <cell r="BD2095"/>
          <cell r="BE2095"/>
          <cell r="BF2095"/>
          <cell r="BG2095"/>
          <cell r="BH2095"/>
          <cell r="BI2095"/>
          <cell r="BJ2095"/>
          <cell r="BK2095"/>
          <cell r="BL2095"/>
          <cell r="BM2095"/>
          <cell r="BN2095"/>
          <cell r="BO2095"/>
          <cell r="BP2095"/>
          <cell r="BQ2095"/>
          <cell r="BR2095"/>
          <cell r="BS2095"/>
          <cell r="BT2095"/>
          <cell r="BU2095"/>
          <cell r="BV2095"/>
          <cell r="BW2095"/>
          <cell r="BX2095"/>
          <cell r="BY2095"/>
          <cell r="BZ2095"/>
          <cell r="CA2095"/>
          <cell r="CB2095"/>
          <cell r="CC2095"/>
          <cell r="CD2095"/>
          <cell r="CE2095"/>
          <cell r="CF2095"/>
          <cell r="CG2095"/>
          <cell r="CH2095"/>
          <cell r="CI2095"/>
          <cell r="CJ2095"/>
          <cell r="CK2095"/>
          <cell r="CL2095"/>
          <cell r="CM2095"/>
          <cell r="CN2095"/>
        </row>
        <row r="2096">
          <cell r="B2096"/>
          <cell r="C2096"/>
          <cell r="D2096"/>
          <cell r="E2096"/>
          <cell r="F2096"/>
          <cell r="G2096"/>
          <cell r="H2096"/>
          <cell r="I2096"/>
          <cell r="J2096"/>
          <cell r="K2096"/>
          <cell r="L2096"/>
          <cell r="M2096"/>
          <cell r="N2096"/>
          <cell r="O2096"/>
          <cell r="P2096"/>
          <cell r="Q2096"/>
          <cell r="R2096"/>
          <cell r="S2096"/>
          <cell r="T2096"/>
          <cell r="U2096"/>
          <cell r="V2096"/>
          <cell r="W2096"/>
          <cell r="X2096"/>
          <cell r="Y2096"/>
          <cell r="Z2096"/>
          <cell r="AA2096"/>
          <cell r="AB2096"/>
          <cell r="AC2096"/>
          <cell r="AD2096"/>
          <cell r="AE2096"/>
          <cell r="AF2096"/>
          <cell r="AG2096"/>
          <cell r="AH2096"/>
          <cell r="AI2096"/>
          <cell r="AJ2096"/>
          <cell r="AK2096"/>
          <cell r="AL2096"/>
          <cell r="AM2096"/>
          <cell r="AN2096"/>
          <cell r="AO2096"/>
          <cell r="AP2096"/>
          <cell r="AQ2096"/>
          <cell r="AR2096"/>
          <cell r="AS2096"/>
          <cell r="AT2096"/>
          <cell r="AU2096"/>
          <cell r="AV2096"/>
          <cell r="AW2096"/>
          <cell r="AX2096"/>
          <cell r="AY2096"/>
          <cell r="AZ2096"/>
          <cell r="BA2096"/>
          <cell r="BB2096"/>
          <cell r="BC2096"/>
          <cell r="BD2096"/>
          <cell r="BE2096"/>
          <cell r="BF2096"/>
          <cell r="BG2096"/>
          <cell r="BH2096"/>
          <cell r="BI2096"/>
          <cell r="BJ2096"/>
          <cell r="BK2096"/>
          <cell r="BL2096"/>
          <cell r="BM2096"/>
          <cell r="BN2096"/>
          <cell r="BO2096"/>
          <cell r="BP2096"/>
          <cell r="BQ2096"/>
          <cell r="BR2096"/>
          <cell r="BS2096"/>
          <cell r="BT2096"/>
          <cell r="BU2096"/>
          <cell r="BV2096"/>
          <cell r="BW2096"/>
          <cell r="BX2096"/>
          <cell r="BY2096"/>
          <cell r="BZ2096"/>
          <cell r="CA2096"/>
          <cell r="CB2096"/>
          <cell r="CC2096"/>
          <cell r="CD2096"/>
          <cell r="CE2096"/>
          <cell r="CF2096"/>
          <cell r="CG2096"/>
          <cell r="CH2096"/>
          <cell r="CI2096"/>
          <cell r="CJ2096"/>
          <cell r="CK2096"/>
          <cell r="CL2096"/>
          <cell r="CM2096"/>
          <cell r="CN2096"/>
        </row>
        <row r="2097">
          <cell r="B2097"/>
          <cell r="C2097"/>
          <cell r="D2097"/>
          <cell r="E2097"/>
          <cell r="F2097"/>
          <cell r="G2097"/>
          <cell r="H2097"/>
          <cell r="I2097"/>
          <cell r="J2097"/>
          <cell r="K2097"/>
          <cell r="L2097"/>
          <cell r="M2097"/>
          <cell r="N2097"/>
          <cell r="O2097"/>
          <cell r="P2097"/>
          <cell r="Q2097"/>
          <cell r="R2097"/>
          <cell r="S2097"/>
          <cell r="T2097"/>
          <cell r="U2097"/>
          <cell r="V2097"/>
          <cell r="W2097"/>
          <cell r="X2097"/>
          <cell r="Y2097"/>
          <cell r="Z2097"/>
          <cell r="AA2097"/>
          <cell r="AB2097"/>
          <cell r="AC2097"/>
          <cell r="AD2097"/>
          <cell r="AE2097"/>
          <cell r="AF2097"/>
          <cell r="AG2097"/>
          <cell r="AH2097"/>
          <cell r="AI2097"/>
          <cell r="AJ2097"/>
          <cell r="AK2097"/>
          <cell r="AL2097"/>
          <cell r="AM2097"/>
          <cell r="AN2097"/>
          <cell r="AO2097"/>
          <cell r="AP2097"/>
          <cell r="AQ2097"/>
          <cell r="AR2097"/>
          <cell r="AS2097"/>
          <cell r="AT2097"/>
          <cell r="AU2097"/>
          <cell r="AV2097"/>
          <cell r="AW2097"/>
          <cell r="AX2097"/>
          <cell r="AY2097"/>
          <cell r="AZ2097"/>
          <cell r="BA2097"/>
          <cell r="BB2097"/>
          <cell r="BC2097"/>
          <cell r="BD2097"/>
          <cell r="BE2097"/>
          <cell r="BF2097"/>
          <cell r="BG2097"/>
          <cell r="BH2097"/>
          <cell r="BI2097"/>
          <cell r="BJ2097"/>
          <cell r="BK2097"/>
          <cell r="BL2097"/>
          <cell r="BM2097"/>
          <cell r="BN2097"/>
          <cell r="BO2097"/>
          <cell r="BP2097"/>
          <cell r="BQ2097"/>
          <cell r="BR2097"/>
          <cell r="BS2097"/>
          <cell r="BT2097"/>
          <cell r="BU2097"/>
          <cell r="BV2097"/>
          <cell r="BW2097"/>
          <cell r="BX2097"/>
          <cell r="BY2097"/>
          <cell r="BZ2097"/>
          <cell r="CA2097"/>
          <cell r="CB2097"/>
          <cell r="CC2097"/>
          <cell r="CD2097"/>
          <cell r="CE2097"/>
          <cell r="CF2097"/>
          <cell r="CG2097"/>
          <cell r="CH2097"/>
          <cell r="CI2097"/>
          <cell r="CJ2097"/>
          <cell r="CK2097"/>
          <cell r="CL2097"/>
          <cell r="CM2097"/>
          <cell r="CN2097"/>
        </row>
        <row r="2098">
          <cell r="B2098"/>
          <cell r="C2098"/>
          <cell r="D2098"/>
          <cell r="E2098"/>
          <cell r="F2098"/>
          <cell r="G2098"/>
          <cell r="H2098"/>
          <cell r="I2098"/>
          <cell r="J2098"/>
          <cell r="K2098"/>
          <cell r="L2098"/>
          <cell r="M2098"/>
          <cell r="N2098"/>
          <cell r="O2098"/>
          <cell r="P2098"/>
          <cell r="Q2098"/>
          <cell r="R2098"/>
          <cell r="S2098"/>
          <cell r="T2098"/>
          <cell r="U2098"/>
          <cell r="V2098"/>
          <cell r="W2098"/>
          <cell r="X2098"/>
          <cell r="Y2098"/>
          <cell r="Z2098"/>
          <cell r="AA2098"/>
          <cell r="AB2098"/>
          <cell r="AC2098"/>
          <cell r="AD2098"/>
          <cell r="AE2098"/>
          <cell r="AF2098"/>
          <cell r="AG2098"/>
          <cell r="AH2098"/>
          <cell r="AI2098"/>
          <cell r="AJ2098"/>
          <cell r="AK2098"/>
          <cell r="AL2098"/>
          <cell r="AM2098"/>
          <cell r="AN2098"/>
          <cell r="AO2098"/>
          <cell r="AP2098"/>
          <cell r="AQ2098"/>
          <cell r="AR2098"/>
          <cell r="AS2098"/>
          <cell r="AT2098"/>
          <cell r="AU2098"/>
          <cell r="AV2098"/>
          <cell r="AW2098"/>
          <cell r="AX2098"/>
          <cell r="AY2098"/>
          <cell r="AZ2098"/>
          <cell r="BA2098"/>
          <cell r="BB2098"/>
          <cell r="BC2098"/>
          <cell r="BD2098"/>
          <cell r="BE2098"/>
          <cell r="BF2098"/>
          <cell r="BG2098"/>
          <cell r="BH2098"/>
          <cell r="BI2098"/>
          <cell r="BJ2098"/>
          <cell r="BK2098"/>
          <cell r="BL2098"/>
          <cell r="BM2098"/>
          <cell r="BN2098"/>
          <cell r="BO2098"/>
          <cell r="BP2098"/>
          <cell r="BQ2098"/>
          <cell r="BR2098"/>
          <cell r="BS2098"/>
          <cell r="BT2098"/>
          <cell r="BU2098"/>
          <cell r="BV2098"/>
          <cell r="BW2098"/>
          <cell r="BX2098"/>
          <cell r="BY2098"/>
          <cell r="BZ2098"/>
          <cell r="CA2098"/>
          <cell r="CB2098"/>
          <cell r="CC2098"/>
          <cell r="CD2098"/>
          <cell r="CE2098"/>
          <cell r="CF2098"/>
          <cell r="CG2098"/>
          <cell r="CH2098"/>
          <cell r="CI2098"/>
          <cell r="CJ2098"/>
          <cell r="CK2098"/>
          <cell r="CL2098"/>
          <cell r="CM2098"/>
          <cell r="CN2098"/>
        </row>
        <row r="2099">
          <cell r="B2099"/>
          <cell r="C2099"/>
          <cell r="D2099"/>
          <cell r="E2099"/>
          <cell r="F2099"/>
          <cell r="G2099"/>
          <cell r="H2099"/>
          <cell r="I2099"/>
          <cell r="J2099"/>
          <cell r="K2099"/>
          <cell r="L2099"/>
          <cell r="M2099"/>
          <cell r="N2099"/>
          <cell r="O2099"/>
          <cell r="P2099"/>
          <cell r="Q2099"/>
          <cell r="R2099"/>
          <cell r="S2099"/>
          <cell r="T2099"/>
          <cell r="U2099"/>
          <cell r="V2099"/>
          <cell r="W2099"/>
          <cell r="X2099"/>
          <cell r="Y2099"/>
          <cell r="Z2099"/>
          <cell r="AA2099"/>
          <cell r="AB2099"/>
          <cell r="AC2099"/>
          <cell r="AD2099"/>
          <cell r="AE2099"/>
          <cell r="AF2099"/>
          <cell r="AG2099"/>
          <cell r="AH2099"/>
          <cell r="AI2099"/>
          <cell r="AJ2099"/>
          <cell r="AK2099"/>
          <cell r="AL2099"/>
          <cell r="AM2099"/>
          <cell r="AN2099"/>
          <cell r="AO2099"/>
          <cell r="AP2099"/>
          <cell r="AQ2099"/>
          <cell r="AR2099"/>
          <cell r="AS2099"/>
          <cell r="AT2099"/>
          <cell r="AU2099"/>
          <cell r="AV2099"/>
          <cell r="AW2099"/>
          <cell r="AX2099"/>
          <cell r="AY2099"/>
          <cell r="AZ2099"/>
          <cell r="BA2099"/>
          <cell r="BB2099"/>
          <cell r="BC2099"/>
          <cell r="BD2099"/>
          <cell r="BE2099"/>
          <cell r="BF2099"/>
          <cell r="BG2099"/>
          <cell r="BH2099"/>
          <cell r="BI2099"/>
          <cell r="BJ2099"/>
          <cell r="BK2099"/>
          <cell r="BL2099"/>
          <cell r="BM2099"/>
          <cell r="BN2099"/>
          <cell r="BO2099"/>
          <cell r="BP2099"/>
          <cell r="BQ2099"/>
          <cell r="BR2099"/>
          <cell r="BS2099"/>
          <cell r="BT2099"/>
          <cell r="BU2099"/>
          <cell r="BV2099"/>
          <cell r="BW2099"/>
          <cell r="BX2099"/>
          <cell r="BY2099"/>
          <cell r="BZ2099"/>
          <cell r="CA2099"/>
          <cell r="CB2099"/>
          <cell r="CC2099"/>
          <cell r="CD2099"/>
          <cell r="CE2099"/>
          <cell r="CF2099"/>
          <cell r="CG2099"/>
          <cell r="CH2099"/>
          <cell r="CI2099"/>
          <cell r="CJ2099"/>
          <cell r="CK2099"/>
          <cell r="CL2099"/>
          <cell r="CM2099"/>
          <cell r="CN2099"/>
        </row>
        <row r="2100">
          <cell r="B2100"/>
          <cell r="C2100"/>
          <cell r="D2100"/>
          <cell r="E2100"/>
          <cell r="F2100"/>
          <cell r="G2100"/>
          <cell r="H2100"/>
          <cell r="I2100"/>
          <cell r="J2100"/>
          <cell r="K2100"/>
          <cell r="L2100"/>
          <cell r="M2100"/>
          <cell r="N2100"/>
          <cell r="O2100"/>
          <cell r="P2100"/>
          <cell r="Q2100"/>
          <cell r="R2100"/>
          <cell r="S2100"/>
          <cell r="T2100"/>
          <cell r="U2100"/>
          <cell r="V2100"/>
          <cell r="W2100"/>
          <cell r="X2100"/>
          <cell r="Y2100"/>
          <cell r="Z2100"/>
          <cell r="AA2100"/>
          <cell r="AB2100"/>
          <cell r="AC2100"/>
          <cell r="AD2100"/>
          <cell r="AE2100"/>
          <cell r="AF2100"/>
          <cell r="AG2100"/>
          <cell r="AH2100"/>
          <cell r="AI2100"/>
          <cell r="AJ2100"/>
          <cell r="AK2100"/>
          <cell r="AL2100"/>
          <cell r="AM2100"/>
          <cell r="AN2100"/>
          <cell r="AO2100"/>
          <cell r="AP2100"/>
          <cell r="AQ2100"/>
          <cell r="AR2100"/>
          <cell r="AS2100"/>
          <cell r="AT2100"/>
          <cell r="AU2100"/>
          <cell r="AV2100"/>
          <cell r="AW2100"/>
          <cell r="AX2100"/>
          <cell r="AY2100"/>
          <cell r="AZ2100"/>
          <cell r="BA2100"/>
          <cell r="BB2100"/>
          <cell r="BC2100"/>
          <cell r="BD2100"/>
          <cell r="BE2100"/>
          <cell r="BF2100"/>
          <cell r="BG2100"/>
          <cell r="BH2100"/>
          <cell r="BI2100"/>
          <cell r="BJ2100"/>
          <cell r="BK2100"/>
          <cell r="BL2100"/>
          <cell r="BM2100"/>
          <cell r="BN2100"/>
          <cell r="BO2100"/>
          <cell r="BP2100"/>
          <cell r="BQ2100"/>
          <cell r="BR2100"/>
          <cell r="BS2100"/>
          <cell r="BT2100"/>
          <cell r="BU2100"/>
          <cell r="BV2100"/>
          <cell r="BW2100"/>
          <cell r="BX2100"/>
          <cell r="BY2100"/>
          <cell r="BZ2100"/>
          <cell r="CA2100"/>
          <cell r="CB2100"/>
          <cell r="CC2100"/>
          <cell r="CD2100"/>
          <cell r="CE2100"/>
          <cell r="CF2100"/>
          <cell r="CG2100"/>
          <cell r="CH2100"/>
          <cell r="CI2100"/>
          <cell r="CJ2100"/>
          <cell r="CK2100"/>
          <cell r="CL2100"/>
          <cell r="CM2100"/>
          <cell r="CN2100"/>
        </row>
        <row r="2101">
          <cell r="B2101"/>
          <cell r="C2101"/>
          <cell r="D2101"/>
          <cell r="E2101"/>
          <cell r="F2101"/>
          <cell r="G2101"/>
          <cell r="H2101"/>
          <cell r="I2101"/>
          <cell r="J2101"/>
          <cell r="K2101"/>
          <cell r="L2101"/>
          <cell r="M2101"/>
          <cell r="N2101"/>
          <cell r="O2101"/>
          <cell r="P2101"/>
          <cell r="Q2101"/>
          <cell r="R2101"/>
          <cell r="S2101"/>
          <cell r="T2101"/>
          <cell r="U2101"/>
          <cell r="V2101"/>
          <cell r="W2101"/>
          <cell r="X2101"/>
          <cell r="Y2101"/>
          <cell r="Z2101"/>
          <cell r="AA2101"/>
          <cell r="AB2101"/>
          <cell r="AC2101"/>
          <cell r="AD2101"/>
          <cell r="AE2101"/>
          <cell r="AF2101"/>
          <cell r="AG2101"/>
          <cell r="AH2101"/>
          <cell r="AI2101"/>
          <cell r="AJ2101"/>
          <cell r="AK2101"/>
          <cell r="AL2101"/>
          <cell r="AM2101"/>
          <cell r="AN2101"/>
          <cell r="AO2101"/>
          <cell r="AP2101"/>
          <cell r="AQ2101"/>
          <cell r="AR2101"/>
          <cell r="AS2101"/>
          <cell r="AT2101"/>
          <cell r="AU2101"/>
          <cell r="AV2101"/>
          <cell r="AW2101"/>
          <cell r="AX2101"/>
          <cell r="AY2101"/>
          <cell r="AZ2101"/>
          <cell r="BA2101"/>
          <cell r="BB2101"/>
          <cell r="BC2101"/>
          <cell r="BD2101"/>
          <cell r="BE2101"/>
          <cell r="BF2101"/>
          <cell r="BG2101"/>
          <cell r="BH2101"/>
          <cell r="BI2101"/>
          <cell r="BJ2101"/>
          <cell r="BK2101"/>
          <cell r="BL2101"/>
          <cell r="BM2101"/>
          <cell r="BN2101"/>
          <cell r="BO2101"/>
          <cell r="BP2101"/>
          <cell r="BQ2101"/>
          <cell r="BR2101"/>
          <cell r="BS2101"/>
          <cell r="BT2101"/>
          <cell r="BU2101"/>
          <cell r="BV2101"/>
          <cell r="BW2101"/>
          <cell r="BX2101"/>
          <cell r="BY2101"/>
          <cell r="BZ2101"/>
          <cell r="CA2101"/>
          <cell r="CB2101"/>
          <cell r="CC2101"/>
          <cell r="CD2101"/>
          <cell r="CE2101"/>
          <cell r="CF2101"/>
          <cell r="CG2101"/>
          <cell r="CH2101"/>
          <cell r="CI2101"/>
          <cell r="CJ2101"/>
          <cell r="CK2101"/>
          <cell r="CL2101"/>
          <cell r="CM2101"/>
          <cell r="CN2101"/>
        </row>
        <row r="2102">
          <cell r="B2102"/>
          <cell r="C2102"/>
          <cell r="D2102"/>
          <cell r="E2102"/>
          <cell r="F2102"/>
          <cell r="G2102"/>
          <cell r="H2102"/>
          <cell r="I2102"/>
          <cell r="J2102"/>
          <cell r="K2102"/>
          <cell r="L2102"/>
          <cell r="M2102"/>
          <cell r="N2102"/>
          <cell r="O2102"/>
          <cell r="P2102"/>
          <cell r="Q2102"/>
          <cell r="R2102"/>
          <cell r="S2102"/>
          <cell r="T2102"/>
          <cell r="U2102"/>
          <cell r="V2102"/>
          <cell r="W2102"/>
          <cell r="X2102"/>
          <cell r="Y2102"/>
          <cell r="Z2102"/>
          <cell r="AA2102"/>
          <cell r="AB2102"/>
          <cell r="AC2102"/>
          <cell r="AD2102"/>
          <cell r="AE2102"/>
          <cell r="AF2102"/>
          <cell r="AG2102"/>
          <cell r="AH2102"/>
          <cell r="AI2102"/>
          <cell r="AJ2102"/>
          <cell r="AK2102"/>
          <cell r="AL2102"/>
          <cell r="AM2102"/>
          <cell r="AN2102"/>
          <cell r="AO2102"/>
          <cell r="AP2102"/>
          <cell r="AQ2102"/>
          <cell r="AR2102"/>
          <cell r="AS2102"/>
          <cell r="AT2102"/>
          <cell r="AU2102"/>
          <cell r="AV2102"/>
          <cell r="AW2102"/>
          <cell r="AX2102"/>
          <cell r="AY2102"/>
          <cell r="AZ2102"/>
          <cell r="BA2102"/>
          <cell r="BB2102"/>
          <cell r="BC2102"/>
          <cell r="BD2102"/>
          <cell r="BE2102"/>
          <cell r="BF2102"/>
          <cell r="BG2102"/>
          <cell r="BH2102"/>
          <cell r="BI2102"/>
          <cell r="BJ2102"/>
          <cell r="BK2102"/>
          <cell r="BL2102"/>
          <cell r="BM2102"/>
          <cell r="BN2102"/>
          <cell r="BO2102"/>
          <cell r="BP2102"/>
          <cell r="BQ2102"/>
          <cell r="BR2102"/>
          <cell r="BS2102"/>
          <cell r="BT2102"/>
          <cell r="BU2102"/>
          <cell r="BV2102"/>
          <cell r="BW2102"/>
          <cell r="BX2102"/>
          <cell r="BY2102"/>
          <cell r="BZ2102"/>
          <cell r="CA2102"/>
          <cell r="CB2102"/>
          <cell r="CC2102"/>
          <cell r="CD2102"/>
          <cell r="CE2102"/>
          <cell r="CF2102"/>
          <cell r="CG2102"/>
          <cell r="CH2102"/>
          <cell r="CI2102"/>
          <cell r="CJ2102"/>
          <cell r="CK2102"/>
          <cell r="CL2102"/>
          <cell r="CM2102"/>
          <cell r="CN2102"/>
        </row>
        <row r="2103">
          <cell r="B2103"/>
          <cell r="C2103"/>
          <cell r="D2103"/>
          <cell r="E2103"/>
          <cell r="F2103"/>
          <cell r="G2103"/>
          <cell r="H2103"/>
          <cell r="I2103"/>
          <cell r="J2103"/>
          <cell r="K2103"/>
          <cell r="L2103"/>
          <cell r="M2103"/>
          <cell r="N2103"/>
          <cell r="O2103"/>
          <cell r="P2103"/>
          <cell r="Q2103"/>
          <cell r="R2103"/>
          <cell r="S2103"/>
          <cell r="T2103"/>
          <cell r="U2103"/>
          <cell r="V2103"/>
          <cell r="W2103"/>
          <cell r="X2103"/>
          <cell r="Y2103"/>
          <cell r="Z2103"/>
          <cell r="AA2103"/>
          <cell r="AB2103"/>
          <cell r="AC2103"/>
          <cell r="AD2103"/>
          <cell r="AE2103"/>
          <cell r="AF2103"/>
          <cell r="AG2103"/>
          <cell r="AH2103"/>
          <cell r="AI2103"/>
          <cell r="AJ2103"/>
          <cell r="AK2103"/>
          <cell r="AL2103"/>
          <cell r="AM2103"/>
          <cell r="AN2103"/>
          <cell r="AO2103"/>
          <cell r="AP2103"/>
          <cell r="AQ2103"/>
          <cell r="AR2103"/>
          <cell r="AS2103"/>
          <cell r="AT2103"/>
          <cell r="AU2103"/>
          <cell r="AV2103"/>
          <cell r="AW2103"/>
          <cell r="AX2103"/>
          <cell r="AY2103"/>
          <cell r="AZ2103"/>
          <cell r="BA2103"/>
          <cell r="BB2103"/>
          <cell r="BC2103"/>
          <cell r="BD2103"/>
          <cell r="BE2103"/>
          <cell r="BF2103"/>
          <cell r="BG2103"/>
          <cell r="BH2103"/>
          <cell r="BI2103"/>
          <cell r="BJ2103"/>
          <cell r="BK2103"/>
          <cell r="BL2103"/>
          <cell r="BM2103"/>
          <cell r="BN2103"/>
          <cell r="BO2103"/>
          <cell r="BP2103"/>
          <cell r="BQ2103"/>
          <cell r="BR2103"/>
          <cell r="BS2103"/>
          <cell r="BT2103"/>
          <cell r="BU2103"/>
          <cell r="BV2103"/>
          <cell r="BW2103"/>
          <cell r="BX2103"/>
          <cell r="BY2103"/>
          <cell r="BZ2103"/>
          <cell r="CA2103"/>
          <cell r="CB2103"/>
          <cell r="CC2103"/>
          <cell r="CD2103"/>
          <cell r="CE2103"/>
          <cell r="CF2103"/>
          <cell r="CG2103"/>
          <cell r="CH2103"/>
          <cell r="CI2103"/>
          <cell r="CJ2103"/>
          <cell r="CK2103"/>
          <cell r="CL2103"/>
          <cell r="CM2103"/>
          <cell r="CN2103"/>
        </row>
        <row r="2104">
          <cell r="B2104"/>
          <cell r="C2104"/>
          <cell r="D2104"/>
          <cell r="E2104"/>
          <cell r="F2104"/>
          <cell r="G2104"/>
          <cell r="H2104"/>
          <cell r="I2104"/>
          <cell r="J2104"/>
          <cell r="K2104"/>
          <cell r="L2104"/>
          <cell r="M2104"/>
          <cell r="N2104"/>
          <cell r="O2104"/>
          <cell r="P2104"/>
          <cell r="Q2104"/>
          <cell r="R2104"/>
          <cell r="S2104"/>
          <cell r="T2104"/>
          <cell r="U2104"/>
          <cell r="V2104"/>
          <cell r="W2104"/>
          <cell r="X2104"/>
          <cell r="Y2104"/>
          <cell r="Z2104"/>
          <cell r="AA2104"/>
          <cell r="AB2104"/>
          <cell r="AC2104"/>
          <cell r="AD2104"/>
          <cell r="AE2104"/>
          <cell r="AF2104"/>
          <cell r="AG2104"/>
          <cell r="AH2104"/>
          <cell r="AI2104"/>
          <cell r="AJ2104"/>
          <cell r="AK2104"/>
          <cell r="AL2104"/>
          <cell r="AM2104"/>
          <cell r="AN2104"/>
          <cell r="AO2104"/>
          <cell r="AP2104"/>
          <cell r="AQ2104"/>
          <cell r="AR2104"/>
          <cell r="AS2104"/>
          <cell r="AT2104"/>
          <cell r="AU2104"/>
          <cell r="AV2104"/>
          <cell r="AW2104"/>
          <cell r="AX2104"/>
          <cell r="AY2104"/>
          <cell r="AZ2104"/>
          <cell r="BA2104"/>
          <cell r="BB2104"/>
          <cell r="BC2104"/>
          <cell r="BD2104"/>
          <cell r="BE2104"/>
          <cell r="BF2104"/>
          <cell r="BG2104"/>
          <cell r="BH2104"/>
          <cell r="BI2104"/>
          <cell r="BJ2104"/>
          <cell r="BK2104"/>
          <cell r="BL2104"/>
          <cell r="BM2104"/>
          <cell r="BN2104"/>
          <cell r="BO2104"/>
          <cell r="BP2104"/>
          <cell r="BQ2104"/>
          <cell r="BR2104"/>
          <cell r="BS2104"/>
          <cell r="BT2104"/>
          <cell r="BU2104"/>
          <cell r="BV2104"/>
          <cell r="BW2104"/>
          <cell r="BX2104"/>
          <cell r="BY2104"/>
          <cell r="BZ2104"/>
          <cell r="CA2104"/>
          <cell r="CB2104"/>
          <cell r="CC2104"/>
          <cell r="CD2104"/>
          <cell r="CE2104"/>
          <cell r="CF2104"/>
          <cell r="CG2104"/>
          <cell r="CH2104"/>
          <cell r="CI2104"/>
          <cell r="CJ2104"/>
          <cell r="CK2104"/>
          <cell r="CL2104"/>
          <cell r="CM2104"/>
          <cell r="CN2104"/>
        </row>
        <row r="2105">
          <cell r="B2105"/>
          <cell r="C2105"/>
          <cell r="D2105"/>
          <cell r="E2105"/>
          <cell r="F2105"/>
          <cell r="G2105"/>
          <cell r="H2105"/>
          <cell r="I2105"/>
          <cell r="J2105"/>
          <cell r="K2105"/>
          <cell r="L2105"/>
          <cell r="M2105"/>
          <cell r="N2105"/>
          <cell r="O2105"/>
          <cell r="P2105"/>
          <cell r="Q2105"/>
          <cell r="R2105"/>
          <cell r="S2105"/>
          <cell r="T2105"/>
          <cell r="U2105"/>
          <cell r="V2105"/>
          <cell r="W2105"/>
          <cell r="X2105"/>
          <cell r="Y2105"/>
          <cell r="Z2105"/>
          <cell r="AA2105"/>
          <cell r="AB2105"/>
          <cell r="AC2105"/>
          <cell r="AD2105"/>
          <cell r="AE2105"/>
          <cell r="AF2105"/>
          <cell r="AG2105"/>
          <cell r="AH2105"/>
          <cell r="AI2105"/>
          <cell r="AJ2105"/>
          <cell r="AK2105"/>
          <cell r="AL2105"/>
          <cell r="AM2105"/>
          <cell r="AN2105"/>
          <cell r="AO2105"/>
          <cell r="AP2105"/>
          <cell r="AQ2105"/>
          <cell r="AR2105"/>
          <cell r="AS2105"/>
          <cell r="AT2105"/>
          <cell r="AU2105"/>
          <cell r="AV2105"/>
          <cell r="AW2105"/>
          <cell r="AX2105"/>
          <cell r="AY2105"/>
          <cell r="AZ2105"/>
          <cell r="BA2105"/>
          <cell r="BB2105"/>
          <cell r="BC2105"/>
          <cell r="BD2105"/>
          <cell r="BE2105"/>
          <cell r="BF2105"/>
          <cell r="BG2105"/>
          <cell r="BH2105"/>
          <cell r="BI2105"/>
          <cell r="BJ2105"/>
          <cell r="BK2105"/>
          <cell r="BL2105"/>
          <cell r="BM2105"/>
          <cell r="BN2105"/>
          <cell r="BO2105"/>
          <cell r="BP2105"/>
          <cell r="BQ2105"/>
          <cell r="BR2105"/>
          <cell r="BS2105"/>
          <cell r="BT2105"/>
          <cell r="BU2105"/>
          <cell r="BV2105"/>
          <cell r="BW2105"/>
          <cell r="BX2105"/>
          <cell r="BY2105"/>
          <cell r="BZ2105"/>
          <cell r="CA2105"/>
          <cell r="CB2105"/>
          <cell r="CC2105"/>
          <cell r="CD2105"/>
          <cell r="CE2105"/>
          <cell r="CF2105"/>
          <cell r="CG2105"/>
          <cell r="CH2105"/>
          <cell r="CI2105"/>
          <cell r="CJ2105"/>
          <cell r="CK2105"/>
          <cell r="CL2105"/>
          <cell r="CM2105"/>
          <cell r="CN2105"/>
        </row>
        <row r="2106">
          <cell r="B2106"/>
          <cell r="C2106"/>
          <cell r="D2106"/>
          <cell r="E2106"/>
          <cell r="F2106"/>
          <cell r="G2106"/>
          <cell r="H2106"/>
          <cell r="I2106"/>
          <cell r="J2106"/>
          <cell r="K2106"/>
          <cell r="L2106"/>
          <cell r="M2106"/>
          <cell r="N2106"/>
          <cell r="O2106"/>
          <cell r="P2106"/>
          <cell r="Q2106"/>
          <cell r="R2106"/>
          <cell r="S2106"/>
          <cell r="T2106"/>
          <cell r="U2106"/>
          <cell r="V2106"/>
          <cell r="W2106"/>
          <cell r="X2106"/>
          <cell r="Y2106"/>
          <cell r="Z2106"/>
          <cell r="AA2106"/>
          <cell r="AB2106"/>
          <cell r="AC2106"/>
          <cell r="AD2106"/>
          <cell r="AE2106"/>
          <cell r="AF2106"/>
          <cell r="AG2106"/>
          <cell r="AH2106"/>
          <cell r="AI2106"/>
          <cell r="AJ2106"/>
          <cell r="AK2106"/>
          <cell r="AL2106"/>
          <cell r="AM2106"/>
          <cell r="AN2106"/>
          <cell r="AO2106"/>
          <cell r="AP2106"/>
          <cell r="AQ2106"/>
          <cell r="AR2106"/>
          <cell r="AS2106"/>
          <cell r="AT2106"/>
          <cell r="AU2106"/>
          <cell r="AV2106"/>
          <cell r="AW2106"/>
          <cell r="AX2106"/>
          <cell r="AY2106"/>
          <cell r="AZ2106"/>
          <cell r="BA2106"/>
          <cell r="BB2106"/>
          <cell r="BC2106"/>
          <cell r="BD2106"/>
          <cell r="BE2106"/>
          <cell r="BF2106"/>
          <cell r="BG2106"/>
          <cell r="BH2106"/>
          <cell r="BI2106"/>
          <cell r="BJ2106"/>
          <cell r="BK2106"/>
          <cell r="BL2106"/>
          <cell r="BM2106"/>
          <cell r="BN2106"/>
          <cell r="BO2106"/>
          <cell r="BP2106"/>
          <cell r="BQ2106"/>
          <cell r="BR2106"/>
          <cell r="BS2106"/>
          <cell r="BT2106"/>
          <cell r="BU2106"/>
          <cell r="BV2106"/>
          <cell r="BW2106"/>
          <cell r="BX2106"/>
          <cell r="BY2106"/>
          <cell r="BZ2106"/>
          <cell r="CA2106"/>
          <cell r="CB2106"/>
          <cell r="CC2106"/>
          <cell r="CD2106"/>
          <cell r="CE2106"/>
          <cell r="CF2106"/>
          <cell r="CG2106"/>
          <cell r="CH2106"/>
          <cell r="CI2106"/>
          <cell r="CJ2106"/>
          <cell r="CK2106"/>
          <cell r="CL2106"/>
          <cell r="CM2106"/>
          <cell r="CN2106"/>
        </row>
        <row r="2107">
          <cell r="B2107"/>
          <cell r="C2107"/>
          <cell r="D2107"/>
          <cell r="E2107"/>
          <cell r="F2107"/>
          <cell r="G2107"/>
          <cell r="H2107"/>
          <cell r="I2107"/>
          <cell r="J2107"/>
          <cell r="K2107"/>
          <cell r="L2107"/>
          <cell r="M2107"/>
          <cell r="N2107"/>
          <cell r="O2107"/>
          <cell r="P2107"/>
          <cell r="Q2107"/>
          <cell r="R2107"/>
          <cell r="S2107"/>
          <cell r="T2107"/>
          <cell r="U2107"/>
          <cell r="V2107"/>
          <cell r="W2107"/>
          <cell r="X2107"/>
          <cell r="Y2107"/>
          <cell r="Z2107"/>
          <cell r="AA2107"/>
          <cell r="AB2107"/>
          <cell r="AC2107"/>
          <cell r="AD2107"/>
          <cell r="AE2107"/>
          <cell r="AF2107"/>
          <cell r="AG2107"/>
          <cell r="AH2107"/>
          <cell r="AI2107"/>
          <cell r="AJ2107"/>
          <cell r="AK2107"/>
          <cell r="AL2107"/>
          <cell r="AM2107"/>
          <cell r="AN2107"/>
          <cell r="AO2107"/>
          <cell r="AP2107"/>
          <cell r="AQ2107"/>
          <cell r="AR2107"/>
          <cell r="AS2107"/>
          <cell r="AT2107"/>
          <cell r="AU2107"/>
          <cell r="AV2107"/>
          <cell r="AW2107"/>
          <cell r="AX2107"/>
          <cell r="AY2107"/>
          <cell r="AZ2107"/>
          <cell r="BA2107"/>
          <cell r="BB2107"/>
          <cell r="BC2107"/>
          <cell r="BD2107"/>
          <cell r="BE2107"/>
          <cell r="BF2107"/>
          <cell r="BG2107"/>
          <cell r="BH2107"/>
          <cell r="BI2107"/>
          <cell r="BJ2107"/>
          <cell r="BK2107"/>
          <cell r="BL2107"/>
          <cell r="BM2107"/>
          <cell r="BN2107"/>
          <cell r="BO2107"/>
          <cell r="BP2107"/>
          <cell r="BQ2107"/>
          <cell r="BR2107"/>
          <cell r="BS2107"/>
          <cell r="BT2107"/>
          <cell r="BU2107"/>
          <cell r="BV2107"/>
          <cell r="BW2107"/>
          <cell r="BX2107"/>
          <cell r="BY2107"/>
          <cell r="BZ2107"/>
          <cell r="CA2107"/>
          <cell r="CB2107"/>
          <cell r="CC2107"/>
          <cell r="CD2107"/>
          <cell r="CE2107"/>
          <cell r="CF2107"/>
          <cell r="CG2107"/>
          <cell r="CH2107"/>
          <cell r="CI2107"/>
          <cell r="CJ2107"/>
          <cell r="CK2107"/>
          <cell r="CL2107"/>
          <cell r="CM2107"/>
          <cell r="CN2107"/>
        </row>
        <row r="2108">
          <cell r="B2108"/>
          <cell r="C2108"/>
          <cell r="D2108"/>
          <cell r="E2108"/>
          <cell r="F2108"/>
          <cell r="G2108"/>
          <cell r="H2108"/>
          <cell r="I2108"/>
          <cell r="J2108"/>
          <cell r="K2108"/>
          <cell r="L2108"/>
          <cell r="M2108"/>
          <cell r="N2108"/>
          <cell r="O2108"/>
          <cell r="P2108"/>
          <cell r="Q2108"/>
          <cell r="R2108"/>
          <cell r="S2108"/>
          <cell r="T2108"/>
          <cell r="U2108"/>
          <cell r="V2108"/>
          <cell r="W2108"/>
          <cell r="X2108"/>
          <cell r="Y2108"/>
          <cell r="Z2108"/>
          <cell r="AA2108"/>
          <cell r="AB2108"/>
          <cell r="AC2108"/>
          <cell r="AD2108"/>
          <cell r="AE2108"/>
          <cell r="AF2108"/>
          <cell r="AG2108"/>
          <cell r="AH2108"/>
          <cell r="AI2108"/>
          <cell r="AJ2108"/>
          <cell r="AK2108"/>
          <cell r="AL2108"/>
          <cell r="AM2108"/>
          <cell r="AN2108"/>
          <cell r="AO2108"/>
          <cell r="AP2108"/>
          <cell r="AQ2108"/>
          <cell r="AR2108"/>
          <cell r="AS2108"/>
          <cell r="AT2108"/>
          <cell r="AU2108"/>
          <cell r="AV2108"/>
          <cell r="AW2108"/>
          <cell r="AX2108"/>
          <cell r="AY2108"/>
          <cell r="AZ2108"/>
          <cell r="BA2108"/>
          <cell r="BB2108"/>
          <cell r="BC2108"/>
          <cell r="BD2108"/>
          <cell r="BE2108"/>
          <cell r="BF2108"/>
          <cell r="BG2108"/>
          <cell r="BH2108"/>
          <cell r="BI2108"/>
          <cell r="BJ2108"/>
          <cell r="BK2108"/>
          <cell r="BL2108"/>
          <cell r="BM2108"/>
          <cell r="BN2108"/>
          <cell r="BO2108"/>
          <cell r="BP2108"/>
          <cell r="BQ2108"/>
          <cell r="BR2108"/>
          <cell r="BS2108"/>
          <cell r="BT2108"/>
          <cell r="BU2108"/>
          <cell r="BV2108"/>
          <cell r="BW2108"/>
          <cell r="BX2108"/>
          <cell r="BY2108"/>
          <cell r="BZ2108"/>
          <cell r="CA2108"/>
          <cell r="CB2108"/>
          <cell r="CC2108"/>
          <cell r="CD2108"/>
          <cell r="CE2108"/>
          <cell r="CF2108"/>
          <cell r="CG2108"/>
          <cell r="CH2108"/>
          <cell r="CI2108"/>
          <cell r="CJ2108"/>
          <cell r="CK2108"/>
          <cell r="CL2108"/>
          <cell r="CM2108"/>
          <cell r="CN2108"/>
        </row>
        <row r="2109">
          <cell r="B2109"/>
          <cell r="C2109"/>
          <cell r="D2109"/>
          <cell r="E2109"/>
          <cell r="F2109"/>
          <cell r="G2109"/>
          <cell r="H2109"/>
          <cell r="I2109"/>
          <cell r="J2109"/>
          <cell r="K2109"/>
          <cell r="L2109"/>
          <cell r="M2109"/>
          <cell r="N2109"/>
          <cell r="O2109"/>
          <cell r="P2109"/>
          <cell r="Q2109"/>
          <cell r="R2109"/>
          <cell r="S2109"/>
          <cell r="T2109"/>
          <cell r="U2109"/>
          <cell r="V2109"/>
          <cell r="W2109"/>
          <cell r="X2109"/>
          <cell r="Y2109"/>
          <cell r="Z2109"/>
          <cell r="AA2109"/>
          <cell r="AB2109"/>
          <cell r="AC2109"/>
          <cell r="AD2109"/>
          <cell r="AE2109"/>
          <cell r="AF2109"/>
          <cell r="AG2109"/>
          <cell r="AH2109"/>
          <cell r="AI2109"/>
          <cell r="AJ2109"/>
          <cell r="AK2109"/>
          <cell r="AL2109"/>
          <cell r="AM2109"/>
          <cell r="AN2109"/>
          <cell r="AO2109"/>
          <cell r="AP2109"/>
          <cell r="AQ2109"/>
          <cell r="AR2109"/>
          <cell r="AS2109"/>
          <cell r="AT2109"/>
          <cell r="AU2109"/>
          <cell r="AV2109"/>
          <cell r="AW2109"/>
          <cell r="AX2109"/>
          <cell r="AY2109"/>
          <cell r="AZ2109"/>
          <cell r="BA2109"/>
          <cell r="BB2109"/>
          <cell r="BC2109"/>
          <cell r="BD2109"/>
          <cell r="BE2109"/>
          <cell r="BF2109"/>
          <cell r="BG2109"/>
          <cell r="BH2109"/>
          <cell r="BI2109"/>
          <cell r="BJ2109"/>
          <cell r="BK2109"/>
          <cell r="BL2109"/>
          <cell r="BM2109"/>
          <cell r="BN2109"/>
          <cell r="BO2109"/>
          <cell r="BP2109"/>
          <cell r="BQ2109"/>
          <cell r="BR2109"/>
          <cell r="BS2109"/>
          <cell r="BT2109"/>
          <cell r="BU2109"/>
          <cell r="BV2109"/>
          <cell r="BW2109"/>
          <cell r="BX2109"/>
          <cell r="BY2109"/>
          <cell r="BZ2109"/>
          <cell r="CA2109"/>
          <cell r="CB2109"/>
          <cell r="CC2109"/>
          <cell r="CD2109"/>
          <cell r="CE2109"/>
          <cell r="CF2109"/>
          <cell r="CG2109"/>
          <cell r="CH2109"/>
          <cell r="CI2109"/>
          <cell r="CJ2109"/>
          <cell r="CK2109"/>
          <cell r="CL2109"/>
          <cell r="CM2109"/>
          <cell r="CN2109"/>
        </row>
        <row r="2110">
          <cell r="B2110"/>
          <cell r="C2110"/>
          <cell r="D2110"/>
          <cell r="E2110"/>
          <cell r="F2110"/>
          <cell r="G2110"/>
          <cell r="H2110"/>
          <cell r="I2110"/>
          <cell r="J2110"/>
          <cell r="K2110"/>
          <cell r="L2110"/>
          <cell r="M2110"/>
          <cell r="N2110"/>
          <cell r="O2110"/>
          <cell r="P2110"/>
          <cell r="Q2110"/>
          <cell r="R2110"/>
          <cell r="S2110"/>
          <cell r="T2110"/>
          <cell r="U2110"/>
          <cell r="V2110"/>
          <cell r="W2110"/>
          <cell r="X2110"/>
          <cell r="Y2110"/>
          <cell r="Z2110"/>
          <cell r="AA2110"/>
          <cell r="AB2110"/>
          <cell r="AC2110"/>
          <cell r="AD2110"/>
          <cell r="AE2110"/>
          <cell r="AF2110"/>
          <cell r="AG2110"/>
          <cell r="AH2110"/>
          <cell r="AI2110"/>
          <cell r="AJ2110"/>
          <cell r="AK2110"/>
          <cell r="AL2110"/>
          <cell r="AM2110"/>
          <cell r="AN2110"/>
          <cell r="AO2110"/>
          <cell r="AP2110"/>
          <cell r="AQ2110"/>
          <cell r="AR2110"/>
          <cell r="AS2110"/>
          <cell r="AT2110"/>
          <cell r="AU2110"/>
          <cell r="AV2110"/>
          <cell r="AW2110"/>
          <cell r="AX2110"/>
          <cell r="AY2110"/>
          <cell r="AZ2110"/>
          <cell r="BA2110"/>
          <cell r="BB2110"/>
          <cell r="BC2110"/>
          <cell r="BD2110"/>
          <cell r="BE2110"/>
          <cell r="BF2110"/>
          <cell r="BG2110"/>
          <cell r="BH2110"/>
          <cell r="BI2110"/>
          <cell r="BJ2110"/>
          <cell r="BK2110"/>
          <cell r="BL2110"/>
          <cell r="BM2110"/>
          <cell r="BN2110"/>
          <cell r="BO2110"/>
          <cell r="BP2110"/>
          <cell r="BQ2110"/>
          <cell r="BR2110"/>
          <cell r="BS2110"/>
          <cell r="BT2110"/>
          <cell r="BU2110"/>
          <cell r="BV2110"/>
          <cell r="BW2110"/>
          <cell r="BX2110"/>
          <cell r="BY2110"/>
          <cell r="BZ2110"/>
          <cell r="CA2110"/>
          <cell r="CB2110"/>
          <cell r="CC2110"/>
          <cell r="CD2110"/>
          <cell r="CE2110"/>
          <cell r="CF2110"/>
          <cell r="CG2110"/>
          <cell r="CH2110"/>
          <cell r="CI2110"/>
          <cell r="CJ2110"/>
          <cell r="CK2110"/>
          <cell r="CL2110"/>
          <cell r="CM2110"/>
          <cell r="CN2110"/>
        </row>
        <row r="2111">
          <cell r="B2111"/>
          <cell r="C2111"/>
          <cell r="D2111"/>
          <cell r="E2111"/>
          <cell r="F2111"/>
          <cell r="G2111"/>
          <cell r="H2111"/>
          <cell r="I2111"/>
          <cell r="J2111"/>
          <cell r="K2111"/>
          <cell r="L2111"/>
          <cell r="M2111"/>
          <cell r="N2111"/>
          <cell r="O2111"/>
          <cell r="P2111"/>
          <cell r="Q2111"/>
          <cell r="R2111"/>
          <cell r="S2111"/>
          <cell r="T2111"/>
          <cell r="U2111"/>
          <cell r="V2111"/>
          <cell r="W2111"/>
          <cell r="X2111"/>
          <cell r="Y2111"/>
          <cell r="Z2111"/>
          <cell r="AA2111"/>
          <cell r="AB2111"/>
          <cell r="AC2111"/>
          <cell r="AD2111"/>
          <cell r="AE2111"/>
          <cell r="AF2111"/>
          <cell r="AG2111"/>
          <cell r="AH2111"/>
          <cell r="AI2111"/>
          <cell r="AJ2111"/>
          <cell r="AK2111"/>
          <cell r="AL2111"/>
          <cell r="AM2111"/>
          <cell r="AN2111"/>
          <cell r="AO2111"/>
          <cell r="AP2111"/>
          <cell r="AQ2111"/>
          <cell r="AR2111"/>
          <cell r="AS2111"/>
          <cell r="AT2111"/>
          <cell r="AU2111"/>
          <cell r="AV2111"/>
          <cell r="AW2111"/>
          <cell r="AX2111"/>
          <cell r="AY2111"/>
          <cell r="AZ2111"/>
          <cell r="BA2111"/>
          <cell r="BB2111"/>
          <cell r="BC2111"/>
          <cell r="BD2111"/>
          <cell r="BE2111"/>
          <cell r="BF2111"/>
          <cell r="BG2111"/>
          <cell r="BH2111"/>
          <cell r="BI2111"/>
          <cell r="BJ2111"/>
          <cell r="BK2111"/>
          <cell r="BL2111"/>
          <cell r="BM2111"/>
          <cell r="BN2111"/>
          <cell r="BO2111"/>
          <cell r="BP2111"/>
          <cell r="BQ2111"/>
          <cell r="BR2111"/>
          <cell r="BS2111"/>
          <cell r="BT2111"/>
          <cell r="BU2111"/>
          <cell r="BV2111"/>
          <cell r="BW2111"/>
          <cell r="BX2111"/>
          <cell r="BY2111"/>
          <cell r="BZ2111"/>
          <cell r="CA2111"/>
          <cell r="CB2111"/>
          <cell r="CC2111"/>
          <cell r="CD2111"/>
          <cell r="CE2111"/>
          <cell r="CF2111"/>
          <cell r="CG2111"/>
          <cell r="CH2111"/>
          <cell r="CI2111"/>
          <cell r="CJ2111"/>
          <cell r="CK2111"/>
          <cell r="CL2111"/>
          <cell r="CM2111"/>
          <cell r="CN2111"/>
        </row>
        <row r="2112">
          <cell r="B2112"/>
          <cell r="C2112"/>
          <cell r="D2112"/>
          <cell r="E2112"/>
          <cell r="F2112"/>
          <cell r="G2112"/>
          <cell r="H2112"/>
          <cell r="I2112"/>
          <cell r="J2112"/>
          <cell r="K2112"/>
          <cell r="L2112"/>
          <cell r="M2112"/>
          <cell r="N2112"/>
          <cell r="O2112"/>
          <cell r="P2112"/>
          <cell r="Q2112"/>
          <cell r="R2112"/>
          <cell r="S2112"/>
          <cell r="T2112"/>
          <cell r="U2112"/>
          <cell r="V2112"/>
          <cell r="W2112"/>
          <cell r="X2112"/>
          <cell r="Y2112"/>
          <cell r="Z2112"/>
          <cell r="AA2112"/>
          <cell r="AB2112"/>
          <cell r="AC2112"/>
          <cell r="AD2112"/>
          <cell r="AE2112"/>
          <cell r="AF2112"/>
          <cell r="AG2112"/>
          <cell r="AH2112"/>
          <cell r="AI2112"/>
          <cell r="AJ2112"/>
          <cell r="AK2112"/>
          <cell r="AL2112"/>
          <cell r="AM2112"/>
          <cell r="AN2112"/>
          <cell r="AO2112"/>
          <cell r="AP2112"/>
          <cell r="AQ2112"/>
          <cell r="AR2112"/>
          <cell r="AS2112"/>
          <cell r="AT2112"/>
          <cell r="AU2112"/>
          <cell r="AV2112"/>
          <cell r="AW2112"/>
          <cell r="AX2112"/>
          <cell r="AY2112"/>
          <cell r="AZ2112"/>
          <cell r="BA2112"/>
          <cell r="BB2112"/>
          <cell r="BC2112"/>
          <cell r="BD2112"/>
          <cell r="BE2112"/>
          <cell r="BF2112"/>
          <cell r="BG2112"/>
          <cell r="BH2112"/>
          <cell r="BI2112"/>
          <cell r="BJ2112"/>
          <cell r="BK2112"/>
          <cell r="BL2112"/>
          <cell r="BM2112"/>
          <cell r="BN2112"/>
          <cell r="BO2112"/>
          <cell r="BP2112"/>
          <cell r="BQ2112"/>
          <cell r="BR2112"/>
          <cell r="BS2112"/>
          <cell r="BT2112"/>
          <cell r="BU2112"/>
          <cell r="BV2112"/>
          <cell r="BW2112"/>
          <cell r="BX2112"/>
          <cell r="BY2112"/>
          <cell r="BZ2112"/>
          <cell r="CA2112"/>
          <cell r="CB2112"/>
          <cell r="CC2112"/>
          <cell r="CD2112"/>
          <cell r="CE2112"/>
          <cell r="CF2112"/>
          <cell r="CG2112"/>
          <cell r="CH2112"/>
          <cell r="CI2112"/>
          <cell r="CJ2112"/>
          <cell r="CK2112"/>
          <cell r="CL2112"/>
          <cell r="CM2112"/>
          <cell r="CN2112"/>
        </row>
        <row r="2113">
          <cell r="B2113"/>
          <cell r="C2113"/>
          <cell r="D2113"/>
          <cell r="E2113"/>
          <cell r="F2113"/>
          <cell r="G2113"/>
          <cell r="H2113"/>
          <cell r="I2113"/>
          <cell r="J2113"/>
          <cell r="K2113"/>
          <cell r="L2113"/>
          <cell r="M2113"/>
          <cell r="N2113"/>
          <cell r="O2113"/>
          <cell r="P2113"/>
          <cell r="Q2113"/>
          <cell r="R2113"/>
          <cell r="S2113"/>
          <cell r="T2113"/>
          <cell r="U2113"/>
          <cell r="V2113"/>
          <cell r="W2113"/>
          <cell r="X2113"/>
          <cell r="Y2113"/>
          <cell r="Z2113"/>
          <cell r="AA2113"/>
          <cell r="AB2113"/>
          <cell r="AC2113"/>
          <cell r="AD2113"/>
          <cell r="AE2113"/>
          <cell r="AF2113"/>
          <cell r="AG2113"/>
          <cell r="AH2113"/>
          <cell r="AI2113"/>
          <cell r="AJ2113"/>
          <cell r="AK2113"/>
          <cell r="AL2113"/>
          <cell r="AM2113"/>
          <cell r="AN2113"/>
          <cell r="AO2113"/>
          <cell r="AP2113"/>
          <cell r="AQ2113"/>
          <cell r="AR2113"/>
          <cell r="AS2113"/>
          <cell r="AT2113"/>
          <cell r="AU2113"/>
          <cell r="AV2113"/>
          <cell r="AW2113"/>
          <cell r="AX2113"/>
          <cell r="AY2113"/>
          <cell r="AZ2113"/>
          <cell r="BA2113"/>
          <cell r="BB2113"/>
          <cell r="BC2113"/>
          <cell r="BD2113"/>
          <cell r="BE2113"/>
          <cell r="BF2113"/>
          <cell r="BG2113"/>
          <cell r="BH2113"/>
          <cell r="BI2113"/>
          <cell r="BJ2113"/>
          <cell r="BK2113"/>
          <cell r="BL2113"/>
          <cell r="BM2113"/>
          <cell r="BN2113"/>
          <cell r="BO2113"/>
          <cell r="BP2113"/>
          <cell r="BQ2113"/>
          <cell r="BR2113"/>
          <cell r="BS2113"/>
          <cell r="BT2113"/>
          <cell r="BU2113"/>
          <cell r="BV2113"/>
          <cell r="BW2113"/>
          <cell r="BX2113"/>
          <cell r="BY2113"/>
          <cell r="BZ2113"/>
          <cell r="CA2113"/>
          <cell r="CB2113"/>
          <cell r="CC2113"/>
          <cell r="CD2113"/>
          <cell r="CE2113"/>
          <cell r="CF2113"/>
          <cell r="CG2113"/>
          <cell r="CH2113"/>
          <cell r="CI2113"/>
          <cell r="CJ2113"/>
          <cell r="CK2113"/>
          <cell r="CL2113"/>
          <cell r="CM2113"/>
          <cell r="CN2113"/>
        </row>
        <row r="2114">
          <cell r="B2114"/>
          <cell r="C2114"/>
          <cell r="D2114"/>
          <cell r="E2114"/>
          <cell r="F2114"/>
          <cell r="G2114"/>
          <cell r="H2114"/>
          <cell r="I2114"/>
          <cell r="J2114"/>
          <cell r="K2114"/>
          <cell r="L2114"/>
          <cell r="M2114"/>
          <cell r="N2114"/>
          <cell r="O2114"/>
          <cell r="P2114"/>
          <cell r="Q2114"/>
          <cell r="R2114"/>
          <cell r="S2114"/>
          <cell r="T2114"/>
          <cell r="U2114"/>
          <cell r="V2114"/>
          <cell r="W2114"/>
          <cell r="X2114"/>
          <cell r="Y2114"/>
          <cell r="Z2114"/>
          <cell r="AA2114"/>
          <cell r="AB2114"/>
          <cell r="AC2114"/>
          <cell r="AD2114"/>
          <cell r="AE2114"/>
          <cell r="AF2114"/>
          <cell r="AG2114"/>
          <cell r="AH2114"/>
          <cell r="AI2114"/>
          <cell r="AJ2114"/>
          <cell r="AK2114"/>
          <cell r="AL2114"/>
          <cell r="AM2114"/>
          <cell r="AN2114"/>
          <cell r="AO2114"/>
          <cell r="AP2114"/>
          <cell r="AQ2114"/>
          <cell r="AR2114"/>
          <cell r="AS2114"/>
          <cell r="AT2114"/>
          <cell r="AU2114"/>
          <cell r="AV2114"/>
          <cell r="AW2114"/>
          <cell r="AX2114"/>
          <cell r="AY2114"/>
          <cell r="AZ2114"/>
          <cell r="BA2114"/>
          <cell r="BB2114"/>
          <cell r="BC2114"/>
          <cell r="BD2114"/>
          <cell r="BE2114"/>
          <cell r="BF2114"/>
          <cell r="BG2114"/>
          <cell r="BH2114"/>
          <cell r="BI2114"/>
          <cell r="BJ2114"/>
          <cell r="BK2114"/>
          <cell r="BL2114"/>
          <cell r="BM2114"/>
          <cell r="BN2114"/>
          <cell r="BO2114"/>
          <cell r="BP2114"/>
          <cell r="BQ2114"/>
          <cell r="BR2114"/>
          <cell r="BS2114"/>
          <cell r="BT2114"/>
          <cell r="BU2114"/>
          <cell r="BV2114"/>
          <cell r="BW2114"/>
          <cell r="BX2114"/>
          <cell r="BY2114"/>
          <cell r="BZ2114"/>
          <cell r="CA2114"/>
          <cell r="CB2114"/>
          <cell r="CC2114"/>
          <cell r="CD2114"/>
          <cell r="CE2114"/>
          <cell r="CF2114"/>
          <cell r="CG2114"/>
          <cell r="CH2114"/>
          <cell r="CI2114"/>
          <cell r="CJ2114"/>
          <cell r="CK2114"/>
          <cell r="CL2114"/>
          <cell r="CM2114"/>
          <cell r="CN2114"/>
        </row>
        <row r="2115">
          <cell r="B2115"/>
          <cell r="C2115"/>
          <cell r="D2115"/>
          <cell r="E2115"/>
          <cell r="F2115"/>
          <cell r="G2115"/>
          <cell r="H2115"/>
          <cell r="I2115"/>
          <cell r="J2115"/>
          <cell r="K2115"/>
          <cell r="L2115"/>
          <cell r="M2115"/>
          <cell r="N2115"/>
          <cell r="O2115"/>
          <cell r="P2115"/>
          <cell r="Q2115"/>
          <cell r="R2115"/>
          <cell r="S2115"/>
          <cell r="T2115"/>
          <cell r="U2115"/>
          <cell r="V2115"/>
          <cell r="W2115"/>
          <cell r="X2115"/>
          <cell r="Y2115"/>
          <cell r="Z2115"/>
          <cell r="AA2115"/>
          <cell r="AB2115"/>
          <cell r="AC2115"/>
          <cell r="AD2115"/>
          <cell r="AE2115"/>
          <cell r="AF2115"/>
          <cell r="AG2115"/>
          <cell r="AH2115"/>
          <cell r="AI2115"/>
          <cell r="AJ2115"/>
          <cell r="AK2115"/>
          <cell r="AL2115"/>
          <cell r="AM2115"/>
          <cell r="AN2115"/>
          <cell r="AO2115"/>
          <cell r="AP2115"/>
          <cell r="AQ2115"/>
          <cell r="AR2115"/>
          <cell r="AS2115"/>
          <cell r="AT2115"/>
          <cell r="AU2115"/>
          <cell r="AV2115"/>
          <cell r="AW2115"/>
          <cell r="AX2115"/>
          <cell r="AY2115"/>
          <cell r="AZ2115"/>
          <cell r="BA2115"/>
          <cell r="BB2115"/>
          <cell r="BC2115"/>
          <cell r="BD2115"/>
          <cell r="BE2115"/>
          <cell r="BF2115"/>
          <cell r="BG2115"/>
          <cell r="BH2115"/>
          <cell r="BI2115"/>
          <cell r="BJ2115"/>
          <cell r="BK2115"/>
          <cell r="BL2115"/>
          <cell r="BM2115"/>
          <cell r="BN2115"/>
          <cell r="BO2115"/>
          <cell r="BP2115"/>
          <cell r="BQ2115"/>
          <cell r="BR2115"/>
          <cell r="BS2115"/>
          <cell r="BT2115"/>
          <cell r="BU2115"/>
          <cell r="BV2115"/>
          <cell r="BW2115"/>
          <cell r="BX2115"/>
          <cell r="BY2115"/>
          <cell r="BZ2115"/>
          <cell r="CA2115"/>
          <cell r="CB2115"/>
          <cell r="CC2115"/>
          <cell r="CD2115"/>
          <cell r="CE2115"/>
          <cell r="CF2115"/>
          <cell r="CG2115"/>
          <cell r="CH2115"/>
          <cell r="CI2115"/>
          <cell r="CJ2115"/>
          <cell r="CK2115"/>
          <cell r="CL2115"/>
          <cell r="CM2115"/>
          <cell r="CN2115"/>
        </row>
        <row r="2116">
          <cell r="B2116"/>
          <cell r="C2116"/>
          <cell r="D2116"/>
          <cell r="E2116"/>
          <cell r="F2116"/>
          <cell r="G2116"/>
          <cell r="H2116"/>
          <cell r="I2116"/>
          <cell r="J2116"/>
          <cell r="K2116"/>
          <cell r="L2116"/>
          <cell r="M2116"/>
          <cell r="N2116"/>
          <cell r="O2116"/>
          <cell r="P2116"/>
          <cell r="Q2116"/>
          <cell r="R2116"/>
          <cell r="S2116"/>
          <cell r="T2116"/>
          <cell r="U2116"/>
          <cell r="V2116"/>
          <cell r="W2116"/>
          <cell r="X2116"/>
          <cell r="Y2116"/>
          <cell r="Z2116"/>
          <cell r="AA2116"/>
          <cell r="AB2116"/>
          <cell r="AC2116"/>
          <cell r="AD2116"/>
          <cell r="AE2116"/>
          <cell r="AF2116"/>
          <cell r="AG2116"/>
          <cell r="AH2116"/>
          <cell r="AI2116"/>
          <cell r="AJ2116"/>
          <cell r="AK2116"/>
          <cell r="AL2116"/>
          <cell r="AM2116"/>
          <cell r="AN2116"/>
          <cell r="AO2116"/>
          <cell r="AP2116"/>
          <cell r="AQ2116"/>
          <cell r="AR2116"/>
          <cell r="AS2116"/>
          <cell r="AT2116"/>
          <cell r="AU2116"/>
          <cell r="AV2116"/>
          <cell r="AW2116"/>
          <cell r="AX2116"/>
          <cell r="AY2116"/>
          <cell r="AZ2116"/>
          <cell r="BA2116"/>
          <cell r="BB2116"/>
          <cell r="BC2116"/>
          <cell r="BD2116"/>
          <cell r="BE2116"/>
          <cell r="BF2116"/>
          <cell r="BG2116"/>
          <cell r="BH2116"/>
          <cell r="BI2116"/>
          <cell r="BJ2116"/>
          <cell r="BK2116"/>
          <cell r="BL2116"/>
          <cell r="BM2116"/>
          <cell r="BN2116"/>
          <cell r="BO2116"/>
          <cell r="BP2116"/>
          <cell r="BQ2116"/>
          <cell r="BR2116"/>
          <cell r="BS2116"/>
          <cell r="BT2116"/>
          <cell r="BU2116"/>
          <cell r="BV2116"/>
          <cell r="BW2116"/>
          <cell r="BX2116"/>
          <cell r="BY2116"/>
          <cell r="BZ2116"/>
          <cell r="CA2116"/>
          <cell r="CB2116"/>
          <cell r="CC2116"/>
          <cell r="CD2116"/>
          <cell r="CE2116"/>
          <cell r="CF2116"/>
          <cell r="CG2116"/>
          <cell r="CH2116"/>
          <cell r="CI2116"/>
          <cell r="CJ2116"/>
          <cell r="CK2116"/>
          <cell r="CL2116"/>
          <cell r="CM2116"/>
          <cell r="CN2116"/>
        </row>
        <row r="2117">
          <cell r="B2117"/>
          <cell r="C2117"/>
          <cell r="D2117"/>
          <cell r="E2117"/>
          <cell r="F2117"/>
          <cell r="G2117"/>
          <cell r="H2117"/>
          <cell r="I2117"/>
          <cell r="J2117"/>
          <cell r="K2117"/>
          <cell r="L2117"/>
          <cell r="M2117"/>
          <cell r="N2117"/>
          <cell r="O2117"/>
          <cell r="P2117"/>
          <cell r="Q2117"/>
          <cell r="R2117"/>
          <cell r="S2117"/>
          <cell r="T2117"/>
          <cell r="U2117"/>
          <cell r="V2117"/>
          <cell r="W2117"/>
          <cell r="X2117"/>
          <cell r="Y2117"/>
          <cell r="Z2117"/>
          <cell r="AA2117"/>
          <cell r="AB2117"/>
          <cell r="AC2117"/>
          <cell r="AD2117"/>
          <cell r="AE2117"/>
          <cell r="AF2117"/>
          <cell r="AG2117"/>
          <cell r="AH2117"/>
          <cell r="AI2117"/>
          <cell r="AJ2117"/>
          <cell r="AK2117"/>
          <cell r="AL2117"/>
          <cell r="AM2117"/>
          <cell r="AN2117"/>
          <cell r="AO2117"/>
          <cell r="AP2117"/>
          <cell r="AQ2117"/>
          <cell r="AR2117"/>
          <cell r="AS2117"/>
          <cell r="AT2117"/>
          <cell r="AU2117"/>
          <cell r="AV2117"/>
          <cell r="AW2117"/>
          <cell r="AX2117"/>
          <cell r="AY2117"/>
          <cell r="AZ2117"/>
          <cell r="BA2117"/>
          <cell r="BB2117"/>
          <cell r="BC2117"/>
          <cell r="BD2117"/>
          <cell r="BE2117"/>
          <cell r="BF2117"/>
          <cell r="BG2117"/>
          <cell r="BH2117"/>
          <cell r="BI2117"/>
          <cell r="BJ2117"/>
          <cell r="BK2117"/>
          <cell r="BL2117"/>
          <cell r="BM2117"/>
          <cell r="BN2117"/>
          <cell r="BO2117"/>
          <cell r="BP2117"/>
          <cell r="BQ2117"/>
          <cell r="BR2117"/>
          <cell r="BS2117"/>
          <cell r="BT2117"/>
          <cell r="BU2117"/>
          <cell r="BV2117"/>
          <cell r="BW2117"/>
          <cell r="BX2117"/>
          <cell r="BY2117"/>
          <cell r="BZ2117"/>
          <cell r="CA2117"/>
          <cell r="CB2117"/>
          <cell r="CC2117"/>
          <cell r="CD2117"/>
          <cell r="CE2117"/>
          <cell r="CF2117"/>
          <cell r="CG2117"/>
          <cell r="CH2117"/>
          <cell r="CI2117"/>
          <cell r="CJ2117"/>
          <cell r="CK2117"/>
          <cell r="CL2117"/>
          <cell r="CM2117"/>
          <cell r="CN2117"/>
        </row>
        <row r="2118">
          <cell r="B2118"/>
          <cell r="C2118"/>
          <cell r="D2118"/>
          <cell r="E2118"/>
          <cell r="F2118"/>
          <cell r="G2118"/>
          <cell r="H2118"/>
          <cell r="I2118"/>
          <cell r="J2118"/>
          <cell r="K2118"/>
          <cell r="L2118"/>
          <cell r="M2118"/>
          <cell r="N2118"/>
          <cell r="O2118"/>
          <cell r="P2118"/>
          <cell r="Q2118"/>
          <cell r="R2118"/>
          <cell r="S2118"/>
          <cell r="T2118"/>
          <cell r="U2118"/>
          <cell r="V2118"/>
          <cell r="W2118"/>
          <cell r="X2118"/>
          <cell r="Y2118"/>
          <cell r="Z2118"/>
          <cell r="AA2118"/>
          <cell r="AB2118"/>
          <cell r="AC2118"/>
          <cell r="AD2118"/>
          <cell r="AE2118"/>
          <cell r="AF2118"/>
          <cell r="AG2118"/>
          <cell r="AH2118"/>
          <cell r="AI2118"/>
          <cell r="AJ2118"/>
          <cell r="AK2118"/>
          <cell r="AL2118"/>
          <cell r="AM2118"/>
          <cell r="AN2118"/>
          <cell r="AO2118"/>
          <cell r="AP2118"/>
          <cell r="AQ2118"/>
          <cell r="AR2118"/>
          <cell r="AS2118"/>
          <cell r="AT2118"/>
          <cell r="AU2118"/>
          <cell r="AV2118"/>
          <cell r="AW2118"/>
          <cell r="AX2118"/>
          <cell r="AY2118"/>
          <cell r="AZ2118"/>
          <cell r="BA2118"/>
          <cell r="BB2118"/>
          <cell r="BC2118"/>
          <cell r="BD2118"/>
          <cell r="BE2118"/>
          <cell r="BF2118"/>
          <cell r="BG2118"/>
          <cell r="BH2118"/>
          <cell r="BI2118"/>
          <cell r="BJ2118"/>
          <cell r="BK2118"/>
          <cell r="BL2118"/>
          <cell r="BM2118"/>
          <cell r="BN2118"/>
          <cell r="BO2118"/>
          <cell r="BP2118"/>
          <cell r="BQ2118"/>
          <cell r="BR2118"/>
          <cell r="BS2118"/>
          <cell r="BT2118"/>
          <cell r="BU2118"/>
          <cell r="BV2118"/>
          <cell r="BW2118"/>
          <cell r="BX2118"/>
          <cell r="BY2118"/>
          <cell r="BZ2118"/>
          <cell r="CA2118"/>
          <cell r="CB2118"/>
          <cell r="CC2118"/>
          <cell r="CD2118"/>
          <cell r="CE2118"/>
          <cell r="CF2118"/>
          <cell r="CG2118"/>
          <cell r="CH2118"/>
          <cell r="CI2118"/>
          <cell r="CJ2118"/>
          <cell r="CK2118"/>
          <cell r="CL2118"/>
          <cell r="CM2118"/>
          <cell r="CN2118"/>
        </row>
        <row r="2119">
          <cell r="B2119"/>
          <cell r="C2119"/>
          <cell r="D2119"/>
          <cell r="E2119"/>
          <cell r="F2119"/>
          <cell r="G2119"/>
          <cell r="H2119"/>
          <cell r="I2119"/>
          <cell r="J2119"/>
          <cell r="K2119"/>
          <cell r="L2119"/>
          <cell r="M2119"/>
          <cell r="N2119"/>
          <cell r="O2119"/>
          <cell r="P2119"/>
          <cell r="Q2119"/>
          <cell r="R2119"/>
          <cell r="S2119"/>
          <cell r="T2119"/>
          <cell r="U2119"/>
          <cell r="V2119"/>
          <cell r="W2119"/>
          <cell r="X2119"/>
          <cell r="Y2119"/>
          <cell r="Z2119"/>
          <cell r="AA2119"/>
          <cell r="AB2119"/>
          <cell r="AC2119"/>
          <cell r="AD2119"/>
          <cell r="AE2119"/>
          <cell r="AF2119"/>
          <cell r="AG2119"/>
          <cell r="AH2119"/>
          <cell r="AI2119"/>
          <cell r="AJ2119"/>
          <cell r="AK2119"/>
          <cell r="AL2119"/>
          <cell r="AM2119"/>
          <cell r="AN2119"/>
          <cell r="AO2119"/>
          <cell r="AP2119"/>
          <cell r="AQ2119"/>
          <cell r="AR2119"/>
          <cell r="AS2119"/>
          <cell r="AT2119"/>
          <cell r="AU2119"/>
          <cell r="AV2119"/>
          <cell r="AW2119"/>
          <cell r="AX2119"/>
          <cell r="AY2119"/>
          <cell r="AZ2119"/>
          <cell r="BA2119"/>
          <cell r="BB2119"/>
          <cell r="BC2119"/>
          <cell r="BD2119"/>
          <cell r="BE2119"/>
          <cell r="BF2119"/>
          <cell r="BG2119"/>
          <cell r="BH2119"/>
          <cell r="BI2119"/>
          <cell r="BJ2119"/>
          <cell r="BK2119"/>
          <cell r="BL2119"/>
          <cell r="BM2119"/>
          <cell r="BN2119"/>
          <cell r="BO2119"/>
          <cell r="BP2119"/>
          <cell r="BQ2119"/>
          <cell r="BR2119"/>
          <cell r="BS2119"/>
          <cell r="BT2119"/>
          <cell r="BU2119"/>
          <cell r="BV2119"/>
          <cell r="BW2119"/>
          <cell r="BX2119"/>
          <cell r="BY2119"/>
          <cell r="BZ2119"/>
          <cell r="CA2119"/>
          <cell r="CB2119"/>
          <cell r="CC2119"/>
          <cell r="CD2119"/>
          <cell r="CE2119"/>
          <cell r="CF2119"/>
          <cell r="CG2119"/>
          <cell r="CH2119"/>
          <cell r="CI2119"/>
          <cell r="CJ2119"/>
          <cell r="CK2119"/>
          <cell r="CL2119"/>
          <cell r="CM2119"/>
          <cell r="CN2119"/>
        </row>
        <row r="2120">
          <cell r="B2120"/>
          <cell r="C2120"/>
          <cell r="D2120"/>
          <cell r="E2120"/>
          <cell r="F2120"/>
          <cell r="G2120"/>
          <cell r="H2120"/>
          <cell r="I2120"/>
          <cell r="J2120"/>
          <cell r="K2120"/>
          <cell r="L2120"/>
          <cell r="M2120"/>
          <cell r="N2120"/>
          <cell r="O2120"/>
          <cell r="P2120"/>
          <cell r="Q2120"/>
          <cell r="R2120"/>
          <cell r="S2120"/>
          <cell r="T2120"/>
          <cell r="U2120"/>
          <cell r="V2120"/>
          <cell r="W2120"/>
          <cell r="X2120"/>
          <cell r="Y2120"/>
          <cell r="Z2120"/>
          <cell r="AA2120"/>
          <cell r="AB2120"/>
          <cell r="AC2120"/>
          <cell r="AD2120"/>
          <cell r="AE2120"/>
          <cell r="AF2120"/>
          <cell r="AG2120"/>
          <cell r="AH2120"/>
          <cell r="AI2120"/>
          <cell r="AJ2120"/>
          <cell r="AK2120"/>
          <cell r="AL2120"/>
          <cell r="AM2120"/>
          <cell r="AN2120"/>
          <cell r="AO2120"/>
          <cell r="AP2120"/>
          <cell r="AQ2120"/>
          <cell r="AR2120"/>
          <cell r="AS2120"/>
          <cell r="AT2120"/>
          <cell r="AU2120"/>
          <cell r="AV2120"/>
          <cell r="AW2120"/>
          <cell r="AX2120"/>
          <cell r="AY2120"/>
          <cell r="AZ2120"/>
          <cell r="BA2120"/>
          <cell r="BB2120"/>
          <cell r="BC2120"/>
          <cell r="BD2120"/>
          <cell r="BE2120"/>
          <cell r="BF2120"/>
          <cell r="BG2120"/>
          <cell r="BH2120"/>
          <cell r="BI2120"/>
          <cell r="BJ2120"/>
          <cell r="BK2120"/>
          <cell r="BL2120"/>
          <cell r="BM2120"/>
          <cell r="BN2120"/>
          <cell r="BO2120"/>
          <cell r="BP2120"/>
          <cell r="BQ2120"/>
          <cell r="BR2120"/>
          <cell r="BS2120"/>
          <cell r="BT2120"/>
          <cell r="BU2120"/>
          <cell r="BV2120"/>
          <cell r="BW2120"/>
          <cell r="BX2120"/>
          <cell r="BY2120"/>
          <cell r="BZ2120"/>
          <cell r="CA2120"/>
          <cell r="CB2120"/>
          <cell r="CC2120"/>
          <cell r="CD2120"/>
          <cell r="CE2120"/>
          <cell r="CF2120"/>
          <cell r="CG2120"/>
          <cell r="CH2120"/>
          <cell r="CI2120"/>
          <cell r="CJ2120"/>
          <cell r="CK2120"/>
          <cell r="CL2120"/>
          <cell r="CM2120"/>
          <cell r="CN2120"/>
        </row>
        <row r="2121">
          <cell r="B2121"/>
          <cell r="C2121"/>
          <cell r="D2121"/>
          <cell r="E2121"/>
          <cell r="F2121"/>
          <cell r="G2121"/>
          <cell r="H2121"/>
          <cell r="I2121"/>
          <cell r="J2121"/>
          <cell r="K2121"/>
          <cell r="L2121"/>
          <cell r="M2121"/>
          <cell r="N2121"/>
          <cell r="O2121"/>
          <cell r="P2121"/>
          <cell r="Q2121"/>
          <cell r="R2121"/>
          <cell r="S2121"/>
          <cell r="T2121"/>
          <cell r="U2121"/>
          <cell r="V2121"/>
          <cell r="W2121"/>
          <cell r="X2121"/>
          <cell r="Y2121"/>
          <cell r="Z2121"/>
          <cell r="AA2121"/>
          <cell r="AB2121"/>
          <cell r="AC2121"/>
          <cell r="AD2121"/>
          <cell r="AE2121"/>
          <cell r="AF2121"/>
          <cell r="AG2121"/>
          <cell r="AH2121"/>
          <cell r="AI2121"/>
          <cell r="AJ2121"/>
          <cell r="AK2121"/>
          <cell r="AL2121"/>
          <cell r="AM2121"/>
          <cell r="AN2121"/>
          <cell r="AO2121"/>
          <cell r="AP2121"/>
          <cell r="AQ2121"/>
          <cell r="AR2121"/>
          <cell r="AS2121"/>
          <cell r="AT2121"/>
          <cell r="AU2121"/>
          <cell r="AV2121"/>
          <cell r="AW2121"/>
          <cell r="AX2121"/>
          <cell r="AY2121"/>
          <cell r="AZ2121"/>
          <cell r="BA2121"/>
          <cell r="BB2121"/>
          <cell r="BC2121"/>
          <cell r="BD2121"/>
          <cell r="BE2121"/>
          <cell r="BF2121"/>
          <cell r="BG2121"/>
          <cell r="BH2121"/>
          <cell r="BI2121"/>
          <cell r="BJ2121"/>
          <cell r="BK2121"/>
          <cell r="BL2121"/>
          <cell r="BM2121"/>
          <cell r="BN2121"/>
          <cell r="BO2121"/>
          <cell r="BP2121"/>
          <cell r="BQ2121"/>
          <cell r="BR2121"/>
          <cell r="BS2121"/>
          <cell r="BT2121"/>
          <cell r="BU2121"/>
          <cell r="BV2121"/>
          <cell r="BW2121"/>
          <cell r="BX2121"/>
          <cell r="BY2121"/>
          <cell r="BZ2121"/>
          <cell r="CA2121"/>
          <cell r="CB2121"/>
          <cell r="CC2121"/>
          <cell r="CD2121"/>
          <cell r="CE2121"/>
          <cell r="CF2121"/>
          <cell r="CG2121"/>
          <cell r="CH2121"/>
          <cell r="CI2121"/>
          <cell r="CJ2121"/>
          <cell r="CK2121"/>
          <cell r="CL2121"/>
          <cell r="CM2121"/>
          <cell r="CN2121"/>
        </row>
        <row r="2122">
          <cell r="B2122"/>
          <cell r="C2122"/>
          <cell r="D2122"/>
          <cell r="E2122"/>
          <cell r="F2122"/>
          <cell r="G2122"/>
          <cell r="H2122"/>
          <cell r="I2122"/>
          <cell r="J2122"/>
          <cell r="K2122"/>
          <cell r="L2122"/>
          <cell r="M2122"/>
          <cell r="N2122"/>
          <cell r="O2122"/>
          <cell r="P2122"/>
          <cell r="Q2122"/>
          <cell r="R2122"/>
          <cell r="S2122"/>
          <cell r="T2122"/>
          <cell r="U2122"/>
          <cell r="V2122"/>
          <cell r="W2122"/>
          <cell r="X2122"/>
          <cell r="Y2122"/>
          <cell r="Z2122"/>
          <cell r="AA2122"/>
          <cell r="AB2122"/>
          <cell r="AC2122"/>
          <cell r="AD2122"/>
          <cell r="AE2122"/>
          <cell r="AF2122"/>
          <cell r="AG2122"/>
          <cell r="AH2122"/>
          <cell r="AI2122"/>
          <cell r="AJ2122"/>
          <cell r="AK2122"/>
          <cell r="AL2122"/>
          <cell r="AM2122"/>
          <cell r="AN2122"/>
          <cell r="AO2122"/>
          <cell r="AP2122"/>
          <cell r="AQ2122"/>
          <cell r="AR2122"/>
          <cell r="AS2122"/>
          <cell r="AT2122"/>
          <cell r="AU2122"/>
          <cell r="AV2122"/>
          <cell r="AW2122"/>
          <cell r="AX2122"/>
          <cell r="AY2122"/>
          <cell r="AZ2122"/>
          <cell r="BA2122"/>
          <cell r="BB2122"/>
          <cell r="BC2122"/>
          <cell r="BD2122"/>
          <cell r="BE2122"/>
          <cell r="BF2122"/>
          <cell r="BG2122"/>
          <cell r="BH2122"/>
          <cell r="BI2122"/>
          <cell r="BJ2122"/>
          <cell r="BK2122"/>
          <cell r="BL2122"/>
          <cell r="BM2122"/>
          <cell r="BN2122"/>
          <cell r="BO2122"/>
          <cell r="BP2122"/>
          <cell r="BQ2122"/>
          <cell r="BR2122"/>
          <cell r="BS2122"/>
          <cell r="BT2122"/>
          <cell r="BU2122"/>
          <cell r="BV2122"/>
          <cell r="BW2122"/>
          <cell r="BX2122"/>
          <cell r="BY2122"/>
          <cell r="BZ2122"/>
          <cell r="CA2122"/>
          <cell r="CB2122"/>
          <cell r="CC2122"/>
          <cell r="CD2122"/>
          <cell r="CE2122"/>
          <cell r="CF2122"/>
          <cell r="CG2122"/>
          <cell r="CH2122"/>
          <cell r="CI2122"/>
          <cell r="CJ2122"/>
          <cell r="CK2122"/>
          <cell r="CL2122"/>
          <cell r="CM2122"/>
          <cell r="CN2122"/>
        </row>
        <row r="2123">
          <cell r="B2123"/>
          <cell r="C2123"/>
          <cell r="D2123"/>
          <cell r="E2123"/>
          <cell r="F2123"/>
          <cell r="G2123"/>
          <cell r="H2123"/>
          <cell r="I2123"/>
          <cell r="J2123"/>
          <cell r="K2123"/>
          <cell r="L2123"/>
          <cell r="M2123"/>
          <cell r="N2123"/>
          <cell r="O2123"/>
          <cell r="P2123"/>
          <cell r="Q2123"/>
          <cell r="R2123"/>
          <cell r="S2123"/>
          <cell r="T2123"/>
          <cell r="U2123"/>
          <cell r="V2123"/>
          <cell r="W2123"/>
          <cell r="X2123"/>
          <cell r="Y2123"/>
          <cell r="Z2123"/>
          <cell r="AA2123"/>
          <cell r="AB2123"/>
          <cell r="AC2123"/>
          <cell r="AD2123"/>
          <cell r="AE2123"/>
          <cell r="AF2123"/>
          <cell r="AG2123"/>
          <cell r="AH2123"/>
          <cell r="AI2123"/>
          <cell r="AJ2123"/>
          <cell r="AK2123"/>
          <cell r="AL2123"/>
          <cell r="AM2123"/>
          <cell r="AN2123"/>
          <cell r="AO2123"/>
          <cell r="AP2123"/>
          <cell r="AQ2123"/>
          <cell r="AR2123"/>
          <cell r="AS2123"/>
          <cell r="AT2123"/>
          <cell r="AU2123"/>
          <cell r="AV2123"/>
          <cell r="AW2123"/>
          <cell r="AX2123"/>
          <cell r="AY2123"/>
          <cell r="AZ2123"/>
          <cell r="BA2123"/>
          <cell r="BB2123"/>
          <cell r="BC2123"/>
          <cell r="BD2123"/>
          <cell r="BE2123"/>
          <cell r="BF2123"/>
          <cell r="BG2123"/>
          <cell r="BH2123"/>
          <cell r="BI2123"/>
          <cell r="BJ2123"/>
          <cell r="BK2123"/>
          <cell r="BL2123"/>
          <cell r="BM2123"/>
          <cell r="BN2123"/>
          <cell r="BO2123"/>
          <cell r="BP2123"/>
          <cell r="BQ2123"/>
          <cell r="BR2123"/>
          <cell r="BS2123"/>
          <cell r="BT2123"/>
          <cell r="BU2123"/>
          <cell r="BV2123"/>
          <cell r="BW2123"/>
          <cell r="BX2123"/>
          <cell r="BY2123"/>
          <cell r="BZ2123"/>
          <cell r="CA2123"/>
          <cell r="CB2123"/>
          <cell r="CC2123"/>
          <cell r="CD2123"/>
          <cell r="CE2123"/>
          <cell r="CF2123"/>
          <cell r="CG2123"/>
          <cell r="CH2123"/>
          <cell r="CI2123"/>
          <cell r="CJ2123"/>
          <cell r="CK2123"/>
          <cell r="CL2123"/>
          <cell r="CM2123"/>
          <cell r="CN2123"/>
        </row>
        <row r="2124">
          <cell r="B2124"/>
          <cell r="C2124"/>
          <cell r="D2124"/>
          <cell r="E2124"/>
          <cell r="F2124"/>
          <cell r="G2124"/>
          <cell r="H2124"/>
          <cell r="I2124"/>
          <cell r="J2124"/>
          <cell r="K2124"/>
          <cell r="L2124"/>
          <cell r="M2124"/>
          <cell r="N2124"/>
          <cell r="O2124"/>
          <cell r="P2124"/>
          <cell r="Q2124"/>
          <cell r="R2124"/>
          <cell r="S2124"/>
          <cell r="T2124"/>
          <cell r="U2124"/>
          <cell r="V2124"/>
          <cell r="W2124"/>
          <cell r="X2124"/>
          <cell r="Y2124"/>
          <cell r="Z2124"/>
          <cell r="AA2124"/>
          <cell r="AB2124"/>
          <cell r="AC2124"/>
          <cell r="AD2124"/>
          <cell r="AE2124"/>
          <cell r="AF2124"/>
          <cell r="AG2124"/>
          <cell r="AH2124"/>
          <cell r="AI2124"/>
          <cell r="AJ2124"/>
          <cell r="AK2124"/>
          <cell r="AL2124"/>
          <cell r="AM2124"/>
          <cell r="AN2124"/>
          <cell r="AO2124"/>
          <cell r="AP2124"/>
          <cell r="AQ2124"/>
          <cell r="AR2124"/>
          <cell r="AS2124"/>
          <cell r="AT2124"/>
          <cell r="AU2124"/>
          <cell r="AV2124"/>
          <cell r="AW2124"/>
          <cell r="AX2124"/>
          <cell r="AY2124"/>
          <cell r="AZ2124"/>
          <cell r="BA2124"/>
          <cell r="BB2124"/>
          <cell r="BC2124"/>
          <cell r="BD2124"/>
          <cell r="BE2124"/>
          <cell r="BF2124"/>
          <cell r="BG2124"/>
          <cell r="BH2124"/>
          <cell r="BI2124"/>
          <cell r="BJ2124"/>
          <cell r="BK2124"/>
          <cell r="BL2124"/>
          <cell r="BM2124"/>
          <cell r="BN2124"/>
          <cell r="BO2124"/>
          <cell r="BP2124"/>
          <cell r="BQ2124"/>
          <cell r="BR2124"/>
          <cell r="BS2124"/>
          <cell r="BT2124"/>
          <cell r="BU2124"/>
          <cell r="BV2124"/>
          <cell r="BW2124"/>
          <cell r="BX2124"/>
          <cell r="BY2124"/>
          <cell r="BZ2124"/>
          <cell r="CA2124"/>
          <cell r="CB2124"/>
          <cell r="CC2124"/>
          <cell r="CD2124"/>
          <cell r="CE2124"/>
          <cell r="CF2124"/>
          <cell r="CG2124"/>
          <cell r="CH2124"/>
          <cell r="CI2124"/>
          <cell r="CJ2124"/>
          <cell r="CK2124"/>
          <cell r="CL2124"/>
          <cell r="CM2124"/>
          <cell r="CN2124"/>
        </row>
        <row r="2125">
          <cell r="B2125"/>
          <cell r="C2125"/>
          <cell r="D2125"/>
          <cell r="E2125"/>
          <cell r="F2125"/>
          <cell r="G2125"/>
          <cell r="H2125"/>
          <cell r="I2125"/>
          <cell r="J2125"/>
          <cell r="K2125"/>
          <cell r="L2125"/>
          <cell r="M2125"/>
          <cell r="N2125"/>
          <cell r="O2125"/>
          <cell r="P2125"/>
          <cell r="Q2125"/>
          <cell r="R2125"/>
          <cell r="S2125"/>
          <cell r="T2125"/>
          <cell r="U2125"/>
          <cell r="V2125"/>
          <cell r="W2125"/>
          <cell r="X2125"/>
          <cell r="Y2125"/>
          <cell r="Z2125"/>
          <cell r="AA2125"/>
          <cell r="AB2125"/>
          <cell r="AC2125"/>
          <cell r="AD2125"/>
          <cell r="AE2125"/>
          <cell r="AF2125"/>
          <cell r="AG2125"/>
          <cell r="AH2125"/>
          <cell r="AI2125"/>
          <cell r="AJ2125"/>
          <cell r="AK2125"/>
          <cell r="AL2125"/>
          <cell r="AM2125"/>
          <cell r="AN2125"/>
          <cell r="AO2125"/>
          <cell r="AP2125"/>
          <cell r="AQ2125"/>
          <cell r="AR2125"/>
          <cell r="AS2125"/>
          <cell r="AT2125"/>
          <cell r="AU2125"/>
          <cell r="AV2125"/>
          <cell r="AW2125"/>
          <cell r="AX2125"/>
          <cell r="AY2125"/>
          <cell r="AZ2125"/>
          <cell r="BA2125"/>
          <cell r="BB2125"/>
          <cell r="BC2125"/>
          <cell r="BD2125"/>
          <cell r="BE2125"/>
          <cell r="BF2125"/>
          <cell r="BG2125"/>
          <cell r="BH2125"/>
          <cell r="BI2125"/>
          <cell r="BJ2125"/>
          <cell r="BK2125"/>
          <cell r="BL2125"/>
          <cell r="BM2125"/>
          <cell r="BN2125"/>
          <cell r="BO2125"/>
          <cell r="BP2125"/>
          <cell r="BQ2125"/>
          <cell r="BR2125"/>
          <cell r="BS2125"/>
          <cell r="BT2125"/>
          <cell r="BU2125"/>
          <cell r="BV2125"/>
          <cell r="BW2125"/>
          <cell r="BX2125"/>
          <cell r="BY2125"/>
          <cell r="BZ2125"/>
          <cell r="CA2125"/>
          <cell r="CB2125"/>
          <cell r="CC2125"/>
          <cell r="CD2125"/>
          <cell r="CE2125"/>
          <cell r="CF2125"/>
          <cell r="CG2125"/>
          <cell r="CH2125"/>
          <cell r="CI2125"/>
          <cell r="CJ2125"/>
          <cell r="CK2125"/>
          <cell r="CL2125"/>
          <cell r="CM2125"/>
          <cell r="CN2125"/>
        </row>
        <row r="2126">
          <cell r="B2126"/>
          <cell r="C2126"/>
          <cell r="D2126"/>
          <cell r="E2126"/>
          <cell r="F2126"/>
          <cell r="G2126"/>
          <cell r="H2126"/>
          <cell r="I2126"/>
          <cell r="J2126"/>
          <cell r="K2126"/>
          <cell r="L2126"/>
          <cell r="M2126"/>
          <cell r="N2126"/>
          <cell r="O2126"/>
          <cell r="P2126"/>
          <cell r="Q2126"/>
          <cell r="R2126"/>
          <cell r="S2126"/>
          <cell r="T2126"/>
          <cell r="U2126"/>
          <cell r="V2126"/>
          <cell r="W2126"/>
          <cell r="X2126"/>
          <cell r="Y2126"/>
          <cell r="Z2126"/>
          <cell r="AA2126"/>
          <cell r="AB2126"/>
          <cell r="AC2126"/>
          <cell r="AD2126"/>
          <cell r="AE2126"/>
          <cell r="AF2126"/>
          <cell r="AG2126"/>
          <cell r="AH2126"/>
          <cell r="AI2126"/>
          <cell r="AJ2126"/>
          <cell r="AK2126"/>
          <cell r="AL2126"/>
          <cell r="AM2126"/>
          <cell r="AN2126"/>
          <cell r="AO2126"/>
          <cell r="AP2126"/>
          <cell r="AQ2126"/>
          <cell r="AR2126"/>
          <cell r="AS2126"/>
          <cell r="AT2126"/>
          <cell r="AU2126"/>
          <cell r="AV2126"/>
          <cell r="AW2126"/>
          <cell r="AX2126"/>
          <cell r="AY2126"/>
          <cell r="AZ2126"/>
          <cell r="BA2126"/>
          <cell r="BB2126"/>
          <cell r="BC2126"/>
          <cell r="BD2126"/>
          <cell r="BE2126"/>
          <cell r="BF2126"/>
          <cell r="BG2126"/>
          <cell r="BH2126"/>
          <cell r="BI2126"/>
          <cell r="BJ2126"/>
          <cell r="BK2126"/>
          <cell r="BL2126"/>
          <cell r="BM2126"/>
          <cell r="BN2126"/>
          <cell r="BO2126"/>
          <cell r="BP2126"/>
          <cell r="BQ2126"/>
          <cell r="BR2126"/>
          <cell r="BS2126"/>
          <cell r="BT2126"/>
          <cell r="BU2126"/>
          <cell r="BV2126"/>
          <cell r="BW2126"/>
          <cell r="BX2126"/>
          <cell r="BY2126"/>
          <cell r="BZ2126"/>
          <cell r="CA2126"/>
          <cell r="CB2126"/>
          <cell r="CC2126"/>
          <cell r="CD2126"/>
          <cell r="CE2126"/>
          <cell r="CF2126"/>
          <cell r="CG2126"/>
          <cell r="CH2126"/>
          <cell r="CI2126"/>
          <cell r="CJ2126"/>
          <cell r="CK2126"/>
          <cell r="CL2126"/>
          <cell r="CM2126"/>
          <cell r="CN2126"/>
        </row>
        <row r="2127">
          <cell r="B2127"/>
          <cell r="C2127"/>
          <cell r="D2127"/>
          <cell r="E2127"/>
          <cell r="F2127"/>
          <cell r="G2127"/>
          <cell r="H2127"/>
          <cell r="I2127"/>
          <cell r="J2127"/>
          <cell r="K2127"/>
          <cell r="L2127"/>
          <cell r="M2127"/>
          <cell r="N2127"/>
          <cell r="O2127"/>
          <cell r="P2127"/>
          <cell r="Q2127"/>
          <cell r="R2127"/>
          <cell r="S2127"/>
          <cell r="T2127"/>
          <cell r="U2127"/>
          <cell r="V2127"/>
          <cell r="W2127"/>
          <cell r="X2127"/>
          <cell r="Y2127"/>
          <cell r="Z2127"/>
          <cell r="AA2127"/>
          <cell r="AB2127"/>
          <cell r="AC2127"/>
          <cell r="AD2127"/>
          <cell r="AE2127"/>
          <cell r="AF2127"/>
          <cell r="AG2127"/>
          <cell r="AH2127"/>
          <cell r="AI2127"/>
          <cell r="AJ2127"/>
          <cell r="AK2127"/>
          <cell r="AL2127"/>
          <cell r="AM2127"/>
          <cell r="AN2127"/>
          <cell r="AO2127"/>
          <cell r="AP2127"/>
          <cell r="AQ2127"/>
          <cell r="AR2127"/>
          <cell r="AS2127"/>
          <cell r="AT2127"/>
          <cell r="AU2127"/>
          <cell r="AV2127"/>
          <cell r="AW2127"/>
          <cell r="AX2127"/>
          <cell r="AY2127"/>
          <cell r="AZ2127"/>
          <cell r="BA2127"/>
          <cell r="BB2127"/>
          <cell r="BC2127"/>
          <cell r="BD2127"/>
          <cell r="BE2127"/>
          <cell r="BF2127"/>
          <cell r="BG2127"/>
          <cell r="BH2127"/>
          <cell r="BI2127"/>
          <cell r="BJ2127"/>
          <cell r="BK2127"/>
          <cell r="BL2127"/>
          <cell r="BM2127"/>
          <cell r="BN2127"/>
          <cell r="BO2127"/>
          <cell r="BP2127"/>
          <cell r="BQ2127"/>
          <cell r="BR2127"/>
          <cell r="BS2127"/>
          <cell r="BT2127"/>
          <cell r="BU2127"/>
          <cell r="BV2127"/>
          <cell r="BW2127"/>
          <cell r="BX2127"/>
          <cell r="BY2127"/>
          <cell r="BZ2127"/>
          <cell r="CA2127"/>
          <cell r="CB2127"/>
          <cell r="CC2127"/>
          <cell r="CD2127"/>
          <cell r="CE2127"/>
          <cell r="CF2127"/>
          <cell r="CG2127"/>
          <cell r="CH2127"/>
          <cell r="CI2127"/>
          <cell r="CJ2127"/>
          <cell r="CK2127"/>
          <cell r="CL2127"/>
          <cell r="CM2127"/>
          <cell r="CN2127"/>
        </row>
        <row r="2128">
          <cell r="B2128"/>
          <cell r="C2128"/>
          <cell r="D2128"/>
          <cell r="E2128"/>
          <cell r="F2128"/>
          <cell r="G2128"/>
          <cell r="H2128"/>
          <cell r="I2128"/>
          <cell r="J2128"/>
          <cell r="K2128"/>
          <cell r="L2128"/>
          <cell r="M2128"/>
          <cell r="N2128"/>
          <cell r="O2128"/>
          <cell r="P2128"/>
          <cell r="Q2128"/>
          <cell r="R2128"/>
          <cell r="S2128"/>
          <cell r="T2128"/>
          <cell r="U2128"/>
          <cell r="V2128"/>
          <cell r="W2128"/>
          <cell r="X2128"/>
          <cell r="Y2128"/>
          <cell r="Z2128"/>
          <cell r="AA2128"/>
          <cell r="AB2128"/>
          <cell r="AC2128"/>
          <cell r="AD2128"/>
          <cell r="AE2128"/>
          <cell r="AF2128"/>
          <cell r="AG2128"/>
          <cell r="AH2128"/>
          <cell r="AI2128"/>
          <cell r="AJ2128"/>
          <cell r="AK2128"/>
          <cell r="AL2128"/>
          <cell r="AM2128"/>
          <cell r="AN2128"/>
          <cell r="AO2128"/>
          <cell r="AP2128"/>
          <cell r="AQ2128"/>
          <cell r="AR2128"/>
          <cell r="AS2128"/>
          <cell r="AT2128"/>
          <cell r="AU2128"/>
          <cell r="AV2128"/>
          <cell r="AW2128"/>
          <cell r="AX2128"/>
          <cell r="AY2128"/>
          <cell r="AZ2128"/>
          <cell r="BA2128"/>
          <cell r="BB2128"/>
          <cell r="BC2128"/>
          <cell r="BD2128"/>
          <cell r="BE2128"/>
          <cell r="BF2128"/>
          <cell r="BG2128"/>
          <cell r="BH2128"/>
          <cell r="BI2128"/>
          <cell r="BJ2128"/>
          <cell r="BK2128"/>
          <cell r="BL2128"/>
          <cell r="BM2128"/>
          <cell r="BN2128"/>
          <cell r="BO2128"/>
          <cell r="BP2128"/>
          <cell r="BQ2128"/>
          <cell r="BR2128"/>
          <cell r="BS2128"/>
          <cell r="BT2128"/>
          <cell r="BU2128"/>
          <cell r="BV2128"/>
          <cell r="BW2128"/>
          <cell r="BX2128"/>
          <cell r="BY2128"/>
          <cell r="BZ2128"/>
          <cell r="CA2128"/>
          <cell r="CB2128"/>
          <cell r="CC2128"/>
          <cell r="CD2128"/>
          <cell r="CE2128"/>
          <cell r="CF2128"/>
          <cell r="CG2128"/>
          <cell r="CH2128"/>
          <cell r="CI2128"/>
          <cell r="CJ2128"/>
          <cell r="CK2128"/>
          <cell r="CL2128"/>
          <cell r="CM2128"/>
          <cell r="CN2128"/>
        </row>
        <row r="2129">
          <cell r="B2129"/>
          <cell r="C2129"/>
          <cell r="D2129"/>
          <cell r="E2129"/>
          <cell r="F2129"/>
          <cell r="G2129"/>
          <cell r="H2129"/>
          <cell r="I2129"/>
          <cell r="J2129"/>
          <cell r="K2129"/>
          <cell r="L2129"/>
          <cell r="M2129"/>
          <cell r="N2129"/>
          <cell r="O2129"/>
          <cell r="P2129"/>
          <cell r="Q2129"/>
          <cell r="R2129"/>
          <cell r="S2129"/>
          <cell r="T2129"/>
          <cell r="U2129"/>
          <cell r="V2129"/>
          <cell r="W2129"/>
          <cell r="X2129"/>
          <cell r="Y2129"/>
          <cell r="Z2129"/>
          <cell r="AA2129"/>
          <cell r="AB2129"/>
          <cell r="AC2129"/>
          <cell r="AD2129"/>
          <cell r="AE2129"/>
          <cell r="AF2129"/>
          <cell r="AG2129"/>
          <cell r="AH2129"/>
          <cell r="AI2129"/>
          <cell r="AJ2129"/>
          <cell r="AK2129"/>
          <cell r="AL2129"/>
          <cell r="AM2129"/>
          <cell r="AN2129"/>
          <cell r="AO2129"/>
          <cell r="AP2129"/>
          <cell r="AQ2129"/>
          <cell r="AR2129"/>
          <cell r="AS2129"/>
          <cell r="AT2129"/>
          <cell r="AU2129"/>
          <cell r="AV2129"/>
          <cell r="AW2129"/>
          <cell r="AX2129"/>
          <cell r="AY2129"/>
          <cell r="AZ2129"/>
          <cell r="BA2129"/>
          <cell r="BB2129"/>
          <cell r="BC2129"/>
          <cell r="BD2129"/>
          <cell r="BE2129"/>
          <cell r="BF2129"/>
          <cell r="BG2129"/>
          <cell r="BH2129"/>
          <cell r="BI2129"/>
          <cell r="BJ2129"/>
          <cell r="BK2129"/>
          <cell r="BL2129"/>
          <cell r="BM2129"/>
          <cell r="BN2129"/>
          <cell r="BO2129"/>
          <cell r="BP2129"/>
          <cell r="BQ2129"/>
          <cell r="BR2129"/>
          <cell r="BS2129"/>
          <cell r="BT2129"/>
          <cell r="BU2129"/>
          <cell r="BV2129"/>
          <cell r="BW2129"/>
          <cell r="BX2129"/>
          <cell r="BY2129"/>
          <cell r="BZ2129"/>
          <cell r="CA2129"/>
          <cell r="CB2129"/>
          <cell r="CC2129"/>
          <cell r="CD2129"/>
          <cell r="CE2129"/>
          <cell r="CF2129"/>
          <cell r="CG2129"/>
          <cell r="CH2129"/>
          <cell r="CI2129"/>
          <cell r="CJ2129"/>
          <cell r="CK2129"/>
          <cell r="CL2129"/>
          <cell r="CM2129"/>
          <cell r="CN2129"/>
        </row>
        <row r="2130">
          <cell r="B2130"/>
          <cell r="C2130"/>
          <cell r="D2130"/>
          <cell r="E2130"/>
          <cell r="F2130"/>
          <cell r="G2130"/>
          <cell r="H2130"/>
          <cell r="I2130"/>
          <cell r="J2130"/>
          <cell r="K2130"/>
          <cell r="L2130"/>
          <cell r="M2130"/>
          <cell r="N2130"/>
          <cell r="O2130"/>
          <cell r="P2130"/>
          <cell r="Q2130"/>
          <cell r="R2130"/>
          <cell r="S2130"/>
          <cell r="T2130"/>
          <cell r="U2130"/>
          <cell r="V2130"/>
          <cell r="W2130"/>
          <cell r="X2130"/>
          <cell r="Y2130"/>
          <cell r="Z2130"/>
          <cell r="AA2130"/>
          <cell r="AB2130"/>
          <cell r="AC2130"/>
          <cell r="AD2130"/>
          <cell r="AE2130"/>
          <cell r="AF2130"/>
          <cell r="AG2130"/>
          <cell r="AH2130"/>
          <cell r="AI2130"/>
          <cell r="AJ2130"/>
          <cell r="AK2130"/>
          <cell r="AL2130"/>
          <cell r="AM2130"/>
          <cell r="AN2130"/>
          <cell r="AO2130"/>
          <cell r="AP2130"/>
          <cell r="AQ2130"/>
          <cell r="AR2130"/>
          <cell r="AS2130"/>
          <cell r="AT2130"/>
          <cell r="AU2130"/>
          <cell r="AV2130"/>
          <cell r="AW2130"/>
          <cell r="AX2130"/>
          <cell r="AY2130"/>
          <cell r="AZ2130"/>
          <cell r="BA2130"/>
          <cell r="BB2130"/>
          <cell r="BC2130"/>
          <cell r="BD2130"/>
          <cell r="BE2130"/>
          <cell r="BF2130"/>
          <cell r="BG2130"/>
          <cell r="BH2130"/>
          <cell r="BI2130"/>
          <cell r="BJ2130"/>
          <cell r="BK2130"/>
          <cell r="BL2130"/>
          <cell r="BM2130"/>
          <cell r="BN2130"/>
          <cell r="BO2130"/>
          <cell r="BP2130"/>
          <cell r="BQ2130"/>
          <cell r="BR2130"/>
          <cell r="BS2130"/>
          <cell r="BT2130"/>
          <cell r="BU2130"/>
          <cell r="BV2130"/>
          <cell r="BW2130"/>
          <cell r="BX2130"/>
          <cell r="BY2130"/>
          <cell r="BZ2130"/>
          <cell r="CA2130"/>
          <cell r="CB2130"/>
          <cell r="CC2130"/>
          <cell r="CD2130"/>
          <cell r="CE2130"/>
          <cell r="CF2130"/>
          <cell r="CG2130"/>
          <cell r="CH2130"/>
          <cell r="CI2130"/>
          <cell r="CJ2130"/>
          <cell r="CK2130"/>
          <cell r="CL2130"/>
          <cell r="CM2130"/>
          <cell r="CN2130"/>
        </row>
        <row r="2131">
          <cell r="B2131"/>
          <cell r="C2131"/>
          <cell r="D2131"/>
          <cell r="E2131"/>
          <cell r="F2131"/>
          <cell r="G2131"/>
          <cell r="H2131"/>
          <cell r="I2131"/>
          <cell r="J2131"/>
          <cell r="K2131"/>
          <cell r="L2131"/>
          <cell r="M2131"/>
          <cell r="N2131"/>
          <cell r="O2131"/>
          <cell r="P2131"/>
          <cell r="Q2131"/>
          <cell r="R2131"/>
          <cell r="S2131"/>
          <cell r="T2131"/>
          <cell r="U2131"/>
          <cell r="V2131"/>
          <cell r="W2131"/>
          <cell r="X2131"/>
          <cell r="Y2131"/>
          <cell r="Z2131"/>
          <cell r="AA2131"/>
          <cell r="AB2131"/>
          <cell r="AC2131"/>
          <cell r="AD2131"/>
          <cell r="AE2131"/>
          <cell r="AF2131"/>
          <cell r="AG2131"/>
          <cell r="AH2131"/>
          <cell r="AI2131"/>
          <cell r="AJ2131"/>
          <cell r="AK2131"/>
          <cell r="AL2131"/>
          <cell r="AM2131"/>
          <cell r="AN2131"/>
          <cell r="AO2131"/>
          <cell r="AP2131"/>
          <cell r="AQ2131"/>
          <cell r="AR2131"/>
          <cell r="AS2131"/>
          <cell r="AT2131"/>
          <cell r="AU2131"/>
          <cell r="AV2131"/>
          <cell r="AW2131"/>
          <cell r="AX2131"/>
          <cell r="AY2131"/>
          <cell r="AZ2131"/>
          <cell r="BA2131"/>
          <cell r="BB2131"/>
          <cell r="BC2131"/>
          <cell r="BD2131"/>
          <cell r="BE2131"/>
          <cell r="BF2131"/>
          <cell r="BG2131"/>
          <cell r="BH2131"/>
          <cell r="BI2131"/>
          <cell r="BJ2131"/>
          <cell r="BK2131"/>
          <cell r="BL2131"/>
          <cell r="BM2131"/>
          <cell r="BN2131"/>
          <cell r="BO2131"/>
          <cell r="BP2131"/>
          <cell r="BQ2131"/>
          <cell r="BR2131"/>
          <cell r="BS2131"/>
          <cell r="BT2131"/>
          <cell r="BU2131"/>
          <cell r="BV2131"/>
          <cell r="BW2131"/>
          <cell r="BX2131"/>
          <cell r="BY2131"/>
          <cell r="BZ2131"/>
          <cell r="CA2131"/>
          <cell r="CB2131"/>
          <cell r="CC2131"/>
          <cell r="CD2131"/>
          <cell r="CE2131"/>
          <cell r="CF2131"/>
          <cell r="CG2131"/>
          <cell r="CH2131"/>
          <cell r="CI2131"/>
          <cell r="CJ2131"/>
          <cell r="CK2131"/>
          <cell r="CL2131"/>
          <cell r="CM2131"/>
          <cell r="CN2131"/>
        </row>
        <row r="2132">
          <cell r="B2132"/>
          <cell r="C2132"/>
          <cell r="D2132"/>
          <cell r="E2132"/>
          <cell r="F2132"/>
          <cell r="G2132"/>
          <cell r="H2132"/>
          <cell r="I2132"/>
          <cell r="J2132"/>
          <cell r="K2132"/>
          <cell r="L2132"/>
          <cell r="M2132"/>
          <cell r="N2132"/>
          <cell r="O2132"/>
          <cell r="P2132"/>
          <cell r="Q2132"/>
          <cell r="R2132"/>
          <cell r="S2132"/>
          <cell r="T2132"/>
          <cell r="U2132"/>
          <cell r="V2132"/>
          <cell r="W2132"/>
          <cell r="X2132"/>
          <cell r="Y2132"/>
          <cell r="Z2132"/>
          <cell r="AA2132"/>
          <cell r="AB2132"/>
          <cell r="AC2132"/>
          <cell r="AD2132"/>
          <cell r="AE2132"/>
          <cell r="AF2132"/>
          <cell r="AG2132"/>
          <cell r="AH2132"/>
          <cell r="AI2132"/>
          <cell r="AJ2132"/>
          <cell r="AK2132"/>
          <cell r="AL2132"/>
          <cell r="AM2132"/>
          <cell r="AN2132"/>
          <cell r="AO2132"/>
          <cell r="AP2132"/>
          <cell r="AQ2132"/>
          <cell r="AR2132"/>
          <cell r="AS2132"/>
          <cell r="AT2132"/>
          <cell r="AU2132"/>
          <cell r="AV2132"/>
          <cell r="AW2132"/>
          <cell r="AX2132"/>
          <cell r="AY2132"/>
          <cell r="AZ2132"/>
          <cell r="BA2132"/>
          <cell r="BB2132"/>
          <cell r="BC2132"/>
          <cell r="BD2132"/>
          <cell r="BE2132"/>
          <cell r="BF2132"/>
          <cell r="BG2132"/>
          <cell r="BH2132"/>
          <cell r="BI2132"/>
          <cell r="BJ2132"/>
          <cell r="BK2132"/>
          <cell r="BL2132"/>
          <cell r="BM2132"/>
          <cell r="BN2132"/>
          <cell r="BO2132"/>
          <cell r="BP2132"/>
          <cell r="BQ2132"/>
          <cell r="BR2132"/>
          <cell r="BS2132"/>
          <cell r="BT2132"/>
          <cell r="BU2132"/>
          <cell r="BV2132"/>
          <cell r="BW2132"/>
          <cell r="BX2132"/>
          <cell r="BY2132"/>
          <cell r="BZ2132"/>
          <cell r="CA2132"/>
          <cell r="CB2132"/>
          <cell r="CC2132"/>
          <cell r="CD2132"/>
          <cell r="CE2132"/>
          <cell r="CF2132"/>
          <cell r="CG2132"/>
          <cell r="CH2132"/>
          <cell r="CI2132"/>
          <cell r="CJ2132"/>
          <cell r="CK2132"/>
          <cell r="CL2132"/>
          <cell r="CM2132"/>
          <cell r="CN2132"/>
        </row>
        <row r="2133">
          <cell r="B2133"/>
          <cell r="C2133"/>
          <cell r="D2133"/>
          <cell r="E2133"/>
          <cell r="F2133"/>
          <cell r="G2133"/>
          <cell r="H2133"/>
          <cell r="I2133"/>
          <cell r="J2133"/>
          <cell r="K2133"/>
          <cell r="L2133"/>
          <cell r="M2133"/>
          <cell r="N2133"/>
          <cell r="O2133"/>
          <cell r="P2133"/>
          <cell r="Q2133"/>
          <cell r="R2133"/>
          <cell r="S2133"/>
          <cell r="T2133"/>
          <cell r="U2133"/>
          <cell r="V2133"/>
          <cell r="W2133"/>
          <cell r="X2133"/>
          <cell r="Y2133"/>
          <cell r="Z2133"/>
          <cell r="AA2133"/>
          <cell r="AB2133"/>
          <cell r="AC2133"/>
          <cell r="AD2133"/>
          <cell r="AE2133"/>
          <cell r="AF2133"/>
          <cell r="AG2133"/>
          <cell r="AH2133"/>
          <cell r="AI2133"/>
          <cell r="AJ2133"/>
          <cell r="AK2133"/>
          <cell r="AL2133"/>
          <cell r="AM2133"/>
          <cell r="AN2133"/>
          <cell r="AO2133"/>
          <cell r="AP2133"/>
          <cell r="AQ2133"/>
          <cell r="AR2133"/>
          <cell r="AS2133"/>
          <cell r="AT2133"/>
          <cell r="AU2133"/>
          <cell r="AV2133"/>
          <cell r="AW2133"/>
          <cell r="AX2133"/>
          <cell r="AY2133"/>
          <cell r="AZ2133"/>
          <cell r="BA2133"/>
          <cell r="BB2133"/>
          <cell r="BC2133"/>
          <cell r="BD2133"/>
          <cell r="BE2133"/>
          <cell r="BF2133"/>
          <cell r="BG2133"/>
          <cell r="BH2133"/>
          <cell r="BI2133"/>
          <cell r="BJ2133"/>
          <cell r="BK2133"/>
          <cell r="BL2133"/>
          <cell r="BM2133"/>
          <cell r="BN2133"/>
          <cell r="BO2133"/>
          <cell r="BP2133"/>
          <cell r="BQ2133"/>
          <cell r="BR2133"/>
          <cell r="BS2133"/>
          <cell r="BT2133"/>
          <cell r="BU2133"/>
          <cell r="BV2133"/>
          <cell r="BW2133"/>
          <cell r="BX2133"/>
          <cell r="BY2133"/>
          <cell r="BZ2133"/>
          <cell r="CA2133"/>
          <cell r="CB2133"/>
          <cell r="CC2133"/>
          <cell r="CD2133"/>
          <cell r="CE2133"/>
          <cell r="CF2133"/>
          <cell r="CG2133"/>
          <cell r="CH2133"/>
          <cell r="CI2133"/>
          <cell r="CJ2133"/>
          <cell r="CK2133"/>
          <cell r="CL2133"/>
          <cell r="CM2133"/>
          <cell r="CN2133"/>
        </row>
        <row r="2134">
          <cell r="B2134"/>
          <cell r="C2134"/>
          <cell r="D2134"/>
          <cell r="E2134"/>
          <cell r="F2134"/>
          <cell r="G2134"/>
          <cell r="H2134"/>
          <cell r="I2134"/>
          <cell r="J2134"/>
          <cell r="K2134"/>
          <cell r="L2134"/>
          <cell r="M2134"/>
          <cell r="N2134"/>
          <cell r="O2134"/>
          <cell r="P2134"/>
          <cell r="Q2134"/>
          <cell r="R2134"/>
          <cell r="S2134"/>
          <cell r="T2134"/>
          <cell r="U2134"/>
          <cell r="V2134"/>
          <cell r="W2134"/>
          <cell r="X2134"/>
          <cell r="Y2134"/>
          <cell r="Z2134"/>
          <cell r="AA2134"/>
          <cell r="AB2134"/>
          <cell r="AC2134"/>
          <cell r="AD2134"/>
          <cell r="AE2134"/>
          <cell r="AF2134"/>
          <cell r="AG2134"/>
          <cell r="AH2134"/>
          <cell r="AI2134"/>
          <cell r="AJ2134"/>
          <cell r="AK2134"/>
          <cell r="AL2134"/>
          <cell r="AM2134"/>
          <cell r="AN2134"/>
          <cell r="AO2134"/>
          <cell r="AP2134"/>
          <cell r="AQ2134"/>
          <cell r="AR2134"/>
          <cell r="AS2134"/>
          <cell r="AT2134"/>
          <cell r="AU2134"/>
          <cell r="AV2134"/>
          <cell r="AW2134"/>
          <cell r="AX2134"/>
          <cell r="AY2134"/>
          <cell r="AZ2134"/>
          <cell r="BA2134"/>
          <cell r="BB2134"/>
          <cell r="BC2134"/>
          <cell r="BD2134"/>
          <cell r="BE2134"/>
          <cell r="BF2134"/>
          <cell r="BG2134"/>
          <cell r="BH2134"/>
          <cell r="BI2134"/>
          <cell r="BJ2134"/>
          <cell r="BK2134"/>
          <cell r="BL2134"/>
          <cell r="BM2134"/>
          <cell r="BN2134"/>
          <cell r="BO2134"/>
          <cell r="BP2134"/>
          <cell r="BQ2134"/>
          <cell r="BR2134"/>
          <cell r="BS2134"/>
          <cell r="BT2134"/>
          <cell r="BU2134"/>
          <cell r="BV2134"/>
          <cell r="BW2134"/>
          <cell r="BX2134"/>
          <cell r="BY2134"/>
          <cell r="BZ2134"/>
          <cell r="CA2134"/>
          <cell r="CB2134"/>
          <cell r="CC2134"/>
          <cell r="CD2134"/>
          <cell r="CE2134"/>
          <cell r="CF2134"/>
          <cell r="CG2134"/>
          <cell r="CH2134"/>
          <cell r="CI2134"/>
          <cell r="CJ2134"/>
          <cell r="CK2134"/>
          <cell r="CL2134"/>
          <cell r="CM2134"/>
          <cell r="CN2134"/>
        </row>
        <row r="2135">
          <cell r="B2135"/>
          <cell r="C2135"/>
          <cell r="D2135"/>
          <cell r="E2135"/>
          <cell r="F2135"/>
          <cell r="G2135"/>
          <cell r="H2135"/>
          <cell r="I2135"/>
          <cell r="J2135"/>
          <cell r="K2135"/>
          <cell r="L2135"/>
          <cell r="M2135"/>
          <cell r="N2135"/>
          <cell r="O2135"/>
          <cell r="P2135"/>
          <cell r="Q2135"/>
          <cell r="R2135"/>
          <cell r="S2135"/>
          <cell r="T2135"/>
          <cell r="U2135"/>
          <cell r="V2135"/>
          <cell r="W2135"/>
          <cell r="X2135"/>
          <cell r="Y2135"/>
          <cell r="Z2135"/>
          <cell r="AA2135"/>
          <cell r="AB2135"/>
          <cell r="AC2135"/>
          <cell r="AD2135"/>
          <cell r="AE2135"/>
          <cell r="AF2135"/>
          <cell r="AG2135"/>
          <cell r="AH2135"/>
          <cell r="AI2135"/>
          <cell r="AJ2135"/>
          <cell r="AK2135"/>
          <cell r="AL2135"/>
          <cell r="AM2135"/>
          <cell r="AN2135"/>
          <cell r="AO2135"/>
          <cell r="AP2135"/>
          <cell r="AQ2135"/>
          <cell r="AR2135"/>
          <cell r="AS2135"/>
          <cell r="AT2135"/>
          <cell r="AU2135"/>
          <cell r="AV2135"/>
          <cell r="AW2135"/>
          <cell r="AX2135"/>
          <cell r="AY2135"/>
          <cell r="AZ2135"/>
          <cell r="BA2135"/>
          <cell r="BB2135"/>
          <cell r="BC2135"/>
          <cell r="BD2135"/>
          <cell r="BE2135"/>
          <cell r="BF2135"/>
          <cell r="BG2135"/>
          <cell r="BH2135"/>
          <cell r="BI2135"/>
          <cell r="BJ2135"/>
          <cell r="BK2135"/>
          <cell r="BL2135"/>
          <cell r="BM2135"/>
          <cell r="BN2135"/>
          <cell r="BO2135"/>
          <cell r="BP2135"/>
          <cell r="BQ2135"/>
          <cell r="BR2135"/>
          <cell r="BS2135"/>
          <cell r="BT2135"/>
          <cell r="BU2135"/>
          <cell r="BV2135"/>
          <cell r="BW2135"/>
          <cell r="BX2135"/>
          <cell r="BY2135"/>
          <cell r="BZ2135"/>
          <cell r="CA2135"/>
          <cell r="CB2135"/>
          <cell r="CC2135"/>
          <cell r="CD2135"/>
          <cell r="CE2135"/>
          <cell r="CF2135"/>
          <cell r="CG2135"/>
          <cell r="CH2135"/>
          <cell r="CI2135"/>
          <cell r="CJ2135"/>
          <cell r="CK2135"/>
          <cell r="CL2135"/>
          <cell r="CM2135"/>
          <cell r="CN2135"/>
        </row>
        <row r="2136">
          <cell r="B2136"/>
          <cell r="C2136"/>
          <cell r="D2136"/>
          <cell r="E2136"/>
          <cell r="F2136"/>
          <cell r="G2136"/>
          <cell r="H2136"/>
          <cell r="I2136"/>
          <cell r="J2136"/>
          <cell r="K2136"/>
          <cell r="L2136"/>
          <cell r="M2136"/>
          <cell r="N2136"/>
          <cell r="O2136"/>
          <cell r="P2136"/>
          <cell r="Q2136"/>
          <cell r="R2136"/>
          <cell r="S2136"/>
          <cell r="T2136"/>
          <cell r="U2136"/>
          <cell r="V2136"/>
          <cell r="W2136"/>
          <cell r="X2136"/>
          <cell r="Y2136"/>
          <cell r="Z2136"/>
          <cell r="AA2136"/>
          <cell r="AB2136"/>
          <cell r="AC2136"/>
          <cell r="AD2136"/>
          <cell r="AE2136"/>
          <cell r="AF2136"/>
          <cell r="AG2136"/>
          <cell r="AH2136"/>
          <cell r="AI2136"/>
          <cell r="AJ2136"/>
          <cell r="AK2136"/>
          <cell r="AL2136"/>
          <cell r="AM2136"/>
          <cell r="AN2136"/>
          <cell r="AO2136"/>
          <cell r="AP2136"/>
          <cell r="AQ2136"/>
          <cell r="AR2136"/>
          <cell r="AS2136"/>
          <cell r="AT2136"/>
          <cell r="AU2136"/>
          <cell r="AV2136"/>
          <cell r="AW2136"/>
          <cell r="AX2136"/>
          <cell r="AY2136"/>
          <cell r="AZ2136"/>
          <cell r="BA2136"/>
          <cell r="BB2136"/>
          <cell r="BC2136"/>
          <cell r="BD2136"/>
          <cell r="BE2136"/>
          <cell r="BF2136"/>
          <cell r="BG2136"/>
          <cell r="BH2136"/>
          <cell r="BI2136"/>
          <cell r="BJ2136"/>
          <cell r="BK2136"/>
          <cell r="BL2136"/>
          <cell r="BM2136"/>
          <cell r="BN2136"/>
          <cell r="BO2136"/>
          <cell r="BP2136"/>
          <cell r="BQ2136"/>
          <cell r="BR2136"/>
          <cell r="BS2136"/>
          <cell r="BT2136"/>
          <cell r="BU2136"/>
          <cell r="BV2136"/>
          <cell r="BW2136"/>
          <cell r="BX2136"/>
          <cell r="BY2136"/>
          <cell r="BZ2136"/>
          <cell r="CA2136"/>
          <cell r="CB2136"/>
          <cell r="CC2136"/>
          <cell r="CD2136"/>
          <cell r="CE2136"/>
          <cell r="CF2136"/>
          <cell r="CG2136"/>
          <cell r="CH2136"/>
          <cell r="CI2136"/>
          <cell r="CJ2136"/>
          <cell r="CK2136"/>
          <cell r="CL2136"/>
          <cell r="CM2136"/>
          <cell r="CN2136"/>
        </row>
        <row r="2137">
          <cell r="B2137"/>
          <cell r="C2137"/>
          <cell r="D2137"/>
          <cell r="E2137"/>
          <cell r="F2137"/>
          <cell r="G2137"/>
          <cell r="H2137"/>
          <cell r="I2137"/>
          <cell r="J2137"/>
          <cell r="K2137"/>
          <cell r="L2137"/>
          <cell r="M2137"/>
          <cell r="N2137"/>
          <cell r="O2137"/>
          <cell r="P2137"/>
          <cell r="Q2137"/>
          <cell r="R2137"/>
          <cell r="S2137"/>
          <cell r="T2137"/>
          <cell r="U2137"/>
          <cell r="V2137"/>
          <cell r="W2137"/>
          <cell r="X2137"/>
          <cell r="Y2137"/>
          <cell r="Z2137"/>
          <cell r="AA2137"/>
          <cell r="AB2137"/>
          <cell r="AC2137"/>
          <cell r="AD2137"/>
          <cell r="AE2137"/>
          <cell r="AF2137"/>
          <cell r="AG2137"/>
          <cell r="AH2137"/>
          <cell r="AI2137"/>
          <cell r="AJ2137"/>
          <cell r="AK2137"/>
          <cell r="AL2137"/>
          <cell r="AM2137"/>
          <cell r="AN2137"/>
          <cell r="AO2137"/>
          <cell r="AP2137"/>
          <cell r="AQ2137"/>
          <cell r="AR2137"/>
          <cell r="AS2137"/>
          <cell r="AT2137"/>
          <cell r="AU2137"/>
          <cell r="AV2137"/>
          <cell r="AW2137"/>
          <cell r="AX2137"/>
          <cell r="AY2137"/>
          <cell r="AZ2137"/>
          <cell r="BA2137"/>
          <cell r="BB2137"/>
          <cell r="BC2137"/>
          <cell r="BD2137"/>
          <cell r="BE2137"/>
          <cell r="BF2137"/>
          <cell r="BG2137"/>
          <cell r="BH2137"/>
          <cell r="BI2137"/>
          <cell r="BJ2137"/>
          <cell r="BK2137"/>
          <cell r="BL2137"/>
          <cell r="BM2137"/>
          <cell r="BN2137"/>
          <cell r="BO2137"/>
          <cell r="BP2137"/>
          <cell r="BQ2137"/>
          <cell r="BR2137"/>
          <cell r="BS2137"/>
          <cell r="BT2137"/>
          <cell r="BU2137"/>
          <cell r="BV2137"/>
          <cell r="BW2137"/>
          <cell r="BX2137"/>
          <cell r="BY2137"/>
          <cell r="BZ2137"/>
          <cell r="CA2137"/>
          <cell r="CB2137"/>
          <cell r="CC2137"/>
          <cell r="CD2137"/>
          <cell r="CE2137"/>
          <cell r="CF2137"/>
          <cell r="CG2137"/>
          <cell r="CH2137"/>
          <cell r="CI2137"/>
          <cell r="CJ2137"/>
          <cell r="CK2137"/>
          <cell r="CL2137"/>
          <cell r="CM2137"/>
          <cell r="CN2137"/>
        </row>
        <row r="2138">
          <cell r="B2138"/>
          <cell r="C2138"/>
          <cell r="D2138"/>
          <cell r="E2138"/>
          <cell r="F2138"/>
          <cell r="G2138"/>
          <cell r="H2138"/>
          <cell r="I2138"/>
          <cell r="J2138"/>
          <cell r="K2138"/>
          <cell r="L2138"/>
          <cell r="M2138"/>
          <cell r="N2138"/>
          <cell r="O2138"/>
          <cell r="P2138"/>
          <cell r="Q2138"/>
          <cell r="R2138"/>
          <cell r="S2138"/>
          <cell r="T2138"/>
          <cell r="U2138"/>
          <cell r="V2138"/>
          <cell r="W2138"/>
          <cell r="X2138"/>
          <cell r="Y2138"/>
          <cell r="Z2138"/>
          <cell r="AA2138"/>
          <cell r="AB2138"/>
          <cell r="AC2138"/>
          <cell r="AD2138"/>
          <cell r="AE2138"/>
          <cell r="AF2138"/>
          <cell r="AG2138"/>
          <cell r="AH2138"/>
          <cell r="AI2138"/>
          <cell r="AJ2138"/>
          <cell r="AK2138"/>
          <cell r="AL2138"/>
          <cell r="AM2138"/>
          <cell r="AN2138"/>
          <cell r="AO2138"/>
          <cell r="AP2138"/>
          <cell r="AQ2138"/>
          <cell r="AR2138"/>
          <cell r="AS2138"/>
          <cell r="AT2138"/>
          <cell r="AU2138"/>
          <cell r="AV2138"/>
          <cell r="AW2138"/>
          <cell r="AX2138"/>
          <cell r="AY2138"/>
          <cell r="AZ2138"/>
          <cell r="BA2138"/>
          <cell r="BB2138"/>
          <cell r="BC2138"/>
          <cell r="BD2138"/>
          <cell r="BE2138"/>
          <cell r="BF2138"/>
          <cell r="BG2138"/>
          <cell r="BH2138"/>
          <cell r="BI2138"/>
          <cell r="BJ2138"/>
          <cell r="BK2138"/>
          <cell r="BL2138"/>
          <cell r="BM2138"/>
          <cell r="BN2138"/>
          <cell r="BO2138"/>
          <cell r="BP2138"/>
          <cell r="BQ2138"/>
          <cell r="BR2138"/>
          <cell r="BS2138"/>
          <cell r="BT2138"/>
          <cell r="BU2138"/>
          <cell r="BV2138"/>
          <cell r="BW2138"/>
          <cell r="BX2138"/>
          <cell r="BY2138"/>
          <cell r="BZ2138"/>
          <cell r="CA2138"/>
          <cell r="CB2138"/>
          <cell r="CC2138"/>
          <cell r="CD2138"/>
          <cell r="CE2138"/>
          <cell r="CF2138"/>
          <cell r="CG2138"/>
          <cell r="CH2138"/>
          <cell r="CI2138"/>
          <cell r="CJ2138"/>
          <cell r="CK2138"/>
          <cell r="CL2138"/>
          <cell r="CM2138"/>
          <cell r="CN2138"/>
        </row>
        <row r="2139">
          <cell r="B2139"/>
          <cell r="C2139"/>
          <cell r="D2139"/>
          <cell r="E2139"/>
          <cell r="F2139"/>
          <cell r="G2139"/>
          <cell r="H2139"/>
          <cell r="I2139"/>
          <cell r="J2139"/>
          <cell r="K2139"/>
          <cell r="L2139"/>
          <cell r="M2139"/>
          <cell r="N2139"/>
          <cell r="O2139"/>
          <cell r="P2139"/>
          <cell r="Q2139"/>
          <cell r="R2139"/>
          <cell r="S2139"/>
          <cell r="T2139"/>
          <cell r="U2139"/>
          <cell r="V2139"/>
          <cell r="W2139"/>
          <cell r="X2139"/>
          <cell r="Y2139"/>
          <cell r="Z2139"/>
          <cell r="AA2139"/>
          <cell r="AB2139"/>
          <cell r="AC2139"/>
          <cell r="AD2139"/>
          <cell r="AE2139"/>
          <cell r="AF2139"/>
          <cell r="AG2139"/>
          <cell r="AH2139"/>
          <cell r="AI2139"/>
          <cell r="AJ2139"/>
          <cell r="AK2139"/>
          <cell r="AL2139"/>
          <cell r="AM2139"/>
          <cell r="AN2139"/>
          <cell r="AO2139"/>
          <cell r="AP2139"/>
          <cell r="AQ2139"/>
          <cell r="AR2139"/>
          <cell r="AS2139"/>
          <cell r="AT2139"/>
          <cell r="AU2139"/>
          <cell r="AV2139"/>
          <cell r="AW2139"/>
          <cell r="AX2139"/>
          <cell r="AY2139"/>
          <cell r="AZ2139"/>
          <cell r="BA2139"/>
          <cell r="BB2139"/>
          <cell r="BC2139"/>
          <cell r="BD2139"/>
          <cell r="BE2139"/>
          <cell r="BF2139"/>
          <cell r="BG2139"/>
          <cell r="BH2139"/>
          <cell r="BI2139"/>
          <cell r="BJ2139"/>
          <cell r="BK2139"/>
          <cell r="BL2139"/>
          <cell r="BM2139"/>
          <cell r="BN2139"/>
          <cell r="BO2139"/>
          <cell r="BP2139"/>
          <cell r="BQ2139"/>
          <cell r="BR2139"/>
          <cell r="BS2139"/>
          <cell r="BT2139"/>
          <cell r="BU2139"/>
          <cell r="BV2139"/>
          <cell r="BW2139"/>
          <cell r="BX2139"/>
          <cell r="BY2139"/>
          <cell r="BZ2139"/>
          <cell r="CA2139"/>
          <cell r="CB2139"/>
          <cell r="CC2139"/>
          <cell r="CD2139"/>
          <cell r="CE2139"/>
          <cell r="CF2139"/>
          <cell r="CG2139"/>
          <cell r="CH2139"/>
          <cell r="CI2139"/>
          <cell r="CJ2139"/>
          <cell r="CK2139"/>
          <cell r="CL2139"/>
          <cell r="CM2139"/>
          <cell r="CN2139"/>
        </row>
        <row r="2140">
          <cell r="B2140"/>
          <cell r="C2140"/>
          <cell r="D2140"/>
          <cell r="E2140"/>
          <cell r="F2140"/>
          <cell r="G2140"/>
          <cell r="H2140"/>
          <cell r="I2140"/>
          <cell r="J2140"/>
          <cell r="K2140"/>
          <cell r="L2140"/>
          <cell r="M2140"/>
          <cell r="N2140"/>
          <cell r="O2140"/>
          <cell r="P2140"/>
          <cell r="Q2140"/>
          <cell r="R2140"/>
          <cell r="S2140"/>
          <cell r="T2140"/>
          <cell r="U2140"/>
          <cell r="V2140"/>
          <cell r="W2140"/>
          <cell r="X2140"/>
          <cell r="Y2140"/>
          <cell r="Z2140"/>
          <cell r="AA2140"/>
          <cell r="AB2140"/>
          <cell r="AC2140"/>
          <cell r="AD2140"/>
          <cell r="AE2140"/>
          <cell r="AF2140"/>
          <cell r="AG2140"/>
          <cell r="AH2140"/>
          <cell r="AI2140"/>
          <cell r="AJ2140"/>
          <cell r="AK2140"/>
          <cell r="AL2140"/>
          <cell r="AM2140"/>
          <cell r="AN2140"/>
          <cell r="AO2140"/>
          <cell r="AP2140"/>
          <cell r="AQ2140"/>
          <cell r="AR2140"/>
          <cell r="AS2140"/>
          <cell r="AT2140"/>
          <cell r="AU2140"/>
          <cell r="AV2140"/>
          <cell r="AW2140"/>
          <cell r="AX2140"/>
          <cell r="AY2140"/>
          <cell r="AZ2140"/>
          <cell r="BA2140"/>
          <cell r="BB2140"/>
          <cell r="BC2140"/>
          <cell r="BD2140"/>
          <cell r="BE2140"/>
          <cell r="BF2140"/>
          <cell r="BG2140"/>
          <cell r="BH2140"/>
          <cell r="BI2140"/>
          <cell r="BJ2140"/>
          <cell r="BK2140"/>
          <cell r="BL2140"/>
          <cell r="BM2140"/>
          <cell r="BN2140"/>
          <cell r="BO2140"/>
          <cell r="BP2140"/>
          <cell r="BQ2140"/>
          <cell r="BR2140"/>
          <cell r="BS2140"/>
          <cell r="BT2140"/>
          <cell r="BU2140"/>
          <cell r="BV2140"/>
          <cell r="BW2140"/>
          <cell r="BX2140"/>
          <cell r="BY2140"/>
          <cell r="BZ2140"/>
          <cell r="CA2140"/>
          <cell r="CB2140"/>
          <cell r="CC2140"/>
          <cell r="CD2140"/>
          <cell r="CE2140"/>
          <cell r="CF2140"/>
          <cell r="CG2140"/>
          <cell r="CH2140"/>
          <cell r="CI2140"/>
          <cell r="CJ2140"/>
          <cell r="CK2140"/>
          <cell r="CL2140"/>
          <cell r="CM2140"/>
          <cell r="CN2140"/>
        </row>
        <row r="2141">
          <cell r="B2141"/>
          <cell r="C2141"/>
          <cell r="D2141"/>
          <cell r="E2141"/>
          <cell r="F2141"/>
          <cell r="G2141"/>
          <cell r="H2141"/>
          <cell r="I2141"/>
          <cell r="J2141"/>
          <cell r="K2141"/>
          <cell r="L2141"/>
          <cell r="M2141"/>
          <cell r="N2141"/>
          <cell r="O2141"/>
          <cell r="P2141"/>
          <cell r="Q2141"/>
          <cell r="R2141"/>
          <cell r="S2141"/>
          <cell r="T2141"/>
          <cell r="U2141"/>
          <cell r="V2141"/>
          <cell r="W2141"/>
          <cell r="X2141"/>
          <cell r="Y2141"/>
          <cell r="Z2141"/>
          <cell r="AA2141"/>
          <cell r="AB2141"/>
          <cell r="AC2141"/>
          <cell r="AD2141"/>
          <cell r="AE2141"/>
          <cell r="AF2141"/>
          <cell r="AG2141"/>
          <cell r="AH2141"/>
          <cell r="AI2141"/>
          <cell r="AJ2141"/>
          <cell r="AK2141"/>
          <cell r="AL2141"/>
          <cell r="AM2141"/>
          <cell r="AN2141"/>
          <cell r="AO2141"/>
          <cell r="AP2141"/>
          <cell r="AQ2141"/>
          <cell r="AR2141"/>
          <cell r="AS2141"/>
          <cell r="AT2141"/>
          <cell r="AU2141"/>
          <cell r="AV2141"/>
          <cell r="AW2141"/>
          <cell r="AX2141"/>
          <cell r="AY2141"/>
          <cell r="AZ2141"/>
          <cell r="BA2141"/>
          <cell r="BB2141"/>
          <cell r="BC2141"/>
          <cell r="BD2141"/>
          <cell r="BE2141"/>
          <cell r="BF2141"/>
          <cell r="BG2141"/>
          <cell r="BH2141"/>
          <cell r="BI2141"/>
          <cell r="BJ2141"/>
          <cell r="BK2141"/>
          <cell r="BL2141"/>
          <cell r="BM2141"/>
          <cell r="BN2141"/>
          <cell r="BO2141"/>
          <cell r="BP2141"/>
          <cell r="BQ2141"/>
          <cell r="BR2141"/>
          <cell r="BS2141"/>
          <cell r="BT2141"/>
          <cell r="BU2141"/>
          <cell r="BV2141"/>
          <cell r="BW2141"/>
          <cell r="BX2141"/>
          <cell r="BY2141"/>
          <cell r="BZ2141"/>
          <cell r="CA2141"/>
          <cell r="CB2141"/>
          <cell r="CC2141"/>
          <cell r="CD2141"/>
          <cell r="CE2141"/>
          <cell r="CF2141"/>
          <cell r="CG2141"/>
          <cell r="CH2141"/>
          <cell r="CI2141"/>
          <cell r="CJ2141"/>
          <cell r="CK2141"/>
          <cell r="CL2141"/>
          <cell r="CM2141"/>
          <cell r="CN2141"/>
        </row>
        <row r="2142">
          <cell r="B2142"/>
          <cell r="C2142"/>
          <cell r="D2142"/>
          <cell r="E2142"/>
          <cell r="F2142"/>
          <cell r="G2142"/>
          <cell r="H2142"/>
          <cell r="I2142"/>
          <cell r="J2142"/>
          <cell r="K2142"/>
          <cell r="L2142"/>
          <cell r="M2142"/>
          <cell r="N2142"/>
          <cell r="O2142"/>
          <cell r="P2142"/>
          <cell r="Q2142"/>
          <cell r="R2142"/>
          <cell r="S2142"/>
          <cell r="T2142"/>
          <cell r="U2142"/>
          <cell r="V2142"/>
          <cell r="W2142"/>
          <cell r="X2142"/>
          <cell r="Y2142"/>
          <cell r="Z2142"/>
          <cell r="AA2142"/>
          <cell r="AB2142"/>
          <cell r="AC2142"/>
          <cell r="AD2142"/>
          <cell r="AE2142"/>
          <cell r="AF2142"/>
          <cell r="AG2142"/>
          <cell r="AH2142"/>
          <cell r="AI2142"/>
          <cell r="AJ2142"/>
          <cell r="AK2142"/>
          <cell r="AL2142"/>
          <cell r="AM2142"/>
          <cell r="AN2142"/>
          <cell r="AO2142"/>
          <cell r="AP2142"/>
          <cell r="AQ2142"/>
          <cell r="AR2142"/>
          <cell r="AS2142"/>
          <cell r="AT2142"/>
          <cell r="AU2142"/>
          <cell r="AV2142"/>
          <cell r="AW2142"/>
          <cell r="AX2142"/>
          <cell r="AY2142"/>
          <cell r="AZ2142"/>
          <cell r="BA2142"/>
          <cell r="BB2142"/>
          <cell r="BC2142"/>
          <cell r="BD2142"/>
          <cell r="BE2142"/>
          <cell r="BF2142"/>
          <cell r="BG2142"/>
          <cell r="BH2142"/>
          <cell r="BI2142"/>
          <cell r="BJ2142"/>
          <cell r="BK2142"/>
          <cell r="BL2142"/>
          <cell r="BM2142"/>
          <cell r="BN2142"/>
          <cell r="BO2142"/>
          <cell r="BP2142"/>
          <cell r="BQ2142"/>
          <cell r="BR2142"/>
          <cell r="BS2142"/>
          <cell r="BT2142"/>
          <cell r="BU2142"/>
          <cell r="BV2142"/>
          <cell r="BW2142"/>
          <cell r="BX2142"/>
          <cell r="BY2142"/>
          <cell r="BZ2142"/>
          <cell r="CA2142"/>
          <cell r="CB2142"/>
          <cell r="CC2142"/>
          <cell r="CD2142"/>
          <cell r="CE2142"/>
          <cell r="CF2142"/>
          <cell r="CG2142"/>
          <cell r="CH2142"/>
          <cell r="CI2142"/>
          <cell r="CJ2142"/>
          <cell r="CK2142"/>
          <cell r="CL2142"/>
          <cell r="CM2142"/>
          <cell r="CN2142"/>
        </row>
        <row r="2143">
          <cell r="B2143"/>
          <cell r="C2143"/>
          <cell r="D2143"/>
          <cell r="E2143"/>
          <cell r="F2143"/>
          <cell r="G2143"/>
          <cell r="H2143"/>
          <cell r="I2143"/>
          <cell r="J2143"/>
          <cell r="K2143"/>
          <cell r="L2143"/>
          <cell r="M2143"/>
          <cell r="N2143"/>
          <cell r="O2143"/>
          <cell r="P2143"/>
          <cell r="Q2143"/>
          <cell r="R2143"/>
          <cell r="S2143"/>
          <cell r="T2143"/>
          <cell r="U2143"/>
          <cell r="V2143"/>
          <cell r="W2143"/>
          <cell r="X2143"/>
          <cell r="Y2143"/>
          <cell r="Z2143"/>
          <cell r="AA2143"/>
          <cell r="AB2143"/>
          <cell r="AC2143"/>
          <cell r="AD2143"/>
          <cell r="AE2143"/>
          <cell r="AF2143"/>
          <cell r="AG2143"/>
          <cell r="AH2143"/>
          <cell r="AI2143"/>
          <cell r="AJ2143"/>
          <cell r="AK2143"/>
          <cell r="AL2143"/>
          <cell r="AM2143"/>
          <cell r="AN2143"/>
          <cell r="AO2143"/>
          <cell r="AP2143"/>
          <cell r="AQ2143"/>
          <cell r="AR2143"/>
          <cell r="AS2143"/>
          <cell r="AT2143"/>
          <cell r="AU2143"/>
          <cell r="AV2143"/>
          <cell r="AW2143"/>
          <cell r="AX2143"/>
          <cell r="AY2143"/>
          <cell r="AZ2143"/>
          <cell r="BA2143"/>
          <cell r="BB2143"/>
          <cell r="BC2143"/>
          <cell r="BD2143"/>
          <cell r="BE2143"/>
          <cell r="BF2143"/>
          <cell r="BG2143"/>
          <cell r="BH2143"/>
          <cell r="BI2143"/>
          <cell r="BJ2143"/>
          <cell r="BK2143"/>
          <cell r="BL2143"/>
          <cell r="BM2143"/>
          <cell r="BN2143"/>
          <cell r="BO2143"/>
          <cell r="BP2143"/>
          <cell r="BQ2143"/>
          <cell r="BR2143"/>
          <cell r="BS2143"/>
          <cell r="BT2143"/>
          <cell r="BU2143"/>
          <cell r="BV2143"/>
          <cell r="BW2143"/>
          <cell r="BX2143"/>
          <cell r="BY2143"/>
          <cell r="BZ2143"/>
          <cell r="CA2143"/>
          <cell r="CB2143"/>
          <cell r="CC2143"/>
          <cell r="CD2143"/>
          <cell r="CE2143"/>
          <cell r="CF2143"/>
          <cell r="CG2143"/>
          <cell r="CH2143"/>
          <cell r="CI2143"/>
          <cell r="CJ2143"/>
          <cell r="CK2143"/>
          <cell r="CL2143"/>
          <cell r="CM2143"/>
          <cell r="CN2143"/>
        </row>
        <row r="2144">
          <cell r="B2144"/>
          <cell r="C2144"/>
          <cell r="D2144"/>
          <cell r="E2144"/>
          <cell r="F2144"/>
          <cell r="G2144"/>
          <cell r="H2144"/>
          <cell r="I2144"/>
          <cell r="J2144"/>
          <cell r="K2144"/>
          <cell r="L2144"/>
          <cell r="M2144"/>
          <cell r="N2144"/>
          <cell r="O2144"/>
          <cell r="P2144"/>
          <cell r="Q2144"/>
          <cell r="R2144"/>
          <cell r="S2144"/>
          <cell r="T2144"/>
          <cell r="U2144"/>
          <cell r="V2144"/>
          <cell r="W2144"/>
          <cell r="X2144"/>
          <cell r="Y2144"/>
          <cell r="Z2144"/>
          <cell r="AA2144"/>
          <cell r="AB2144"/>
          <cell r="AC2144"/>
          <cell r="AD2144"/>
          <cell r="AE2144"/>
          <cell r="AF2144"/>
          <cell r="AG2144"/>
          <cell r="AH2144"/>
          <cell r="AI2144"/>
          <cell r="AJ2144"/>
          <cell r="AK2144"/>
          <cell r="AL2144"/>
          <cell r="AM2144"/>
          <cell r="AN2144"/>
          <cell r="AO2144"/>
          <cell r="AP2144"/>
          <cell r="AQ2144"/>
          <cell r="AR2144"/>
          <cell r="AS2144"/>
          <cell r="AT2144"/>
          <cell r="AU2144"/>
          <cell r="AV2144"/>
          <cell r="AW2144"/>
          <cell r="AX2144"/>
          <cell r="AY2144"/>
          <cell r="AZ2144"/>
          <cell r="BA2144"/>
          <cell r="BB2144"/>
          <cell r="BC2144"/>
          <cell r="BD2144"/>
          <cell r="BE2144"/>
          <cell r="BF2144"/>
          <cell r="BG2144"/>
          <cell r="BH2144"/>
          <cell r="BI2144"/>
          <cell r="BJ2144"/>
          <cell r="BK2144"/>
          <cell r="BL2144"/>
          <cell r="BM2144"/>
          <cell r="BN2144"/>
          <cell r="BO2144"/>
          <cell r="BP2144"/>
          <cell r="BQ2144"/>
          <cell r="BR2144"/>
          <cell r="BS2144"/>
          <cell r="BT2144"/>
          <cell r="BU2144"/>
          <cell r="BV2144"/>
          <cell r="BW2144"/>
          <cell r="BX2144"/>
          <cell r="BY2144"/>
          <cell r="BZ2144"/>
          <cell r="CA2144"/>
          <cell r="CB2144"/>
          <cell r="CC2144"/>
          <cell r="CD2144"/>
          <cell r="CE2144"/>
          <cell r="CF2144"/>
          <cell r="CG2144"/>
          <cell r="CH2144"/>
          <cell r="CI2144"/>
          <cell r="CJ2144"/>
          <cell r="CK2144"/>
          <cell r="CL2144"/>
          <cell r="CM2144"/>
          <cell r="CN2144"/>
        </row>
        <row r="2145">
          <cell r="B2145"/>
          <cell r="C2145"/>
          <cell r="D2145"/>
          <cell r="E2145"/>
          <cell r="F2145"/>
          <cell r="G2145"/>
          <cell r="H2145"/>
          <cell r="I2145"/>
          <cell r="J2145"/>
          <cell r="K2145"/>
          <cell r="L2145"/>
          <cell r="M2145"/>
          <cell r="N2145"/>
          <cell r="O2145"/>
          <cell r="P2145"/>
          <cell r="Q2145"/>
          <cell r="R2145"/>
          <cell r="S2145"/>
          <cell r="T2145"/>
          <cell r="U2145"/>
          <cell r="V2145"/>
          <cell r="W2145"/>
          <cell r="X2145"/>
          <cell r="Y2145"/>
          <cell r="Z2145"/>
          <cell r="AA2145"/>
          <cell r="AB2145"/>
          <cell r="AC2145"/>
          <cell r="AD2145"/>
          <cell r="AE2145"/>
          <cell r="AF2145"/>
          <cell r="AG2145"/>
          <cell r="AH2145"/>
          <cell r="AI2145"/>
          <cell r="AJ2145"/>
          <cell r="AK2145"/>
          <cell r="AL2145"/>
          <cell r="AM2145"/>
          <cell r="AN2145"/>
          <cell r="AO2145"/>
          <cell r="AP2145"/>
          <cell r="AQ2145"/>
          <cell r="AR2145"/>
          <cell r="AS2145"/>
          <cell r="AT2145"/>
          <cell r="AU2145"/>
          <cell r="AV2145"/>
          <cell r="AW2145"/>
          <cell r="AX2145"/>
          <cell r="AY2145"/>
          <cell r="AZ2145"/>
          <cell r="BA2145"/>
          <cell r="BB2145"/>
          <cell r="BC2145"/>
          <cell r="BD2145"/>
          <cell r="BE2145"/>
          <cell r="BF2145"/>
          <cell r="BG2145"/>
          <cell r="BH2145"/>
          <cell r="BI2145"/>
          <cell r="BJ2145"/>
          <cell r="BK2145"/>
          <cell r="BL2145"/>
          <cell r="BM2145"/>
          <cell r="BN2145"/>
          <cell r="BO2145"/>
          <cell r="BP2145"/>
          <cell r="BQ2145"/>
          <cell r="BR2145"/>
          <cell r="BS2145"/>
          <cell r="BT2145"/>
          <cell r="BU2145"/>
          <cell r="BV2145"/>
          <cell r="BW2145"/>
          <cell r="BX2145"/>
          <cell r="BY2145"/>
          <cell r="BZ2145"/>
          <cell r="CA2145"/>
          <cell r="CB2145"/>
          <cell r="CC2145"/>
          <cell r="CD2145"/>
          <cell r="CE2145"/>
          <cell r="CF2145"/>
          <cell r="CG2145"/>
          <cell r="CH2145"/>
          <cell r="CI2145"/>
          <cell r="CJ2145"/>
          <cell r="CK2145"/>
          <cell r="CL2145"/>
          <cell r="CM2145"/>
          <cell r="CN2145"/>
        </row>
        <row r="2146">
          <cell r="B2146"/>
          <cell r="C2146"/>
          <cell r="D2146"/>
          <cell r="E2146"/>
          <cell r="F2146"/>
          <cell r="G2146"/>
          <cell r="H2146"/>
          <cell r="I2146"/>
          <cell r="J2146"/>
          <cell r="K2146"/>
          <cell r="L2146"/>
          <cell r="M2146"/>
          <cell r="N2146"/>
          <cell r="O2146"/>
          <cell r="P2146"/>
          <cell r="Q2146"/>
          <cell r="R2146"/>
          <cell r="S2146"/>
          <cell r="T2146"/>
          <cell r="U2146"/>
          <cell r="V2146"/>
          <cell r="W2146"/>
          <cell r="X2146"/>
          <cell r="Y2146"/>
          <cell r="Z2146"/>
          <cell r="AA2146"/>
          <cell r="AB2146"/>
          <cell r="AC2146"/>
          <cell r="AD2146"/>
          <cell r="AE2146"/>
          <cell r="AF2146"/>
          <cell r="AG2146"/>
          <cell r="AH2146"/>
          <cell r="AI2146"/>
          <cell r="AJ2146"/>
          <cell r="AK2146"/>
          <cell r="AL2146"/>
          <cell r="AM2146"/>
          <cell r="AN2146"/>
          <cell r="AO2146"/>
          <cell r="AP2146"/>
          <cell r="AQ2146"/>
          <cell r="AR2146"/>
          <cell r="AS2146"/>
          <cell r="AT2146"/>
          <cell r="AU2146"/>
          <cell r="AV2146"/>
          <cell r="AW2146"/>
          <cell r="AX2146"/>
          <cell r="AY2146"/>
          <cell r="AZ2146"/>
          <cell r="BA2146"/>
          <cell r="BB2146"/>
          <cell r="BC2146"/>
          <cell r="BD2146"/>
          <cell r="BE2146"/>
          <cell r="BF2146"/>
          <cell r="BG2146"/>
          <cell r="BH2146"/>
          <cell r="BI2146"/>
          <cell r="BJ2146"/>
          <cell r="BK2146"/>
          <cell r="BL2146"/>
          <cell r="BM2146"/>
          <cell r="BN2146"/>
          <cell r="BO2146"/>
          <cell r="BP2146"/>
          <cell r="BQ2146"/>
          <cell r="BR2146"/>
          <cell r="BS2146"/>
          <cell r="BT2146"/>
          <cell r="BU2146"/>
          <cell r="BV2146"/>
          <cell r="BW2146"/>
          <cell r="BX2146"/>
          <cell r="BY2146"/>
          <cell r="BZ2146"/>
          <cell r="CA2146"/>
          <cell r="CB2146"/>
          <cell r="CC2146"/>
          <cell r="CD2146"/>
          <cell r="CE2146"/>
          <cell r="CF2146"/>
          <cell r="CG2146"/>
          <cell r="CH2146"/>
          <cell r="CI2146"/>
          <cell r="CJ2146"/>
          <cell r="CK2146"/>
          <cell r="CL2146"/>
          <cell r="CM2146"/>
          <cell r="CN2146"/>
        </row>
        <row r="2147">
          <cell r="B2147"/>
          <cell r="C2147"/>
          <cell r="D2147"/>
          <cell r="E2147"/>
          <cell r="F2147"/>
          <cell r="G2147"/>
          <cell r="H2147"/>
          <cell r="I2147"/>
          <cell r="J2147"/>
          <cell r="K2147"/>
          <cell r="L2147"/>
          <cell r="M2147"/>
          <cell r="N2147"/>
          <cell r="O2147"/>
          <cell r="P2147"/>
          <cell r="Q2147"/>
          <cell r="R2147"/>
          <cell r="S2147"/>
          <cell r="T2147"/>
          <cell r="U2147"/>
          <cell r="V2147"/>
          <cell r="W2147"/>
          <cell r="X2147"/>
          <cell r="Y2147"/>
          <cell r="Z2147"/>
          <cell r="AA2147"/>
          <cell r="AB2147"/>
          <cell r="AC2147"/>
          <cell r="AD2147"/>
          <cell r="AE2147"/>
          <cell r="AF2147"/>
          <cell r="AG2147"/>
          <cell r="AH2147"/>
          <cell r="AI2147"/>
          <cell r="AJ2147"/>
          <cell r="AK2147"/>
          <cell r="AL2147"/>
          <cell r="AM2147"/>
          <cell r="AN2147"/>
          <cell r="AO2147"/>
          <cell r="AP2147"/>
          <cell r="AQ2147"/>
          <cell r="AR2147"/>
          <cell r="AS2147"/>
          <cell r="AT2147"/>
          <cell r="AU2147"/>
          <cell r="AV2147"/>
          <cell r="AW2147"/>
          <cell r="AX2147"/>
          <cell r="AY2147"/>
          <cell r="AZ2147"/>
          <cell r="BA2147"/>
          <cell r="BB2147"/>
          <cell r="BC2147"/>
          <cell r="BD2147"/>
          <cell r="BE2147"/>
          <cell r="BF2147"/>
          <cell r="BG2147"/>
          <cell r="BH2147"/>
          <cell r="BI2147"/>
          <cell r="BJ2147"/>
          <cell r="BK2147"/>
          <cell r="BL2147"/>
          <cell r="BM2147"/>
          <cell r="BN2147"/>
          <cell r="BO2147"/>
          <cell r="BP2147"/>
          <cell r="BQ2147"/>
          <cell r="BR2147"/>
          <cell r="BS2147"/>
          <cell r="BT2147"/>
          <cell r="BU2147"/>
          <cell r="BV2147"/>
          <cell r="BW2147"/>
          <cell r="BX2147"/>
          <cell r="BY2147"/>
          <cell r="BZ2147"/>
          <cell r="CA2147"/>
          <cell r="CB2147"/>
          <cell r="CC2147"/>
          <cell r="CD2147"/>
          <cell r="CE2147"/>
          <cell r="CF2147"/>
          <cell r="CG2147"/>
          <cell r="CH2147"/>
          <cell r="CI2147"/>
          <cell r="CJ2147"/>
          <cell r="CK2147"/>
          <cell r="CL2147"/>
          <cell r="CM2147"/>
          <cell r="CN2147"/>
        </row>
        <row r="2148">
          <cell r="B2148"/>
          <cell r="C2148"/>
          <cell r="D2148"/>
          <cell r="E2148"/>
          <cell r="F2148"/>
          <cell r="G2148"/>
          <cell r="H2148"/>
          <cell r="I2148"/>
          <cell r="J2148"/>
          <cell r="K2148"/>
          <cell r="L2148"/>
          <cell r="M2148"/>
          <cell r="N2148"/>
          <cell r="O2148"/>
          <cell r="P2148"/>
          <cell r="Q2148"/>
          <cell r="R2148"/>
          <cell r="S2148"/>
          <cell r="T2148"/>
          <cell r="U2148"/>
          <cell r="V2148"/>
          <cell r="W2148"/>
          <cell r="X2148"/>
          <cell r="Y2148"/>
          <cell r="Z2148"/>
          <cell r="AA2148"/>
          <cell r="AB2148"/>
          <cell r="AC2148"/>
          <cell r="AD2148"/>
          <cell r="AE2148"/>
          <cell r="AF2148"/>
          <cell r="AG2148"/>
          <cell r="AH2148"/>
          <cell r="AI2148"/>
          <cell r="AJ2148"/>
          <cell r="AK2148"/>
          <cell r="AL2148"/>
          <cell r="AM2148"/>
          <cell r="AN2148"/>
          <cell r="AO2148"/>
          <cell r="AP2148"/>
          <cell r="AQ2148"/>
          <cell r="AR2148"/>
          <cell r="AS2148"/>
          <cell r="AT2148"/>
          <cell r="AU2148"/>
          <cell r="AV2148"/>
          <cell r="AW2148"/>
          <cell r="AX2148"/>
          <cell r="AY2148"/>
          <cell r="AZ2148"/>
          <cell r="BA2148"/>
          <cell r="BB2148"/>
          <cell r="BC2148"/>
          <cell r="BD2148"/>
          <cell r="BE2148"/>
          <cell r="BF2148"/>
          <cell r="BG2148"/>
          <cell r="BH2148"/>
          <cell r="BI2148"/>
          <cell r="BJ2148"/>
          <cell r="BK2148"/>
          <cell r="BL2148"/>
          <cell r="BM2148"/>
          <cell r="BN2148"/>
          <cell r="BO2148"/>
          <cell r="BP2148"/>
          <cell r="BQ2148"/>
          <cell r="BR2148"/>
          <cell r="BS2148"/>
          <cell r="BT2148"/>
          <cell r="BU2148"/>
          <cell r="BV2148"/>
          <cell r="BW2148"/>
          <cell r="BX2148"/>
          <cell r="BY2148"/>
          <cell r="BZ2148"/>
          <cell r="CA2148"/>
          <cell r="CB2148"/>
          <cell r="CC2148"/>
          <cell r="CD2148"/>
          <cell r="CE2148"/>
          <cell r="CF2148"/>
          <cell r="CG2148"/>
          <cell r="CH2148"/>
          <cell r="CI2148"/>
          <cell r="CJ2148"/>
          <cell r="CK2148"/>
          <cell r="CL2148"/>
          <cell r="CM2148"/>
          <cell r="CN2148"/>
        </row>
        <row r="2149">
          <cell r="B2149"/>
          <cell r="C2149"/>
          <cell r="D2149"/>
          <cell r="E2149"/>
          <cell r="F2149"/>
          <cell r="G2149"/>
          <cell r="H2149"/>
          <cell r="I2149"/>
          <cell r="J2149"/>
          <cell r="K2149"/>
          <cell r="L2149"/>
          <cell r="M2149"/>
          <cell r="N2149"/>
          <cell r="O2149"/>
          <cell r="P2149"/>
          <cell r="Q2149"/>
          <cell r="R2149"/>
          <cell r="S2149"/>
          <cell r="T2149"/>
          <cell r="U2149"/>
          <cell r="V2149"/>
          <cell r="W2149"/>
          <cell r="X2149"/>
          <cell r="Y2149"/>
          <cell r="Z2149"/>
          <cell r="AA2149"/>
          <cell r="AB2149"/>
          <cell r="AC2149"/>
          <cell r="AD2149"/>
          <cell r="AE2149"/>
          <cell r="AF2149"/>
          <cell r="AG2149"/>
          <cell r="AH2149"/>
          <cell r="AI2149"/>
          <cell r="AJ2149"/>
          <cell r="AK2149"/>
          <cell r="AL2149"/>
          <cell r="AM2149"/>
          <cell r="AN2149"/>
          <cell r="AO2149"/>
          <cell r="AP2149"/>
          <cell r="AQ2149"/>
          <cell r="AR2149"/>
          <cell r="AS2149"/>
          <cell r="AT2149"/>
          <cell r="AU2149"/>
          <cell r="AV2149"/>
          <cell r="AW2149"/>
          <cell r="AX2149"/>
          <cell r="AY2149"/>
          <cell r="AZ2149"/>
          <cell r="BA2149"/>
          <cell r="BB2149"/>
          <cell r="BC2149"/>
          <cell r="BD2149"/>
          <cell r="BE2149"/>
          <cell r="BF2149"/>
          <cell r="BG2149"/>
          <cell r="BH2149"/>
          <cell r="BI2149"/>
          <cell r="BJ2149"/>
          <cell r="BK2149"/>
          <cell r="BL2149"/>
          <cell r="BM2149"/>
          <cell r="BN2149"/>
          <cell r="BO2149"/>
          <cell r="BP2149"/>
          <cell r="BQ2149"/>
          <cell r="BR2149"/>
          <cell r="BS2149"/>
          <cell r="BT2149"/>
          <cell r="BU2149"/>
          <cell r="BV2149"/>
          <cell r="BW2149"/>
          <cell r="BX2149"/>
          <cell r="BY2149"/>
          <cell r="BZ2149"/>
          <cell r="CA2149"/>
          <cell r="CB2149"/>
          <cell r="CC2149"/>
          <cell r="CD2149"/>
          <cell r="CE2149"/>
          <cell r="CF2149"/>
          <cell r="CG2149"/>
          <cell r="CH2149"/>
          <cell r="CI2149"/>
          <cell r="CJ2149"/>
          <cell r="CK2149"/>
          <cell r="CL2149"/>
          <cell r="CM2149"/>
          <cell r="CN2149"/>
        </row>
        <row r="2150">
          <cell r="B2150"/>
          <cell r="C2150"/>
          <cell r="D2150"/>
          <cell r="E2150"/>
          <cell r="F2150"/>
          <cell r="G2150"/>
          <cell r="H2150"/>
          <cell r="I2150"/>
          <cell r="J2150"/>
          <cell r="K2150"/>
          <cell r="L2150"/>
          <cell r="M2150"/>
          <cell r="N2150"/>
          <cell r="O2150"/>
          <cell r="P2150"/>
          <cell r="Q2150"/>
          <cell r="R2150"/>
          <cell r="S2150"/>
          <cell r="T2150"/>
          <cell r="U2150"/>
          <cell r="V2150"/>
          <cell r="W2150"/>
          <cell r="X2150"/>
          <cell r="Y2150"/>
          <cell r="Z2150"/>
          <cell r="AA2150"/>
          <cell r="AB2150"/>
          <cell r="AC2150"/>
          <cell r="AD2150"/>
          <cell r="AE2150"/>
          <cell r="AF2150"/>
          <cell r="AG2150"/>
          <cell r="AH2150"/>
          <cell r="AI2150"/>
          <cell r="AJ2150"/>
          <cell r="AK2150"/>
          <cell r="AL2150"/>
          <cell r="AM2150"/>
          <cell r="AN2150"/>
          <cell r="AO2150"/>
          <cell r="AP2150"/>
          <cell r="AQ2150"/>
          <cell r="AR2150"/>
          <cell r="AS2150"/>
          <cell r="AT2150"/>
          <cell r="AU2150"/>
          <cell r="AV2150"/>
          <cell r="AW2150"/>
          <cell r="AX2150"/>
          <cell r="AY2150"/>
          <cell r="AZ2150"/>
          <cell r="BA2150"/>
          <cell r="BB2150"/>
          <cell r="BC2150"/>
          <cell r="BD2150"/>
          <cell r="BE2150"/>
          <cell r="BF2150"/>
          <cell r="BG2150"/>
          <cell r="BH2150"/>
          <cell r="BI2150"/>
          <cell r="BJ2150"/>
          <cell r="BK2150"/>
          <cell r="BL2150"/>
          <cell r="BM2150"/>
          <cell r="BN2150"/>
          <cell r="BO2150"/>
          <cell r="BP2150"/>
          <cell r="BQ2150"/>
          <cell r="BR2150"/>
          <cell r="BS2150"/>
          <cell r="BT2150"/>
          <cell r="BU2150"/>
          <cell r="BV2150"/>
          <cell r="BW2150"/>
          <cell r="BX2150"/>
          <cell r="BY2150"/>
          <cell r="BZ2150"/>
          <cell r="CA2150"/>
          <cell r="CB2150"/>
          <cell r="CC2150"/>
          <cell r="CD2150"/>
          <cell r="CE2150"/>
          <cell r="CF2150"/>
          <cell r="CG2150"/>
          <cell r="CH2150"/>
          <cell r="CI2150"/>
          <cell r="CJ2150"/>
          <cell r="CK2150"/>
          <cell r="CL2150"/>
          <cell r="CM2150"/>
          <cell r="CN2150"/>
        </row>
        <row r="2151">
          <cell r="B2151"/>
          <cell r="C2151"/>
          <cell r="D2151"/>
          <cell r="E2151"/>
          <cell r="F2151"/>
          <cell r="G2151"/>
          <cell r="H2151"/>
          <cell r="I2151"/>
          <cell r="J2151"/>
          <cell r="K2151"/>
          <cell r="L2151"/>
          <cell r="M2151"/>
          <cell r="N2151"/>
          <cell r="O2151"/>
          <cell r="P2151"/>
          <cell r="Q2151"/>
          <cell r="R2151"/>
          <cell r="S2151"/>
          <cell r="T2151"/>
          <cell r="U2151"/>
          <cell r="V2151"/>
          <cell r="W2151"/>
          <cell r="X2151"/>
          <cell r="Y2151"/>
          <cell r="Z2151"/>
          <cell r="AA2151"/>
          <cell r="AB2151"/>
          <cell r="AC2151"/>
          <cell r="AD2151"/>
          <cell r="AE2151"/>
          <cell r="AF2151"/>
          <cell r="AG2151"/>
          <cell r="AH2151"/>
          <cell r="AI2151"/>
          <cell r="AJ2151"/>
          <cell r="AK2151"/>
          <cell r="AL2151"/>
          <cell r="AM2151"/>
          <cell r="AN2151"/>
          <cell r="AO2151"/>
          <cell r="AP2151"/>
          <cell r="AQ2151"/>
          <cell r="AR2151"/>
          <cell r="AS2151"/>
          <cell r="AT2151"/>
          <cell r="AU2151"/>
          <cell r="AV2151"/>
          <cell r="AW2151"/>
          <cell r="AX2151"/>
          <cell r="AY2151"/>
          <cell r="AZ2151"/>
          <cell r="BA2151"/>
          <cell r="BB2151"/>
          <cell r="BC2151"/>
          <cell r="BD2151"/>
          <cell r="BE2151"/>
          <cell r="BF2151"/>
          <cell r="BG2151"/>
          <cell r="BH2151"/>
          <cell r="BI2151"/>
          <cell r="BJ2151"/>
          <cell r="BK2151"/>
          <cell r="BL2151"/>
          <cell r="BM2151"/>
          <cell r="BN2151"/>
          <cell r="BO2151"/>
          <cell r="BP2151"/>
          <cell r="BQ2151"/>
          <cell r="BR2151"/>
          <cell r="BS2151"/>
          <cell r="BT2151"/>
          <cell r="BU2151"/>
          <cell r="BV2151"/>
          <cell r="BW2151"/>
          <cell r="BX2151"/>
          <cell r="BY2151"/>
          <cell r="BZ2151"/>
          <cell r="CA2151"/>
          <cell r="CB2151"/>
          <cell r="CC2151"/>
          <cell r="CD2151"/>
          <cell r="CE2151"/>
          <cell r="CF2151"/>
          <cell r="CG2151"/>
          <cell r="CH2151"/>
          <cell r="CI2151"/>
          <cell r="CJ2151"/>
          <cell r="CK2151"/>
          <cell r="CL2151"/>
          <cell r="CM2151"/>
          <cell r="CN2151"/>
        </row>
        <row r="2152">
          <cell r="B2152"/>
          <cell r="C2152"/>
          <cell r="D2152"/>
          <cell r="E2152"/>
          <cell r="F2152"/>
          <cell r="G2152"/>
          <cell r="H2152"/>
          <cell r="I2152"/>
          <cell r="J2152"/>
          <cell r="K2152"/>
          <cell r="L2152"/>
          <cell r="M2152"/>
          <cell r="N2152"/>
          <cell r="O2152"/>
          <cell r="P2152"/>
          <cell r="Q2152"/>
          <cell r="R2152"/>
          <cell r="S2152"/>
          <cell r="T2152"/>
          <cell r="U2152"/>
          <cell r="V2152"/>
          <cell r="W2152"/>
          <cell r="X2152"/>
          <cell r="Y2152"/>
          <cell r="Z2152"/>
          <cell r="AA2152"/>
          <cell r="AB2152"/>
          <cell r="AC2152"/>
          <cell r="AD2152"/>
          <cell r="AE2152"/>
          <cell r="AF2152"/>
          <cell r="AG2152"/>
          <cell r="AH2152"/>
          <cell r="AI2152"/>
          <cell r="AJ2152"/>
          <cell r="AK2152"/>
          <cell r="AL2152"/>
          <cell r="AM2152"/>
          <cell r="AN2152"/>
          <cell r="AO2152"/>
          <cell r="AP2152"/>
          <cell r="AQ2152"/>
          <cell r="AR2152"/>
          <cell r="AS2152"/>
          <cell r="AT2152"/>
          <cell r="AU2152"/>
          <cell r="AV2152"/>
          <cell r="AW2152"/>
          <cell r="AX2152"/>
          <cell r="AY2152"/>
          <cell r="AZ2152"/>
          <cell r="BA2152"/>
          <cell r="BB2152"/>
          <cell r="BC2152"/>
          <cell r="BD2152"/>
          <cell r="BE2152"/>
          <cell r="BF2152"/>
          <cell r="BG2152"/>
          <cell r="BH2152"/>
          <cell r="BI2152"/>
          <cell r="BJ2152"/>
          <cell r="BK2152"/>
          <cell r="BL2152"/>
          <cell r="BM2152"/>
          <cell r="BN2152"/>
          <cell r="BO2152"/>
          <cell r="BP2152"/>
          <cell r="BQ2152"/>
          <cell r="BR2152"/>
          <cell r="BS2152"/>
          <cell r="BT2152"/>
          <cell r="BU2152"/>
          <cell r="BV2152"/>
          <cell r="BW2152"/>
          <cell r="BX2152"/>
          <cell r="BY2152"/>
          <cell r="BZ2152"/>
          <cell r="CA2152"/>
          <cell r="CB2152"/>
          <cell r="CC2152"/>
          <cell r="CD2152"/>
          <cell r="CE2152"/>
          <cell r="CF2152"/>
          <cell r="CG2152"/>
          <cell r="CH2152"/>
          <cell r="CI2152"/>
          <cell r="CJ2152"/>
          <cell r="CK2152"/>
          <cell r="CL2152"/>
          <cell r="CM2152"/>
          <cell r="CN2152"/>
        </row>
        <row r="2153">
          <cell r="B2153"/>
          <cell r="C2153"/>
          <cell r="D2153"/>
          <cell r="E2153"/>
          <cell r="F2153"/>
          <cell r="G2153"/>
          <cell r="H2153"/>
          <cell r="I2153"/>
          <cell r="J2153"/>
          <cell r="K2153"/>
          <cell r="L2153"/>
          <cell r="M2153"/>
          <cell r="N2153"/>
          <cell r="O2153"/>
          <cell r="P2153"/>
          <cell r="Q2153"/>
          <cell r="R2153"/>
          <cell r="S2153"/>
          <cell r="T2153"/>
          <cell r="U2153"/>
          <cell r="V2153"/>
          <cell r="W2153"/>
          <cell r="X2153"/>
          <cell r="Y2153"/>
          <cell r="Z2153"/>
          <cell r="AA2153"/>
          <cell r="AB2153"/>
          <cell r="AC2153"/>
          <cell r="AD2153"/>
          <cell r="AE2153"/>
          <cell r="AF2153"/>
          <cell r="AG2153"/>
          <cell r="AH2153"/>
          <cell r="AI2153"/>
          <cell r="AJ2153"/>
          <cell r="AK2153"/>
          <cell r="AL2153"/>
          <cell r="AM2153"/>
          <cell r="AN2153"/>
          <cell r="AO2153"/>
          <cell r="AP2153"/>
          <cell r="AQ2153"/>
          <cell r="AR2153"/>
          <cell r="AS2153"/>
          <cell r="AT2153"/>
          <cell r="AU2153"/>
          <cell r="AV2153"/>
          <cell r="AW2153"/>
          <cell r="AX2153"/>
          <cell r="AY2153"/>
          <cell r="AZ2153"/>
          <cell r="BA2153"/>
          <cell r="BB2153"/>
          <cell r="BC2153"/>
          <cell r="BD2153"/>
          <cell r="BE2153"/>
          <cell r="BF2153"/>
          <cell r="BG2153"/>
          <cell r="BH2153"/>
          <cell r="BI2153"/>
          <cell r="BJ2153"/>
          <cell r="BK2153"/>
          <cell r="BL2153"/>
          <cell r="BM2153"/>
          <cell r="BN2153"/>
          <cell r="BO2153"/>
          <cell r="BP2153"/>
          <cell r="BQ2153"/>
          <cell r="BR2153"/>
          <cell r="BS2153"/>
          <cell r="BT2153"/>
          <cell r="BU2153"/>
          <cell r="BV2153"/>
          <cell r="BW2153"/>
          <cell r="BX2153"/>
          <cell r="BY2153"/>
          <cell r="BZ2153"/>
          <cell r="CA2153"/>
          <cell r="CB2153"/>
          <cell r="CC2153"/>
          <cell r="CD2153"/>
          <cell r="CE2153"/>
          <cell r="CF2153"/>
          <cell r="CG2153"/>
          <cell r="CH2153"/>
          <cell r="CI2153"/>
          <cell r="CJ2153"/>
          <cell r="CK2153"/>
          <cell r="CL2153"/>
          <cell r="CM2153"/>
          <cell r="CN2153"/>
        </row>
        <row r="2154">
          <cell r="B2154"/>
          <cell r="C2154"/>
          <cell r="D2154"/>
          <cell r="E2154"/>
          <cell r="F2154"/>
          <cell r="G2154"/>
          <cell r="H2154"/>
          <cell r="I2154"/>
          <cell r="J2154"/>
          <cell r="K2154"/>
          <cell r="L2154"/>
          <cell r="M2154"/>
          <cell r="N2154"/>
          <cell r="O2154"/>
          <cell r="P2154"/>
          <cell r="Q2154"/>
          <cell r="R2154"/>
          <cell r="S2154"/>
          <cell r="T2154"/>
          <cell r="U2154"/>
          <cell r="V2154"/>
          <cell r="W2154"/>
          <cell r="X2154"/>
          <cell r="Y2154"/>
          <cell r="Z2154"/>
          <cell r="AA2154"/>
          <cell r="AB2154"/>
          <cell r="AC2154"/>
          <cell r="AD2154"/>
          <cell r="AE2154"/>
          <cell r="AF2154"/>
          <cell r="AG2154"/>
          <cell r="AH2154"/>
          <cell r="AI2154"/>
          <cell r="AJ2154"/>
          <cell r="AK2154"/>
          <cell r="AL2154"/>
          <cell r="AM2154"/>
          <cell r="AN2154"/>
          <cell r="AO2154"/>
          <cell r="AP2154"/>
          <cell r="AQ2154"/>
          <cell r="AR2154"/>
          <cell r="AS2154"/>
          <cell r="AT2154"/>
          <cell r="AU2154"/>
          <cell r="AV2154"/>
          <cell r="AW2154"/>
          <cell r="AX2154"/>
          <cell r="AY2154"/>
          <cell r="AZ2154"/>
          <cell r="BA2154"/>
          <cell r="BB2154"/>
          <cell r="BC2154"/>
          <cell r="BD2154"/>
          <cell r="BE2154"/>
          <cell r="BF2154"/>
          <cell r="BG2154"/>
          <cell r="BH2154"/>
          <cell r="BI2154"/>
          <cell r="BJ2154"/>
          <cell r="BK2154"/>
          <cell r="BL2154"/>
          <cell r="BM2154"/>
          <cell r="BN2154"/>
          <cell r="BO2154"/>
          <cell r="BP2154"/>
          <cell r="BQ2154"/>
          <cell r="BR2154"/>
          <cell r="BS2154"/>
          <cell r="BT2154"/>
          <cell r="BU2154"/>
          <cell r="BV2154"/>
          <cell r="BW2154"/>
          <cell r="BX2154"/>
          <cell r="BY2154"/>
          <cell r="BZ2154"/>
          <cell r="CA2154"/>
          <cell r="CB2154"/>
          <cell r="CC2154"/>
          <cell r="CD2154"/>
          <cell r="CE2154"/>
          <cell r="CF2154"/>
          <cell r="CG2154"/>
          <cell r="CH2154"/>
          <cell r="CI2154"/>
          <cell r="CJ2154"/>
          <cell r="CK2154"/>
          <cell r="CL2154"/>
          <cell r="CM2154"/>
          <cell r="CN2154"/>
        </row>
        <row r="2155">
          <cell r="B2155"/>
          <cell r="C2155"/>
          <cell r="D2155"/>
          <cell r="E2155"/>
          <cell r="F2155"/>
          <cell r="G2155"/>
          <cell r="H2155"/>
          <cell r="I2155"/>
          <cell r="J2155"/>
          <cell r="K2155"/>
          <cell r="L2155"/>
          <cell r="M2155"/>
          <cell r="N2155"/>
          <cell r="O2155"/>
          <cell r="P2155"/>
          <cell r="Q2155"/>
          <cell r="R2155"/>
          <cell r="S2155"/>
          <cell r="T2155"/>
          <cell r="U2155"/>
          <cell r="V2155"/>
          <cell r="W2155"/>
          <cell r="X2155"/>
          <cell r="Y2155"/>
          <cell r="Z2155"/>
          <cell r="AA2155"/>
          <cell r="AB2155"/>
          <cell r="AC2155"/>
          <cell r="AD2155"/>
          <cell r="AE2155"/>
          <cell r="AF2155"/>
          <cell r="AG2155"/>
          <cell r="AH2155"/>
          <cell r="AI2155"/>
          <cell r="AJ2155"/>
          <cell r="AK2155"/>
          <cell r="AL2155"/>
          <cell r="AM2155"/>
          <cell r="AN2155"/>
          <cell r="AO2155"/>
          <cell r="AP2155"/>
          <cell r="AQ2155"/>
          <cell r="AR2155"/>
          <cell r="AS2155"/>
          <cell r="AT2155"/>
          <cell r="AU2155"/>
          <cell r="AV2155"/>
          <cell r="AW2155"/>
          <cell r="AX2155"/>
          <cell r="AY2155"/>
          <cell r="AZ2155"/>
          <cell r="BA2155"/>
          <cell r="BB2155"/>
          <cell r="BC2155"/>
          <cell r="BD2155"/>
          <cell r="BE2155"/>
          <cell r="BF2155"/>
          <cell r="BG2155"/>
          <cell r="BH2155"/>
          <cell r="BI2155"/>
          <cell r="BJ2155"/>
          <cell r="BK2155"/>
          <cell r="BL2155"/>
          <cell r="BM2155"/>
          <cell r="BN2155"/>
          <cell r="BO2155"/>
          <cell r="BP2155"/>
          <cell r="BQ2155"/>
          <cell r="BR2155"/>
          <cell r="BS2155"/>
          <cell r="BT2155"/>
          <cell r="BU2155"/>
          <cell r="BV2155"/>
          <cell r="BW2155"/>
          <cell r="BX2155"/>
          <cell r="BY2155"/>
          <cell r="BZ2155"/>
          <cell r="CA2155"/>
          <cell r="CB2155"/>
          <cell r="CC2155"/>
          <cell r="CD2155"/>
          <cell r="CE2155"/>
          <cell r="CF2155"/>
          <cell r="CG2155"/>
          <cell r="CH2155"/>
          <cell r="CI2155"/>
          <cell r="CJ2155"/>
          <cell r="CK2155"/>
          <cell r="CL2155"/>
          <cell r="CM2155"/>
          <cell r="CN2155"/>
        </row>
        <row r="2156">
          <cell r="B2156"/>
          <cell r="C2156"/>
          <cell r="D2156"/>
          <cell r="E2156"/>
          <cell r="F2156"/>
          <cell r="G2156"/>
          <cell r="H2156"/>
          <cell r="I2156"/>
          <cell r="J2156"/>
          <cell r="K2156"/>
          <cell r="L2156"/>
          <cell r="M2156"/>
          <cell r="N2156"/>
          <cell r="O2156"/>
          <cell r="P2156"/>
          <cell r="Q2156"/>
          <cell r="R2156"/>
          <cell r="S2156"/>
          <cell r="T2156"/>
          <cell r="U2156"/>
          <cell r="V2156"/>
          <cell r="W2156"/>
          <cell r="X2156"/>
          <cell r="Y2156"/>
          <cell r="Z2156"/>
          <cell r="AA2156"/>
          <cell r="AB2156"/>
          <cell r="AC2156"/>
          <cell r="AD2156"/>
          <cell r="AE2156"/>
          <cell r="AF2156"/>
          <cell r="AG2156"/>
          <cell r="AH2156"/>
          <cell r="AI2156"/>
          <cell r="AJ2156"/>
          <cell r="AK2156"/>
          <cell r="AL2156"/>
          <cell r="AM2156"/>
          <cell r="AN2156"/>
          <cell r="AO2156"/>
          <cell r="AP2156"/>
          <cell r="AQ2156"/>
          <cell r="AR2156"/>
          <cell r="AS2156"/>
          <cell r="AT2156"/>
          <cell r="AU2156"/>
          <cell r="AV2156"/>
          <cell r="AW2156"/>
          <cell r="AX2156"/>
          <cell r="AY2156"/>
          <cell r="AZ2156"/>
          <cell r="BA2156"/>
          <cell r="BB2156"/>
          <cell r="BC2156"/>
          <cell r="BD2156"/>
          <cell r="BE2156"/>
          <cell r="BF2156"/>
          <cell r="BG2156"/>
          <cell r="BH2156"/>
          <cell r="BI2156"/>
          <cell r="BJ2156"/>
          <cell r="BK2156"/>
          <cell r="BL2156"/>
          <cell r="BM2156"/>
          <cell r="BN2156"/>
          <cell r="BO2156"/>
          <cell r="BP2156"/>
          <cell r="BQ2156"/>
          <cell r="BR2156"/>
          <cell r="BS2156"/>
          <cell r="BT2156"/>
          <cell r="BU2156"/>
          <cell r="BV2156"/>
          <cell r="BW2156"/>
          <cell r="BX2156"/>
          <cell r="BY2156"/>
          <cell r="BZ2156"/>
          <cell r="CA2156"/>
          <cell r="CB2156"/>
          <cell r="CC2156"/>
          <cell r="CD2156"/>
          <cell r="CE2156"/>
          <cell r="CF2156"/>
          <cell r="CG2156"/>
          <cell r="CH2156"/>
          <cell r="CI2156"/>
          <cell r="CJ2156"/>
          <cell r="CK2156"/>
          <cell r="CL2156"/>
          <cell r="CM2156"/>
          <cell r="CN2156"/>
        </row>
        <row r="2157">
          <cell r="B2157"/>
          <cell r="C2157"/>
          <cell r="D2157"/>
          <cell r="E2157"/>
          <cell r="F2157"/>
          <cell r="G2157"/>
          <cell r="H2157"/>
          <cell r="I2157"/>
          <cell r="J2157"/>
          <cell r="K2157"/>
          <cell r="L2157"/>
          <cell r="M2157"/>
          <cell r="N2157"/>
          <cell r="O2157"/>
          <cell r="P2157"/>
          <cell r="Q2157"/>
          <cell r="R2157"/>
          <cell r="S2157"/>
          <cell r="T2157"/>
          <cell r="U2157"/>
          <cell r="V2157"/>
          <cell r="W2157"/>
          <cell r="X2157"/>
          <cell r="Y2157"/>
          <cell r="Z2157"/>
          <cell r="AA2157"/>
          <cell r="AB2157"/>
          <cell r="AC2157"/>
          <cell r="AD2157"/>
          <cell r="AE2157"/>
          <cell r="AF2157"/>
          <cell r="AG2157"/>
          <cell r="AH2157"/>
          <cell r="AI2157"/>
          <cell r="AJ2157"/>
          <cell r="AK2157"/>
          <cell r="AL2157"/>
          <cell r="AM2157"/>
          <cell r="AN2157"/>
          <cell r="AO2157"/>
          <cell r="AP2157"/>
          <cell r="AQ2157"/>
          <cell r="AR2157"/>
          <cell r="AS2157"/>
          <cell r="AT2157"/>
          <cell r="AU2157"/>
          <cell r="AV2157"/>
          <cell r="AW2157"/>
          <cell r="AX2157"/>
          <cell r="AY2157"/>
          <cell r="AZ2157"/>
          <cell r="BA2157"/>
          <cell r="BB2157"/>
          <cell r="BC2157"/>
          <cell r="BD2157"/>
          <cell r="BE2157"/>
          <cell r="BF2157"/>
          <cell r="BG2157"/>
          <cell r="BH2157"/>
          <cell r="BI2157"/>
          <cell r="BJ2157"/>
          <cell r="BK2157"/>
          <cell r="BL2157"/>
          <cell r="BM2157"/>
          <cell r="BN2157"/>
          <cell r="BO2157"/>
          <cell r="BP2157"/>
          <cell r="BQ2157"/>
          <cell r="BR2157"/>
          <cell r="BS2157"/>
          <cell r="BT2157"/>
          <cell r="BU2157"/>
          <cell r="BV2157"/>
          <cell r="BW2157"/>
          <cell r="BX2157"/>
          <cell r="BY2157"/>
          <cell r="BZ2157"/>
          <cell r="CA2157"/>
          <cell r="CB2157"/>
          <cell r="CC2157"/>
          <cell r="CD2157"/>
          <cell r="CE2157"/>
          <cell r="CF2157"/>
          <cell r="CG2157"/>
          <cell r="CH2157"/>
          <cell r="CI2157"/>
          <cell r="CJ2157"/>
          <cell r="CK2157"/>
          <cell r="CL2157"/>
          <cell r="CM2157"/>
          <cell r="CN2157"/>
        </row>
        <row r="2158">
          <cell r="B2158"/>
          <cell r="C2158"/>
          <cell r="D2158"/>
          <cell r="E2158"/>
          <cell r="F2158"/>
          <cell r="G2158"/>
          <cell r="H2158"/>
          <cell r="I2158"/>
          <cell r="J2158"/>
          <cell r="K2158"/>
          <cell r="L2158"/>
          <cell r="M2158"/>
          <cell r="N2158"/>
          <cell r="O2158"/>
          <cell r="P2158"/>
          <cell r="Q2158"/>
          <cell r="R2158"/>
          <cell r="S2158"/>
          <cell r="T2158"/>
          <cell r="U2158"/>
          <cell r="V2158"/>
          <cell r="W2158"/>
          <cell r="X2158"/>
          <cell r="Y2158"/>
          <cell r="Z2158"/>
          <cell r="AA2158"/>
          <cell r="AB2158"/>
          <cell r="AC2158"/>
          <cell r="AD2158"/>
          <cell r="AE2158"/>
          <cell r="AF2158"/>
          <cell r="AG2158"/>
          <cell r="AH2158"/>
          <cell r="AI2158"/>
          <cell r="AJ2158"/>
          <cell r="AK2158"/>
          <cell r="AL2158"/>
          <cell r="AM2158"/>
          <cell r="AN2158"/>
          <cell r="AO2158"/>
          <cell r="AP2158"/>
          <cell r="AQ2158"/>
          <cell r="AR2158"/>
          <cell r="AS2158"/>
          <cell r="AT2158"/>
          <cell r="AU2158"/>
          <cell r="AV2158"/>
          <cell r="AW2158"/>
          <cell r="AX2158"/>
          <cell r="AY2158"/>
          <cell r="AZ2158"/>
          <cell r="BA2158"/>
          <cell r="BB2158"/>
          <cell r="BC2158"/>
          <cell r="BD2158"/>
          <cell r="BE2158"/>
          <cell r="BF2158"/>
          <cell r="BG2158"/>
          <cell r="BH2158"/>
          <cell r="BI2158"/>
          <cell r="BJ2158"/>
          <cell r="BK2158"/>
          <cell r="BL2158"/>
          <cell r="BM2158"/>
          <cell r="BN2158"/>
          <cell r="BO2158"/>
          <cell r="BP2158"/>
          <cell r="BQ2158"/>
          <cell r="BR2158"/>
          <cell r="BS2158"/>
          <cell r="BT2158"/>
          <cell r="BU2158"/>
          <cell r="BV2158"/>
          <cell r="BW2158"/>
          <cell r="BX2158"/>
          <cell r="BY2158"/>
          <cell r="BZ2158"/>
          <cell r="CA2158"/>
          <cell r="CB2158"/>
          <cell r="CC2158"/>
          <cell r="CD2158"/>
          <cell r="CE2158"/>
          <cell r="CF2158"/>
          <cell r="CG2158"/>
          <cell r="CH2158"/>
          <cell r="CI2158"/>
          <cell r="CJ2158"/>
          <cell r="CK2158"/>
          <cell r="CL2158"/>
          <cell r="CM2158"/>
          <cell r="CN2158"/>
        </row>
        <row r="2159">
          <cell r="B2159"/>
          <cell r="C2159"/>
          <cell r="D2159"/>
          <cell r="E2159"/>
          <cell r="F2159"/>
          <cell r="G2159"/>
          <cell r="H2159"/>
          <cell r="I2159"/>
          <cell r="J2159"/>
          <cell r="K2159"/>
          <cell r="L2159"/>
          <cell r="M2159"/>
          <cell r="N2159"/>
          <cell r="O2159"/>
          <cell r="P2159"/>
          <cell r="Q2159"/>
          <cell r="R2159"/>
          <cell r="S2159"/>
          <cell r="T2159"/>
          <cell r="U2159"/>
          <cell r="V2159"/>
          <cell r="W2159"/>
          <cell r="X2159"/>
          <cell r="Y2159"/>
          <cell r="Z2159"/>
          <cell r="AA2159"/>
          <cell r="AB2159"/>
          <cell r="AC2159"/>
          <cell r="AD2159"/>
          <cell r="AE2159"/>
          <cell r="AF2159"/>
          <cell r="AG2159"/>
          <cell r="AH2159"/>
          <cell r="AI2159"/>
          <cell r="AJ2159"/>
          <cell r="AK2159"/>
          <cell r="AL2159"/>
          <cell r="AM2159"/>
          <cell r="AN2159"/>
          <cell r="AO2159"/>
          <cell r="AP2159"/>
          <cell r="AQ2159"/>
          <cell r="AR2159"/>
          <cell r="AS2159"/>
          <cell r="AT2159"/>
          <cell r="AU2159"/>
          <cell r="AV2159"/>
          <cell r="AW2159"/>
          <cell r="AX2159"/>
          <cell r="AY2159"/>
          <cell r="AZ2159"/>
          <cell r="BA2159"/>
          <cell r="BB2159"/>
          <cell r="BC2159"/>
          <cell r="BD2159"/>
          <cell r="BE2159"/>
          <cell r="BF2159"/>
          <cell r="BG2159"/>
          <cell r="BH2159"/>
          <cell r="BI2159"/>
          <cell r="BJ2159"/>
          <cell r="BK2159"/>
          <cell r="BL2159"/>
          <cell r="BM2159"/>
          <cell r="BN2159"/>
          <cell r="BO2159"/>
          <cell r="BP2159"/>
          <cell r="BQ2159"/>
          <cell r="BR2159"/>
          <cell r="BS2159"/>
          <cell r="BT2159"/>
          <cell r="BU2159"/>
          <cell r="BV2159"/>
          <cell r="BW2159"/>
          <cell r="BX2159"/>
          <cell r="BY2159"/>
          <cell r="BZ2159"/>
          <cell r="CA2159"/>
          <cell r="CB2159"/>
          <cell r="CC2159"/>
          <cell r="CD2159"/>
          <cell r="CE2159"/>
          <cell r="CF2159"/>
          <cell r="CG2159"/>
          <cell r="CH2159"/>
          <cell r="CI2159"/>
          <cell r="CJ2159"/>
          <cell r="CK2159"/>
          <cell r="CL2159"/>
          <cell r="CM2159"/>
          <cell r="CN2159"/>
        </row>
        <row r="2160">
          <cell r="B2160"/>
          <cell r="C2160"/>
          <cell r="D2160"/>
          <cell r="E2160"/>
          <cell r="F2160"/>
          <cell r="G2160"/>
          <cell r="H2160"/>
          <cell r="I2160"/>
          <cell r="J2160"/>
          <cell r="K2160"/>
          <cell r="L2160"/>
          <cell r="M2160"/>
          <cell r="N2160"/>
          <cell r="O2160"/>
          <cell r="P2160"/>
          <cell r="Q2160"/>
          <cell r="R2160"/>
          <cell r="S2160"/>
          <cell r="T2160"/>
          <cell r="U2160"/>
          <cell r="V2160"/>
          <cell r="W2160"/>
          <cell r="X2160"/>
          <cell r="Y2160"/>
          <cell r="Z2160"/>
          <cell r="AA2160"/>
          <cell r="AB2160"/>
          <cell r="AC2160"/>
          <cell r="AD2160"/>
          <cell r="AE2160"/>
          <cell r="AF2160"/>
          <cell r="AG2160"/>
          <cell r="AH2160"/>
          <cell r="AI2160"/>
          <cell r="AJ2160"/>
          <cell r="AK2160"/>
          <cell r="AL2160"/>
          <cell r="AM2160"/>
          <cell r="AN2160"/>
          <cell r="AO2160"/>
          <cell r="AP2160"/>
          <cell r="AQ2160"/>
          <cell r="AR2160"/>
          <cell r="AS2160"/>
          <cell r="AT2160"/>
          <cell r="AU2160"/>
          <cell r="AV2160"/>
          <cell r="AW2160"/>
          <cell r="AX2160"/>
          <cell r="AY2160"/>
          <cell r="AZ2160"/>
          <cell r="BA2160"/>
          <cell r="BB2160"/>
          <cell r="BC2160"/>
          <cell r="BD2160"/>
          <cell r="BE2160"/>
          <cell r="BF2160"/>
          <cell r="BG2160"/>
          <cell r="BH2160"/>
          <cell r="BI2160"/>
          <cell r="BJ2160"/>
          <cell r="BK2160"/>
          <cell r="BL2160"/>
          <cell r="BM2160"/>
          <cell r="BN2160"/>
          <cell r="BO2160"/>
          <cell r="BP2160"/>
          <cell r="BQ2160"/>
          <cell r="BR2160"/>
          <cell r="BS2160"/>
          <cell r="BT2160"/>
          <cell r="BU2160"/>
          <cell r="BV2160"/>
          <cell r="BW2160"/>
          <cell r="BX2160"/>
          <cell r="BY2160"/>
          <cell r="BZ2160"/>
          <cell r="CA2160"/>
          <cell r="CB2160"/>
          <cell r="CC2160"/>
          <cell r="CD2160"/>
          <cell r="CE2160"/>
          <cell r="CF2160"/>
          <cell r="CG2160"/>
          <cell r="CH2160"/>
          <cell r="CI2160"/>
          <cell r="CJ2160"/>
          <cell r="CK2160"/>
          <cell r="CL2160"/>
          <cell r="CM2160"/>
          <cell r="CN2160"/>
        </row>
        <row r="2161">
          <cell r="B2161"/>
          <cell r="C2161"/>
          <cell r="D2161"/>
          <cell r="E2161"/>
          <cell r="F2161"/>
          <cell r="G2161"/>
          <cell r="H2161"/>
          <cell r="I2161"/>
          <cell r="J2161"/>
          <cell r="K2161"/>
          <cell r="L2161"/>
          <cell r="M2161"/>
          <cell r="N2161"/>
          <cell r="O2161"/>
          <cell r="P2161"/>
          <cell r="Q2161"/>
          <cell r="R2161"/>
          <cell r="S2161"/>
          <cell r="T2161"/>
          <cell r="U2161"/>
          <cell r="V2161"/>
          <cell r="W2161"/>
          <cell r="X2161"/>
          <cell r="Y2161"/>
          <cell r="Z2161"/>
          <cell r="AA2161"/>
          <cell r="AB2161"/>
          <cell r="AC2161"/>
          <cell r="AD2161"/>
          <cell r="AE2161"/>
          <cell r="AF2161"/>
          <cell r="AG2161"/>
          <cell r="AH2161"/>
          <cell r="AI2161"/>
          <cell r="AJ2161"/>
          <cell r="AK2161"/>
          <cell r="AL2161"/>
          <cell r="AM2161"/>
          <cell r="AN2161"/>
          <cell r="AO2161"/>
          <cell r="AP2161"/>
          <cell r="AQ2161"/>
          <cell r="AR2161"/>
          <cell r="AS2161"/>
          <cell r="AT2161"/>
          <cell r="AU2161"/>
          <cell r="AV2161"/>
          <cell r="AW2161"/>
          <cell r="AX2161"/>
          <cell r="AY2161"/>
          <cell r="AZ2161"/>
          <cell r="BA2161"/>
          <cell r="BB2161"/>
          <cell r="BC2161"/>
          <cell r="BD2161"/>
          <cell r="BE2161"/>
          <cell r="BF2161"/>
          <cell r="BG2161"/>
          <cell r="BH2161"/>
          <cell r="BI2161"/>
          <cell r="BJ2161"/>
          <cell r="BK2161"/>
          <cell r="BL2161"/>
          <cell r="BM2161"/>
          <cell r="BN2161"/>
          <cell r="BO2161"/>
          <cell r="BP2161"/>
          <cell r="BQ2161"/>
          <cell r="BR2161"/>
          <cell r="BS2161"/>
          <cell r="BT2161"/>
          <cell r="BU2161"/>
          <cell r="BV2161"/>
          <cell r="BW2161"/>
          <cell r="BX2161"/>
          <cell r="BY2161"/>
          <cell r="BZ2161"/>
          <cell r="CA2161"/>
          <cell r="CB2161"/>
          <cell r="CC2161"/>
          <cell r="CD2161"/>
          <cell r="CE2161"/>
          <cell r="CF2161"/>
          <cell r="CG2161"/>
          <cell r="CH2161"/>
          <cell r="CI2161"/>
          <cell r="CJ2161"/>
          <cell r="CK2161"/>
          <cell r="CL2161"/>
          <cell r="CM2161"/>
          <cell r="CN2161"/>
        </row>
        <row r="2162">
          <cell r="B2162"/>
          <cell r="C2162"/>
          <cell r="D2162"/>
          <cell r="E2162"/>
          <cell r="F2162"/>
          <cell r="G2162"/>
          <cell r="H2162"/>
          <cell r="I2162"/>
          <cell r="J2162"/>
          <cell r="K2162"/>
          <cell r="L2162"/>
          <cell r="M2162"/>
          <cell r="N2162"/>
          <cell r="O2162"/>
          <cell r="P2162"/>
          <cell r="Q2162"/>
          <cell r="R2162"/>
          <cell r="S2162"/>
          <cell r="T2162"/>
          <cell r="U2162"/>
          <cell r="V2162"/>
          <cell r="W2162"/>
          <cell r="X2162"/>
          <cell r="Y2162"/>
          <cell r="Z2162"/>
          <cell r="AA2162"/>
          <cell r="AB2162"/>
          <cell r="AC2162"/>
          <cell r="AD2162"/>
          <cell r="AE2162"/>
          <cell r="AF2162"/>
          <cell r="AG2162"/>
          <cell r="AH2162"/>
          <cell r="AI2162"/>
          <cell r="AJ2162"/>
          <cell r="AK2162"/>
          <cell r="AL2162"/>
          <cell r="AM2162"/>
          <cell r="AN2162"/>
          <cell r="AO2162"/>
          <cell r="AP2162"/>
          <cell r="AQ2162"/>
          <cell r="AR2162"/>
          <cell r="AS2162"/>
          <cell r="AT2162"/>
          <cell r="AU2162"/>
          <cell r="AV2162"/>
          <cell r="AW2162"/>
          <cell r="AX2162"/>
          <cell r="AY2162"/>
          <cell r="AZ2162"/>
          <cell r="BA2162"/>
          <cell r="BB2162"/>
          <cell r="BC2162"/>
          <cell r="BD2162"/>
          <cell r="BE2162"/>
          <cell r="BF2162"/>
          <cell r="BG2162"/>
          <cell r="BH2162"/>
          <cell r="BI2162"/>
          <cell r="BJ2162"/>
          <cell r="BK2162"/>
          <cell r="BL2162"/>
          <cell r="BM2162"/>
          <cell r="BN2162"/>
          <cell r="BO2162"/>
          <cell r="BP2162"/>
          <cell r="BQ2162"/>
          <cell r="BR2162"/>
          <cell r="BS2162"/>
          <cell r="BT2162"/>
          <cell r="BU2162"/>
          <cell r="BV2162"/>
          <cell r="BW2162"/>
          <cell r="BX2162"/>
          <cell r="BY2162"/>
          <cell r="BZ2162"/>
          <cell r="CA2162"/>
          <cell r="CB2162"/>
          <cell r="CC2162"/>
          <cell r="CD2162"/>
          <cell r="CE2162"/>
          <cell r="CF2162"/>
          <cell r="CG2162"/>
          <cell r="CH2162"/>
          <cell r="CI2162"/>
          <cell r="CJ2162"/>
          <cell r="CK2162"/>
          <cell r="CL2162"/>
          <cell r="CM2162"/>
          <cell r="CN2162"/>
        </row>
        <row r="2163">
          <cell r="B2163"/>
          <cell r="C2163"/>
          <cell r="D2163"/>
          <cell r="E2163"/>
          <cell r="F2163"/>
          <cell r="G2163"/>
          <cell r="H2163"/>
          <cell r="I2163"/>
          <cell r="J2163"/>
          <cell r="K2163"/>
          <cell r="L2163"/>
          <cell r="M2163"/>
          <cell r="N2163"/>
          <cell r="O2163"/>
          <cell r="P2163"/>
          <cell r="Q2163"/>
          <cell r="R2163"/>
          <cell r="S2163"/>
          <cell r="T2163"/>
          <cell r="U2163"/>
          <cell r="V2163"/>
          <cell r="W2163"/>
          <cell r="X2163"/>
          <cell r="Y2163"/>
          <cell r="Z2163"/>
          <cell r="AA2163"/>
          <cell r="AB2163"/>
          <cell r="AC2163"/>
          <cell r="AD2163"/>
          <cell r="AE2163"/>
          <cell r="AF2163"/>
          <cell r="AG2163"/>
          <cell r="AH2163"/>
          <cell r="AI2163"/>
          <cell r="AJ2163"/>
          <cell r="AK2163"/>
          <cell r="AL2163"/>
          <cell r="AM2163"/>
          <cell r="AN2163"/>
          <cell r="AO2163"/>
          <cell r="AP2163"/>
          <cell r="AQ2163"/>
          <cell r="AR2163"/>
          <cell r="AS2163"/>
          <cell r="AT2163"/>
          <cell r="AU2163"/>
          <cell r="AV2163"/>
          <cell r="AW2163"/>
          <cell r="AX2163"/>
          <cell r="AY2163"/>
          <cell r="AZ2163"/>
          <cell r="BA2163"/>
          <cell r="BB2163"/>
          <cell r="BC2163"/>
          <cell r="BD2163"/>
          <cell r="BE2163"/>
          <cell r="BF2163"/>
          <cell r="BG2163"/>
          <cell r="BH2163"/>
          <cell r="BI2163"/>
          <cell r="BJ2163"/>
          <cell r="BK2163"/>
          <cell r="BL2163"/>
          <cell r="BM2163"/>
          <cell r="BN2163"/>
          <cell r="BO2163"/>
          <cell r="BP2163"/>
          <cell r="BQ2163"/>
          <cell r="BR2163"/>
          <cell r="BS2163"/>
          <cell r="BT2163"/>
          <cell r="BU2163"/>
          <cell r="BV2163"/>
          <cell r="BW2163"/>
          <cell r="BX2163"/>
          <cell r="BY2163"/>
          <cell r="BZ2163"/>
          <cell r="CA2163"/>
          <cell r="CB2163"/>
          <cell r="CC2163"/>
          <cell r="CD2163"/>
          <cell r="CE2163"/>
          <cell r="CF2163"/>
          <cell r="CG2163"/>
          <cell r="CH2163"/>
          <cell r="CI2163"/>
          <cell r="CJ2163"/>
          <cell r="CK2163"/>
          <cell r="CL2163"/>
          <cell r="CM2163"/>
          <cell r="CN2163"/>
        </row>
        <row r="2164">
          <cell r="B2164"/>
          <cell r="C2164"/>
          <cell r="D2164"/>
          <cell r="E2164"/>
          <cell r="F2164"/>
          <cell r="G2164"/>
          <cell r="H2164"/>
          <cell r="I2164"/>
          <cell r="J2164"/>
          <cell r="K2164"/>
          <cell r="L2164"/>
          <cell r="M2164"/>
          <cell r="N2164"/>
          <cell r="O2164"/>
          <cell r="P2164"/>
          <cell r="Q2164"/>
          <cell r="R2164"/>
          <cell r="S2164"/>
          <cell r="T2164"/>
          <cell r="U2164"/>
          <cell r="V2164"/>
          <cell r="W2164"/>
          <cell r="X2164"/>
          <cell r="Y2164"/>
          <cell r="Z2164"/>
          <cell r="AA2164"/>
          <cell r="AB2164"/>
          <cell r="AC2164"/>
          <cell r="AD2164"/>
          <cell r="AE2164"/>
          <cell r="AF2164"/>
          <cell r="AG2164"/>
          <cell r="AH2164"/>
          <cell r="AI2164"/>
          <cell r="AJ2164"/>
          <cell r="AK2164"/>
          <cell r="AL2164"/>
          <cell r="AM2164"/>
          <cell r="AN2164"/>
          <cell r="AO2164"/>
          <cell r="AP2164"/>
          <cell r="AQ2164"/>
          <cell r="AR2164"/>
          <cell r="AS2164"/>
          <cell r="AT2164"/>
          <cell r="AU2164"/>
          <cell r="AV2164"/>
          <cell r="AW2164"/>
          <cell r="AX2164"/>
          <cell r="AY2164"/>
          <cell r="AZ2164"/>
          <cell r="BA2164"/>
          <cell r="BB2164"/>
          <cell r="BC2164"/>
          <cell r="BD2164"/>
          <cell r="BE2164"/>
          <cell r="BF2164"/>
          <cell r="BG2164"/>
          <cell r="BH2164"/>
          <cell r="BI2164"/>
          <cell r="BJ2164"/>
          <cell r="BK2164"/>
          <cell r="BL2164"/>
          <cell r="BM2164"/>
          <cell r="BN2164"/>
          <cell r="BO2164"/>
          <cell r="BP2164"/>
          <cell r="BQ2164"/>
          <cell r="BR2164"/>
          <cell r="BS2164"/>
          <cell r="BT2164"/>
          <cell r="BU2164"/>
          <cell r="BV2164"/>
          <cell r="BW2164"/>
          <cell r="BX2164"/>
          <cell r="BY2164"/>
          <cell r="BZ2164"/>
          <cell r="CA2164"/>
          <cell r="CB2164"/>
          <cell r="CC2164"/>
          <cell r="CD2164"/>
          <cell r="CE2164"/>
          <cell r="CF2164"/>
          <cell r="CG2164"/>
          <cell r="CH2164"/>
          <cell r="CI2164"/>
          <cell r="CJ2164"/>
          <cell r="CK2164"/>
          <cell r="CL2164"/>
          <cell r="CM2164"/>
          <cell r="CN2164"/>
        </row>
        <row r="2165">
          <cell r="B2165"/>
          <cell r="C2165"/>
          <cell r="D2165"/>
          <cell r="E2165"/>
          <cell r="F2165"/>
          <cell r="G2165"/>
          <cell r="H2165"/>
          <cell r="I2165"/>
          <cell r="J2165"/>
          <cell r="K2165"/>
          <cell r="L2165"/>
          <cell r="M2165"/>
          <cell r="N2165"/>
          <cell r="O2165"/>
          <cell r="P2165"/>
          <cell r="Q2165"/>
          <cell r="R2165"/>
          <cell r="S2165"/>
          <cell r="T2165"/>
          <cell r="U2165"/>
          <cell r="V2165"/>
          <cell r="W2165"/>
          <cell r="X2165"/>
          <cell r="Y2165"/>
          <cell r="Z2165"/>
          <cell r="AA2165"/>
          <cell r="AB2165"/>
          <cell r="AC2165"/>
          <cell r="AD2165"/>
          <cell r="AE2165"/>
          <cell r="AF2165"/>
          <cell r="AG2165"/>
          <cell r="AH2165"/>
          <cell r="AI2165"/>
          <cell r="AJ2165"/>
          <cell r="AK2165"/>
          <cell r="AL2165"/>
          <cell r="AM2165"/>
          <cell r="AN2165"/>
          <cell r="AO2165"/>
          <cell r="AP2165"/>
          <cell r="AQ2165"/>
          <cell r="AR2165"/>
          <cell r="AS2165"/>
          <cell r="AT2165"/>
          <cell r="AU2165"/>
          <cell r="AV2165"/>
          <cell r="AW2165"/>
          <cell r="AX2165"/>
          <cell r="AY2165"/>
          <cell r="AZ2165"/>
          <cell r="BA2165"/>
          <cell r="BB2165"/>
          <cell r="BC2165"/>
          <cell r="BD2165"/>
          <cell r="BE2165"/>
          <cell r="BF2165"/>
          <cell r="BG2165"/>
          <cell r="BH2165"/>
          <cell r="BI2165"/>
          <cell r="BJ2165"/>
          <cell r="BK2165"/>
          <cell r="BL2165"/>
          <cell r="BM2165"/>
          <cell r="BN2165"/>
          <cell r="BO2165"/>
          <cell r="BP2165"/>
          <cell r="BQ2165"/>
          <cell r="BR2165"/>
          <cell r="BS2165"/>
          <cell r="BT2165"/>
          <cell r="BU2165"/>
          <cell r="BV2165"/>
          <cell r="BW2165"/>
          <cell r="BX2165"/>
          <cell r="BY2165"/>
          <cell r="BZ2165"/>
          <cell r="CA2165"/>
          <cell r="CB2165"/>
          <cell r="CC2165"/>
          <cell r="CD2165"/>
          <cell r="CE2165"/>
          <cell r="CF2165"/>
          <cell r="CG2165"/>
          <cell r="CH2165"/>
          <cell r="CI2165"/>
          <cell r="CJ2165"/>
          <cell r="CK2165"/>
          <cell r="CL2165"/>
          <cell r="CM2165"/>
          <cell r="CN2165"/>
        </row>
        <row r="2166">
          <cell r="B2166"/>
          <cell r="C2166"/>
          <cell r="D2166"/>
          <cell r="E2166"/>
          <cell r="F2166"/>
          <cell r="G2166"/>
          <cell r="H2166"/>
          <cell r="I2166"/>
          <cell r="J2166"/>
          <cell r="K2166"/>
          <cell r="L2166"/>
          <cell r="M2166"/>
          <cell r="N2166"/>
          <cell r="O2166"/>
          <cell r="P2166"/>
          <cell r="Q2166"/>
          <cell r="R2166"/>
          <cell r="S2166"/>
          <cell r="T2166"/>
          <cell r="U2166"/>
          <cell r="V2166"/>
          <cell r="W2166"/>
          <cell r="X2166"/>
          <cell r="Y2166"/>
          <cell r="Z2166"/>
          <cell r="AA2166"/>
          <cell r="AB2166"/>
          <cell r="AC2166"/>
          <cell r="AD2166"/>
          <cell r="AE2166"/>
          <cell r="AF2166"/>
          <cell r="AG2166"/>
          <cell r="AH2166"/>
          <cell r="AI2166"/>
          <cell r="AJ2166"/>
          <cell r="AK2166"/>
          <cell r="AL2166"/>
          <cell r="AM2166"/>
          <cell r="AN2166"/>
          <cell r="AO2166"/>
          <cell r="AP2166"/>
          <cell r="AQ2166"/>
          <cell r="AR2166"/>
          <cell r="AS2166"/>
          <cell r="AT2166"/>
          <cell r="AU2166"/>
          <cell r="AV2166"/>
          <cell r="AW2166"/>
          <cell r="AX2166"/>
          <cell r="AY2166"/>
          <cell r="AZ2166"/>
          <cell r="BA2166"/>
          <cell r="BB2166"/>
          <cell r="BC2166"/>
          <cell r="BD2166"/>
          <cell r="BE2166"/>
          <cell r="BF2166"/>
          <cell r="BG2166"/>
          <cell r="BH2166"/>
          <cell r="BI2166"/>
          <cell r="BJ2166"/>
          <cell r="BK2166"/>
          <cell r="BL2166"/>
          <cell r="BM2166"/>
          <cell r="BN2166"/>
          <cell r="BO2166"/>
          <cell r="BP2166"/>
          <cell r="BQ2166"/>
          <cell r="BR2166"/>
          <cell r="BS2166"/>
          <cell r="BT2166"/>
          <cell r="BU2166"/>
          <cell r="BV2166"/>
          <cell r="BW2166"/>
          <cell r="BX2166"/>
          <cell r="BY2166"/>
          <cell r="BZ2166"/>
          <cell r="CA2166"/>
          <cell r="CB2166"/>
          <cell r="CC2166"/>
          <cell r="CD2166"/>
          <cell r="CE2166"/>
          <cell r="CF2166"/>
          <cell r="CG2166"/>
          <cell r="CH2166"/>
          <cell r="CI2166"/>
          <cell r="CJ2166"/>
          <cell r="CK2166"/>
          <cell r="CL2166"/>
          <cell r="CM2166"/>
          <cell r="CN2166"/>
        </row>
        <row r="2167">
          <cell r="B2167"/>
          <cell r="C2167"/>
          <cell r="D2167"/>
          <cell r="E2167"/>
          <cell r="F2167"/>
          <cell r="G2167"/>
          <cell r="H2167"/>
          <cell r="I2167"/>
          <cell r="J2167"/>
          <cell r="K2167"/>
          <cell r="L2167"/>
          <cell r="M2167"/>
          <cell r="N2167"/>
          <cell r="O2167"/>
          <cell r="P2167"/>
          <cell r="Q2167"/>
          <cell r="R2167"/>
          <cell r="S2167"/>
          <cell r="T2167"/>
          <cell r="U2167"/>
          <cell r="V2167"/>
          <cell r="W2167"/>
          <cell r="X2167"/>
          <cell r="Y2167"/>
          <cell r="Z2167"/>
          <cell r="AA2167"/>
          <cell r="AB2167"/>
          <cell r="AC2167"/>
          <cell r="AD2167"/>
          <cell r="AE2167"/>
          <cell r="AF2167"/>
          <cell r="AG2167"/>
          <cell r="AH2167"/>
          <cell r="AI2167"/>
          <cell r="AJ2167"/>
          <cell r="AK2167"/>
          <cell r="AL2167"/>
          <cell r="AM2167"/>
          <cell r="AN2167"/>
          <cell r="AO2167"/>
          <cell r="AP2167"/>
          <cell r="AQ2167"/>
          <cell r="AR2167"/>
          <cell r="AS2167"/>
          <cell r="AT2167"/>
          <cell r="AU2167"/>
          <cell r="AV2167"/>
          <cell r="AW2167"/>
          <cell r="AX2167"/>
          <cell r="AY2167"/>
          <cell r="AZ2167"/>
          <cell r="BA2167"/>
          <cell r="BB2167"/>
          <cell r="BC2167"/>
          <cell r="BD2167"/>
          <cell r="BE2167"/>
          <cell r="BF2167"/>
          <cell r="BG2167"/>
          <cell r="BH2167"/>
          <cell r="BI2167"/>
          <cell r="BJ2167"/>
          <cell r="BK2167"/>
          <cell r="BL2167"/>
          <cell r="BM2167"/>
          <cell r="BN2167"/>
          <cell r="BO2167"/>
          <cell r="BP2167"/>
          <cell r="BQ2167"/>
          <cell r="BR2167"/>
          <cell r="BS2167"/>
          <cell r="BT2167"/>
          <cell r="BU2167"/>
          <cell r="BV2167"/>
          <cell r="BW2167"/>
          <cell r="BX2167"/>
          <cell r="BY2167"/>
          <cell r="BZ2167"/>
          <cell r="CA2167"/>
          <cell r="CB2167"/>
          <cell r="CC2167"/>
          <cell r="CD2167"/>
          <cell r="CE2167"/>
          <cell r="CF2167"/>
          <cell r="CG2167"/>
          <cell r="CH2167"/>
          <cell r="CI2167"/>
          <cell r="CJ2167"/>
          <cell r="CK2167"/>
          <cell r="CL2167"/>
          <cell r="CM2167"/>
          <cell r="CN2167"/>
        </row>
        <row r="2168">
          <cell r="B2168"/>
          <cell r="C2168"/>
          <cell r="D2168"/>
          <cell r="E2168"/>
          <cell r="F2168"/>
          <cell r="G2168"/>
          <cell r="H2168"/>
          <cell r="I2168"/>
          <cell r="J2168"/>
          <cell r="K2168"/>
          <cell r="L2168"/>
          <cell r="M2168"/>
          <cell r="N2168"/>
          <cell r="O2168"/>
          <cell r="P2168"/>
          <cell r="Q2168"/>
          <cell r="R2168"/>
          <cell r="S2168"/>
          <cell r="T2168"/>
          <cell r="U2168"/>
          <cell r="V2168"/>
          <cell r="W2168"/>
          <cell r="X2168"/>
          <cell r="Y2168"/>
          <cell r="Z2168"/>
          <cell r="AA2168"/>
          <cell r="AB2168"/>
          <cell r="AC2168"/>
          <cell r="AD2168"/>
          <cell r="AE2168"/>
          <cell r="AF2168"/>
          <cell r="AG2168"/>
          <cell r="AH2168"/>
          <cell r="AI2168"/>
          <cell r="AJ2168"/>
          <cell r="AK2168"/>
          <cell r="AL2168"/>
          <cell r="AM2168"/>
          <cell r="AN2168"/>
          <cell r="AO2168"/>
          <cell r="AP2168"/>
          <cell r="AQ2168"/>
          <cell r="AR2168"/>
          <cell r="AS2168"/>
          <cell r="AT2168"/>
          <cell r="AU2168"/>
          <cell r="AV2168"/>
          <cell r="AW2168"/>
          <cell r="AX2168"/>
          <cell r="AY2168"/>
          <cell r="AZ2168"/>
          <cell r="BA2168"/>
          <cell r="BB2168"/>
          <cell r="BC2168"/>
          <cell r="BD2168"/>
          <cell r="BE2168"/>
          <cell r="BF2168"/>
          <cell r="BG2168"/>
          <cell r="BH2168"/>
          <cell r="BI2168"/>
          <cell r="BJ2168"/>
          <cell r="BK2168"/>
          <cell r="BL2168"/>
          <cell r="BM2168"/>
          <cell r="BN2168"/>
          <cell r="BO2168"/>
          <cell r="BP2168"/>
          <cell r="BQ2168"/>
          <cell r="BR2168"/>
          <cell r="BS2168"/>
          <cell r="BT2168"/>
          <cell r="BU2168"/>
          <cell r="BV2168"/>
          <cell r="BW2168"/>
          <cell r="BX2168"/>
          <cell r="BY2168"/>
          <cell r="BZ2168"/>
          <cell r="CA2168"/>
          <cell r="CB2168"/>
          <cell r="CC2168"/>
          <cell r="CD2168"/>
          <cell r="CE2168"/>
          <cell r="CF2168"/>
          <cell r="CG2168"/>
          <cell r="CH2168"/>
          <cell r="CI2168"/>
          <cell r="CJ2168"/>
          <cell r="CK2168"/>
          <cell r="CL2168"/>
          <cell r="CM2168"/>
          <cell r="CN2168"/>
        </row>
        <row r="2169">
          <cell r="B2169"/>
          <cell r="C2169"/>
          <cell r="D2169"/>
          <cell r="E2169"/>
          <cell r="F2169"/>
          <cell r="G2169"/>
          <cell r="H2169"/>
          <cell r="I2169"/>
          <cell r="J2169"/>
          <cell r="K2169"/>
          <cell r="L2169"/>
          <cell r="M2169"/>
          <cell r="N2169"/>
          <cell r="O2169"/>
          <cell r="P2169"/>
          <cell r="Q2169"/>
          <cell r="R2169"/>
          <cell r="S2169"/>
          <cell r="T2169"/>
          <cell r="U2169"/>
          <cell r="V2169"/>
          <cell r="W2169"/>
          <cell r="X2169"/>
          <cell r="Y2169"/>
          <cell r="Z2169"/>
          <cell r="AA2169"/>
          <cell r="AB2169"/>
          <cell r="AC2169"/>
          <cell r="AD2169"/>
          <cell r="AE2169"/>
          <cell r="AF2169"/>
          <cell r="AG2169"/>
          <cell r="AH2169"/>
          <cell r="AI2169"/>
          <cell r="AJ2169"/>
          <cell r="AK2169"/>
          <cell r="AL2169"/>
          <cell r="AM2169"/>
          <cell r="AN2169"/>
          <cell r="AO2169"/>
          <cell r="AP2169"/>
          <cell r="AQ2169"/>
          <cell r="AR2169"/>
          <cell r="AS2169"/>
          <cell r="AT2169"/>
          <cell r="AU2169"/>
          <cell r="AV2169"/>
          <cell r="AW2169"/>
          <cell r="AX2169"/>
          <cell r="AY2169"/>
          <cell r="AZ2169"/>
          <cell r="BA2169"/>
          <cell r="BB2169"/>
          <cell r="BC2169"/>
          <cell r="BD2169"/>
          <cell r="BE2169"/>
          <cell r="BF2169"/>
          <cell r="BG2169"/>
          <cell r="BH2169"/>
          <cell r="BI2169"/>
          <cell r="BJ2169"/>
          <cell r="BK2169"/>
          <cell r="BL2169"/>
          <cell r="BM2169"/>
          <cell r="BN2169"/>
          <cell r="BO2169"/>
          <cell r="BP2169"/>
          <cell r="BQ2169"/>
          <cell r="BR2169"/>
          <cell r="BS2169"/>
          <cell r="BT2169"/>
          <cell r="BU2169"/>
          <cell r="BV2169"/>
          <cell r="BW2169"/>
          <cell r="BX2169"/>
          <cell r="BY2169"/>
          <cell r="BZ2169"/>
          <cell r="CA2169"/>
          <cell r="CB2169"/>
          <cell r="CC2169"/>
          <cell r="CD2169"/>
          <cell r="CE2169"/>
          <cell r="CF2169"/>
          <cell r="CG2169"/>
          <cell r="CH2169"/>
          <cell r="CI2169"/>
          <cell r="CJ2169"/>
          <cell r="CK2169"/>
          <cell r="CL2169"/>
          <cell r="CM2169"/>
          <cell r="CN2169"/>
        </row>
        <row r="2170">
          <cell r="B2170"/>
          <cell r="C2170"/>
          <cell r="D2170"/>
          <cell r="E2170"/>
          <cell r="F2170"/>
          <cell r="G2170"/>
          <cell r="H2170"/>
          <cell r="I2170"/>
          <cell r="J2170"/>
          <cell r="K2170"/>
          <cell r="L2170"/>
          <cell r="M2170"/>
          <cell r="N2170"/>
          <cell r="O2170"/>
          <cell r="P2170"/>
          <cell r="Q2170"/>
          <cell r="R2170"/>
          <cell r="S2170"/>
          <cell r="T2170"/>
          <cell r="U2170"/>
          <cell r="V2170"/>
          <cell r="W2170"/>
          <cell r="X2170"/>
          <cell r="Y2170"/>
          <cell r="Z2170"/>
          <cell r="AA2170"/>
          <cell r="AB2170"/>
          <cell r="AC2170"/>
          <cell r="AD2170"/>
          <cell r="AE2170"/>
          <cell r="AF2170"/>
          <cell r="AG2170"/>
          <cell r="AH2170"/>
          <cell r="AI2170"/>
          <cell r="AJ2170"/>
          <cell r="AK2170"/>
          <cell r="AL2170"/>
          <cell r="AM2170"/>
          <cell r="AN2170"/>
          <cell r="AO2170"/>
          <cell r="AP2170"/>
          <cell r="AQ2170"/>
          <cell r="AR2170"/>
          <cell r="AS2170"/>
          <cell r="AT2170"/>
          <cell r="AU2170"/>
          <cell r="AV2170"/>
          <cell r="AW2170"/>
          <cell r="AX2170"/>
          <cell r="AY2170"/>
          <cell r="AZ2170"/>
          <cell r="BA2170"/>
          <cell r="BB2170"/>
          <cell r="BC2170"/>
          <cell r="BD2170"/>
          <cell r="BE2170"/>
          <cell r="BF2170"/>
          <cell r="BG2170"/>
          <cell r="BH2170"/>
          <cell r="BI2170"/>
          <cell r="BJ2170"/>
          <cell r="BK2170"/>
          <cell r="BL2170"/>
          <cell r="BM2170"/>
          <cell r="BN2170"/>
          <cell r="BO2170"/>
          <cell r="BP2170"/>
          <cell r="BQ2170"/>
          <cell r="BR2170"/>
          <cell r="BS2170"/>
          <cell r="BT2170"/>
          <cell r="BU2170"/>
          <cell r="BV2170"/>
          <cell r="BW2170"/>
          <cell r="BX2170"/>
          <cell r="BY2170"/>
          <cell r="BZ2170"/>
          <cell r="CA2170"/>
          <cell r="CB2170"/>
          <cell r="CC2170"/>
          <cell r="CD2170"/>
          <cell r="CE2170"/>
          <cell r="CF2170"/>
          <cell r="CG2170"/>
          <cell r="CH2170"/>
          <cell r="CI2170"/>
          <cell r="CJ2170"/>
          <cell r="CK2170"/>
          <cell r="CL2170"/>
          <cell r="CM2170"/>
          <cell r="CN2170"/>
        </row>
        <row r="2171">
          <cell r="B2171"/>
          <cell r="C2171"/>
          <cell r="D2171"/>
          <cell r="E2171"/>
          <cell r="F2171"/>
          <cell r="G2171"/>
          <cell r="H2171"/>
          <cell r="I2171"/>
          <cell r="J2171"/>
          <cell r="K2171"/>
          <cell r="L2171"/>
          <cell r="M2171"/>
          <cell r="N2171"/>
          <cell r="O2171"/>
          <cell r="P2171"/>
          <cell r="Q2171"/>
          <cell r="R2171"/>
          <cell r="S2171"/>
          <cell r="T2171"/>
          <cell r="U2171"/>
          <cell r="V2171"/>
          <cell r="W2171"/>
          <cell r="X2171"/>
          <cell r="Y2171"/>
          <cell r="Z2171"/>
          <cell r="AA2171"/>
          <cell r="AB2171"/>
          <cell r="AC2171"/>
          <cell r="AD2171"/>
          <cell r="AE2171"/>
          <cell r="AF2171"/>
          <cell r="AG2171"/>
          <cell r="AH2171"/>
          <cell r="AI2171"/>
          <cell r="AJ2171"/>
          <cell r="AK2171"/>
          <cell r="AL2171"/>
          <cell r="AM2171"/>
          <cell r="AN2171"/>
          <cell r="AO2171"/>
          <cell r="AP2171"/>
          <cell r="AQ2171"/>
          <cell r="AR2171"/>
          <cell r="AS2171"/>
          <cell r="AT2171"/>
          <cell r="AU2171"/>
          <cell r="AV2171"/>
          <cell r="AW2171"/>
          <cell r="AX2171"/>
          <cell r="AY2171"/>
          <cell r="AZ2171"/>
          <cell r="BA2171"/>
          <cell r="BB2171"/>
          <cell r="BC2171"/>
          <cell r="BD2171"/>
          <cell r="BE2171"/>
          <cell r="BF2171"/>
          <cell r="BG2171"/>
          <cell r="BH2171"/>
          <cell r="BI2171"/>
          <cell r="BJ2171"/>
          <cell r="BK2171"/>
          <cell r="BL2171"/>
          <cell r="BM2171"/>
          <cell r="BN2171"/>
          <cell r="BO2171"/>
          <cell r="BP2171"/>
          <cell r="BQ2171"/>
          <cell r="BR2171"/>
          <cell r="BS2171"/>
          <cell r="BT2171"/>
          <cell r="BU2171"/>
          <cell r="BV2171"/>
          <cell r="BW2171"/>
          <cell r="BX2171"/>
          <cell r="BY2171"/>
          <cell r="BZ2171"/>
          <cell r="CA2171"/>
          <cell r="CB2171"/>
          <cell r="CC2171"/>
          <cell r="CD2171"/>
          <cell r="CE2171"/>
          <cell r="CF2171"/>
          <cell r="CG2171"/>
          <cell r="CH2171"/>
          <cell r="CI2171"/>
          <cell r="CJ2171"/>
          <cell r="CK2171"/>
          <cell r="CL2171"/>
          <cell r="CM2171"/>
          <cell r="CN2171"/>
        </row>
        <row r="2172">
          <cell r="B2172"/>
          <cell r="C2172"/>
          <cell r="D2172"/>
          <cell r="E2172"/>
          <cell r="F2172"/>
          <cell r="G2172"/>
          <cell r="H2172"/>
          <cell r="I2172"/>
          <cell r="J2172"/>
          <cell r="K2172"/>
          <cell r="L2172"/>
          <cell r="M2172"/>
          <cell r="N2172"/>
          <cell r="O2172"/>
          <cell r="P2172"/>
          <cell r="Q2172"/>
          <cell r="R2172"/>
          <cell r="S2172"/>
          <cell r="T2172"/>
          <cell r="U2172"/>
          <cell r="V2172"/>
          <cell r="W2172"/>
          <cell r="X2172"/>
          <cell r="Y2172"/>
          <cell r="Z2172"/>
          <cell r="AA2172"/>
          <cell r="AB2172"/>
          <cell r="AC2172"/>
          <cell r="AD2172"/>
          <cell r="AE2172"/>
          <cell r="AF2172"/>
          <cell r="AG2172"/>
          <cell r="AH2172"/>
          <cell r="AI2172"/>
          <cell r="AJ2172"/>
          <cell r="AK2172"/>
          <cell r="AL2172"/>
          <cell r="AM2172"/>
          <cell r="AN2172"/>
          <cell r="AO2172"/>
          <cell r="AP2172"/>
          <cell r="AQ2172"/>
          <cell r="AR2172"/>
          <cell r="AS2172"/>
          <cell r="AT2172"/>
          <cell r="AU2172"/>
          <cell r="AV2172"/>
          <cell r="AW2172"/>
          <cell r="AX2172"/>
          <cell r="AY2172"/>
          <cell r="AZ2172"/>
          <cell r="BA2172"/>
          <cell r="BB2172"/>
          <cell r="BC2172"/>
          <cell r="BD2172"/>
          <cell r="BE2172"/>
          <cell r="BF2172"/>
          <cell r="BG2172"/>
          <cell r="BH2172"/>
          <cell r="BI2172"/>
          <cell r="BJ2172"/>
          <cell r="BK2172"/>
          <cell r="BL2172"/>
          <cell r="BM2172"/>
          <cell r="BN2172"/>
          <cell r="BO2172"/>
          <cell r="BP2172"/>
          <cell r="BQ2172"/>
          <cell r="BR2172"/>
          <cell r="BS2172"/>
          <cell r="BT2172"/>
          <cell r="BU2172"/>
          <cell r="BV2172"/>
          <cell r="BW2172"/>
          <cell r="BX2172"/>
          <cell r="BY2172"/>
          <cell r="BZ2172"/>
          <cell r="CA2172"/>
          <cell r="CB2172"/>
          <cell r="CC2172"/>
          <cell r="CD2172"/>
          <cell r="CE2172"/>
          <cell r="CF2172"/>
          <cell r="CG2172"/>
          <cell r="CH2172"/>
          <cell r="CI2172"/>
          <cell r="CJ2172"/>
          <cell r="CK2172"/>
          <cell r="CL2172"/>
          <cell r="CM2172"/>
          <cell r="CN2172"/>
        </row>
        <row r="2173">
          <cell r="B2173"/>
          <cell r="C2173"/>
          <cell r="D2173"/>
          <cell r="E2173"/>
          <cell r="F2173"/>
          <cell r="G2173"/>
          <cell r="H2173"/>
          <cell r="I2173"/>
          <cell r="J2173"/>
          <cell r="K2173"/>
          <cell r="L2173"/>
          <cell r="M2173"/>
          <cell r="N2173"/>
          <cell r="O2173"/>
          <cell r="P2173"/>
          <cell r="Q2173"/>
          <cell r="R2173"/>
          <cell r="S2173"/>
          <cell r="T2173"/>
          <cell r="U2173"/>
          <cell r="V2173"/>
          <cell r="W2173"/>
          <cell r="X2173"/>
          <cell r="Y2173"/>
          <cell r="Z2173"/>
          <cell r="AA2173"/>
          <cell r="AB2173"/>
          <cell r="AC2173"/>
          <cell r="AD2173"/>
          <cell r="AE2173"/>
          <cell r="AF2173"/>
          <cell r="AG2173"/>
          <cell r="AH2173"/>
          <cell r="AI2173"/>
          <cell r="AJ2173"/>
          <cell r="AK2173"/>
          <cell r="AL2173"/>
          <cell r="AM2173"/>
          <cell r="AN2173"/>
          <cell r="AO2173"/>
          <cell r="AP2173"/>
          <cell r="AQ2173"/>
          <cell r="AR2173"/>
          <cell r="AS2173"/>
          <cell r="AT2173"/>
          <cell r="AU2173"/>
          <cell r="AV2173"/>
          <cell r="AW2173"/>
          <cell r="AX2173"/>
          <cell r="AY2173"/>
          <cell r="AZ2173"/>
          <cell r="BA2173"/>
          <cell r="BB2173"/>
          <cell r="BC2173"/>
          <cell r="BD2173"/>
          <cell r="BE2173"/>
          <cell r="BF2173"/>
          <cell r="BG2173"/>
          <cell r="BH2173"/>
          <cell r="BI2173"/>
          <cell r="BJ2173"/>
          <cell r="BK2173"/>
          <cell r="BL2173"/>
          <cell r="BM2173"/>
          <cell r="BN2173"/>
          <cell r="BO2173"/>
          <cell r="BP2173"/>
          <cell r="BQ2173"/>
          <cell r="BR2173"/>
          <cell r="BS2173"/>
          <cell r="BT2173"/>
          <cell r="BU2173"/>
          <cell r="BV2173"/>
          <cell r="BW2173"/>
          <cell r="BX2173"/>
          <cell r="BY2173"/>
          <cell r="BZ2173"/>
          <cell r="CA2173"/>
          <cell r="CB2173"/>
          <cell r="CC2173"/>
          <cell r="CD2173"/>
          <cell r="CE2173"/>
          <cell r="CF2173"/>
          <cell r="CG2173"/>
          <cell r="CH2173"/>
          <cell r="CI2173"/>
          <cell r="CJ2173"/>
          <cell r="CK2173"/>
          <cell r="CL2173"/>
          <cell r="CM2173"/>
          <cell r="CN2173"/>
        </row>
        <row r="2174">
          <cell r="B2174"/>
          <cell r="C2174"/>
          <cell r="D2174"/>
          <cell r="E2174"/>
          <cell r="F2174"/>
          <cell r="G2174"/>
          <cell r="H2174"/>
          <cell r="I2174"/>
          <cell r="J2174"/>
          <cell r="K2174"/>
          <cell r="L2174"/>
          <cell r="M2174"/>
          <cell r="N2174"/>
          <cell r="O2174"/>
          <cell r="P2174"/>
          <cell r="Q2174"/>
          <cell r="R2174"/>
          <cell r="S2174"/>
          <cell r="T2174"/>
          <cell r="U2174"/>
          <cell r="V2174"/>
          <cell r="W2174"/>
          <cell r="X2174"/>
          <cell r="Y2174"/>
          <cell r="Z2174"/>
          <cell r="AA2174"/>
          <cell r="AB2174"/>
          <cell r="AC2174"/>
          <cell r="AD2174"/>
          <cell r="AE2174"/>
          <cell r="AF2174"/>
          <cell r="AG2174"/>
          <cell r="AH2174"/>
          <cell r="AI2174"/>
          <cell r="AJ2174"/>
          <cell r="AK2174"/>
          <cell r="AL2174"/>
          <cell r="AM2174"/>
          <cell r="AN2174"/>
          <cell r="AO2174"/>
          <cell r="AP2174"/>
          <cell r="AQ2174"/>
          <cell r="AR2174"/>
          <cell r="AS2174"/>
          <cell r="AT2174"/>
          <cell r="AU2174"/>
          <cell r="AV2174"/>
          <cell r="AW2174"/>
          <cell r="AX2174"/>
          <cell r="AY2174"/>
          <cell r="AZ2174"/>
          <cell r="BA2174"/>
          <cell r="BB2174"/>
          <cell r="BC2174"/>
          <cell r="BD2174"/>
          <cell r="BE2174"/>
          <cell r="BF2174"/>
          <cell r="BG2174"/>
          <cell r="BH2174"/>
          <cell r="BI2174"/>
          <cell r="BJ2174"/>
          <cell r="BK2174"/>
          <cell r="BL2174"/>
          <cell r="BM2174"/>
          <cell r="BN2174"/>
          <cell r="BO2174"/>
          <cell r="BP2174"/>
          <cell r="BQ2174"/>
          <cell r="BR2174"/>
          <cell r="BS2174"/>
          <cell r="BT2174"/>
          <cell r="BU2174"/>
          <cell r="BV2174"/>
          <cell r="BW2174"/>
          <cell r="BX2174"/>
          <cell r="BY2174"/>
          <cell r="BZ2174"/>
          <cell r="CA2174"/>
          <cell r="CB2174"/>
          <cell r="CC2174"/>
          <cell r="CD2174"/>
          <cell r="CE2174"/>
          <cell r="CF2174"/>
          <cell r="CG2174"/>
          <cell r="CH2174"/>
          <cell r="CI2174"/>
          <cell r="CJ2174"/>
          <cell r="CK2174"/>
          <cell r="CL2174"/>
          <cell r="CM2174"/>
          <cell r="CN2174"/>
        </row>
        <row r="2175">
          <cell r="B2175"/>
          <cell r="C2175"/>
          <cell r="D2175"/>
          <cell r="E2175"/>
          <cell r="F2175"/>
          <cell r="G2175"/>
          <cell r="H2175"/>
          <cell r="I2175"/>
          <cell r="J2175"/>
          <cell r="K2175"/>
          <cell r="L2175"/>
          <cell r="M2175"/>
          <cell r="N2175"/>
          <cell r="O2175"/>
          <cell r="P2175"/>
          <cell r="Q2175"/>
          <cell r="R2175"/>
          <cell r="S2175"/>
          <cell r="T2175"/>
          <cell r="U2175"/>
          <cell r="V2175"/>
          <cell r="W2175"/>
          <cell r="X2175"/>
          <cell r="Y2175"/>
          <cell r="Z2175"/>
          <cell r="AA2175"/>
          <cell r="AB2175"/>
          <cell r="AC2175"/>
          <cell r="AD2175"/>
          <cell r="AE2175"/>
          <cell r="AF2175"/>
          <cell r="AG2175"/>
          <cell r="AH2175"/>
          <cell r="AI2175"/>
          <cell r="AJ2175"/>
          <cell r="AK2175"/>
          <cell r="AL2175"/>
          <cell r="AM2175"/>
          <cell r="AN2175"/>
          <cell r="AO2175"/>
          <cell r="AP2175"/>
          <cell r="AQ2175"/>
          <cell r="AR2175"/>
          <cell r="AS2175"/>
          <cell r="AT2175"/>
          <cell r="AU2175"/>
          <cell r="AV2175"/>
          <cell r="AW2175"/>
          <cell r="AX2175"/>
          <cell r="AY2175"/>
          <cell r="AZ2175"/>
          <cell r="BA2175"/>
          <cell r="BB2175"/>
          <cell r="BC2175"/>
          <cell r="BD2175"/>
          <cell r="BE2175"/>
          <cell r="BF2175"/>
          <cell r="BG2175"/>
          <cell r="BH2175"/>
          <cell r="BI2175"/>
          <cell r="BJ2175"/>
          <cell r="BK2175"/>
          <cell r="BL2175"/>
          <cell r="BM2175"/>
          <cell r="BN2175"/>
          <cell r="BO2175"/>
          <cell r="BP2175"/>
          <cell r="BQ2175"/>
          <cell r="BR2175"/>
          <cell r="BS2175"/>
          <cell r="BT2175"/>
          <cell r="BU2175"/>
          <cell r="BV2175"/>
          <cell r="BW2175"/>
          <cell r="BX2175"/>
          <cell r="BY2175"/>
          <cell r="BZ2175"/>
          <cell r="CA2175"/>
          <cell r="CB2175"/>
          <cell r="CC2175"/>
          <cell r="CD2175"/>
          <cell r="CE2175"/>
          <cell r="CF2175"/>
          <cell r="CG2175"/>
          <cell r="CH2175"/>
          <cell r="CI2175"/>
          <cell r="CJ2175"/>
          <cell r="CK2175"/>
          <cell r="CL2175"/>
          <cell r="CM2175"/>
          <cell r="CN2175"/>
        </row>
        <row r="2176">
          <cell r="B2176"/>
          <cell r="C2176"/>
          <cell r="D2176"/>
          <cell r="E2176"/>
          <cell r="F2176"/>
          <cell r="G2176"/>
          <cell r="H2176"/>
          <cell r="I2176"/>
          <cell r="J2176"/>
          <cell r="K2176"/>
          <cell r="L2176"/>
          <cell r="M2176"/>
          <cell r="N2176"/>
          <cell r="O2176"/>
          <cell r="P2176"/>
          <cell r="Q2176"/>
          <cell r="R2176"/>
          <cell r="S2176"/>
          <cell r="T2176"/>
          <cell r="U2176"/>
          <cell r="V2176"/>
          <cell r="W2176"/>
          <cell r="X2176"/>
          <cell r="Y2176"/>
          <cell r="Z2176"/>
          <cell r="AA2176"/>
          <cell r="AB2176"/>
          <cell r="AC2176"/>
          <cell r="AD2176"/>
          <cell r="AE2176"/>
          <cell r="AF2176"/>
          <cell r="AG2176"/>
          <cell r="AH2176"/>
          <cell r="AI2176"/>
          <cell r="AJ2176"/>
          <cell r="AK2176"/>
          <cell r="AL2176"/>
          <cell r="AM2176"/>
          <cell r="AN2176"/>
          <cell r="AO2176"/>
          <cell r="AP2176"/>
          <cell r="AQ2176"/>
          <cell r="AR2176"/>
          <cell r="AS2176"/>
          <cell r="AT2176"/>
          <cell r="AU2176"/>
          <cell r="AV2176"/>
          <cell r="AW2176"/>
          <cell r="AX2176"/>
          <cell r="AY2176"/>
          <cell r="AZ2176"/>
          <cell r="BA2176"/>
          <cell r="BB2176"/>
          <cell r="BC2176"/>
          <cell r="BD2176"/>
          <cell r="BE2176"/>
          <cell r="BF2176"/>
          <cell r="BG2176"/>
          <cell r="BH2176"/>
          <cell r="BI2176"/>
          <cell r="BJ2176"/>
          <cell r="BK2176"/>
          <cell r="BL2176"/>
          <cell r="BM2176"/>
          <cell r="BN2176"/>
          <cell r="BO2176"/>
          <cell r="BP2176"/>
          <cell r="BQ2176"/>
          <cell r="BR2176"/>
          <cell r="BS2176"/>
          <cell r="BT2176"/>
          <cell r="BU2176"/>
          <cell r="BV2176"/>
          <cell r="BW2176"/>
          <cell r="BX2176"/>
          <cell r="BY2176"/>
          <cell r="BZ2176"/>
          <cell r="CA2176"/>
          <cell r="CB2176"/>
          <cell r="CC2176"/>
          <cell r="CD2176"/>
          <cell r="CE2176"/>
          <cell r="CF2176"/>
          <cell r="CG2176"/>
          <cell r="CH2176"/>
          <cell r="CI2176"/>
          <cell r="CJ2176"/>
          <cell r="CK2176"/>
          <cell r="CL2176"/>
          <cell r="CM2176"/>
          <cell r="CN2176"/>
        </row>
        <row r="2177">
          <cell r="B2177"/>
          <cell r="C2177"/>
          <cell r="D2177"/>
          <cell r="E2177"/>
          <cell r="F2177"/>
          <cell r="G2177"/>
          <cell r="H2177"/>
          <cell r="I2177"/>
          <cell r="J2177"/>
          <cell r="K2177"/>
          <cell r="L2177"/>
          <cell r="M2177"/>
          <cell r="N2177"/>
          <cell r="O2177"/>
          <cell r="P2177"/>
          <cell r="Q2177"/>
          <cell r="R2177"/>
          <cell r="S2177"/>
          <cell r="T2177"/>
          <cell r="U2177"/>
          <cell r="V2177"/>
          <cell r="W2177"/>
          <cell r="X2177"/>
          <cell r="Y2177"/>
          <cell r="Z2177"/>
          <cell r="AA2177"/>
          <cell r="AB2177"/>
          <cell r="AC2177"/>
          <cell r="AD2177"/>
          <cell r="AE2177"/>
          <cell r="AF2177"/>
          <cell r="AG2177"/>
          <cell r="AH2177"/>
          <cell r="AI2177"/>
          <cell r="AJ2177"/>
          <cell r="AK2177"/>
          <cell r="AL2177"/>
          <cell r="AM2177"/>
          <cell r="AN2177"/>
          <cell r="AO2177"/>
          <cell r="AP2177"/>
          <cell r="AQ2177"/>
          <cell r="AR2177"/>
          <cell r="AS2177"/>
          <cell r="AT2177"/>
          <cell r="AU2177"/>
          <cell r="AV2177"/>
          <cell r="AW2177"/>
          <cell r="AX2177"/>
          <cell r="AY2177"/>
          <cell r="AZ2177"/>
          <cell r="BA2177"/>
          <cell r="BB2177"/>
          <cell r="BC2177"/>
          <cell r="BD2177"/>
          <cell r="BE2177"/>
          <cell r="BF2177"/>
          <cell r="BG2177"/>
          <cell r="BH2177"/>
          <cell r="BI2177"/>
          <cell r="BJ2177"/>
          <cell r="BK2177"/>
          <cell r="BL2177"/>
          <cell r="BM2177"/>
          <cell r="BN2177"/>
          <cell r="BO2177"/>
          <cell r="BP2177"/>
          <cell r="BQ2177"/>
          <cell r="BR2177"/>
          <cell r="BS2177"/>
          <cell r="BT2177"/>
          <cell r="BU2177"/>
          <cell r="BV2177"/>
          <cell r="BW2177"/>
          <cell r="BX2177"/>
          <cell r="BY2177"/>
          <cell r="BZ2177"/>
          <cell r="CA2177"/>
          <cell r="CB2177"/>
          <cell r="CC2177"/>
          <cell r="CD2177"/>
          <cell r="CE2177"/>
          <cell r="CF2177"/>
          <cell r="CG2177"/>
          <cell r="CH2177"/>
          <cell r="CI2177"/>
          <cell r="CJ2177"/>
          <cell r="CK2177"/>
          <cell r="CL2177"/>
          <cell r="CM2177"/>
          <cell r="CN2177"/>
        </row>
        <row r="2178">
          <cell r="B2178"/>
          <cell r="C2178"/>
          <cell r="D2178"/>
          <cell r="E2178"/>
          <cell r="F2178"/>
          <cell r="G2178"/>
          <cell r="H2178"/>
          <cell r="I2178"/>
          <cell r="J2178"/>
          <cell r="K2178"/>
          <cell r="L2178"/>
          <cell r="M2178"/>
          <cell r="N2178"/>
          <cell r="O2178"/>
          <cell r="P2178"/>
          <cell r="Q2178"/>
          <cell r="R2178"/>
          <cell r="S2178"/>
          <cell r="T2178"/>
          <cell r="U2178"/>
          <cell r="V2178"/>
          <cell r="W2178"/>
          <cell r="X2178"/>
          <cell r="Y2178"/>
          <cell r="Z2178"/>
          <cell r="AA2178"/>
          <cell r="AB2178"/>
          <cell r="AC2178"/>
          <cell r="AD2178"/>
          <cell r="AE2178"/>
          <cell r="AF2178"/>
          <cell r="AG2178"/>
          <cell r="AH2178"/>
          <cell r="AI2178"/>
          <cell r="AJ2178"/>
          <cell r="AK2178"/>
          <cell r="AL2178"/>
          <cell r="AM2178"/>
          <cell r="AN2178"/>
          <cell r="AO2178"/>
          <cell r="AP2178"/>
          <cell r="AQ2178"/>
          <cell r="AR2178"/>
          <cell r="AS2178"/>
          <cell r="AT2178"/>
          <cell r="AU2178"/>
          <cell r="AV2178"/>
          <cell r="AW2178"/>
          <cell r="AX2178"/>
          <cell r="AY2178"/>
          <cell r="AZ2178"/>
          <cell r="BA2178"/>
          <cell r="BB2178"/>
          <cell r="BC2178"/>
          <cell r="BD2178"/>
          <cell r="BE2178"/>
          <cell r="BF2178"/>
          <cell r="BG2178"/>
          <cell r="BH2178"/>
          <cell r="BI2178"/>
          <cell r="BJ2178"/>
          <cell r="BK2178"/>
          <cell r="BL2178"/>
          <cell r="BM2178"/>
          <cell r="BN2178"/>
          <cell r="BO2178"/>
          <cell r="BP2178"/>
          <cell r="BQ2178"/>
          <cell r="BR2178"/>
          <cell r="BS2178"/>
          <cell r="BT2178"/>
          <cell r="BU2178"/>
          <cell r="BV2178"/>
          <cell r="BW2178"/>
          <cell r="BX2178"/>
          <cell r="BY2178"/>
          <cell r="BZ2178"/>
          <cell r="CA2178"/>
          <cell r="CB2178"/>
          <cell r="CC2178"/>
          <cell r="CD2178"/>
          <cell r="CE2178"/>
          <cell r="CF2178"/>
          <cell r="CG2178"/>
          <cell r="CH2178"/>
          <cell r="CI2178"/>
          <cell r="CJ2178"/>
          <cell r="CK2178"/>
          <cell r="CL2178"/>
          <cell r="CM2178"/>
          <cell r="CN2178"/>
        </row>
        <row r="2179">
          <cell r="B2179"/>
          <cell r="C2179"/>
          <cell r="D2179"/>
          <cell r="E2179"/>
          <cell r="F2179"/>
          <cell r="G2179"/>
          <cell r="H2179"/>
          <cell r="I2179"/>
          <cell r="J2179"/>
          <cell r="K2179"/>
          <cell r="L2179"/>
          <cell r="M2179"/>
          <cell r="N2179"/>
          <cell r="O2179"/>
          <cell r="P2179"/>
          <cell r="Q2179"/>
          <cell r="R2179"/>
          <cell r="S2179"/>
          <cell r="T2179"/>
          <cell r="U2179"/>
          <cell r="V2179"/>
          <cell r="W2179"/>
          <cell r="X2179"/>
          <cell r="Y2179"/>
          <cell r="Z2179"/>
          <cell r="AA2179"/>
          <cell r="AB2179"/>
          <cell r="AC2179"/>
          <cell r="AD2179"/>
          <cell r="AE2179"/>
          <cell r="AF2179"/>
          <cell r="AG2179"/>
          <cell r="AH2179"/>
          <cell r="AI2179"/>
          <cell r="AJ2179"/>
          <cell r="AK2179"/>
          <cell r="AL2179"/>
          <cell r="AM2179"/>
          <cell r="AN2179"/>
          <cell r="AO2179"/>
          <cell r="AP2179"/>
          <cell r="AQ2179"/>
          <cell r="AR2179"/>
          <cell r="AS2179"/>
          <cell r="AT2179"/>
          <cell r="AU2179"/>
          <cell r="AV2179"/>
          <cell r="AW2179"/>
          <cell r="AX2179"/>
          <cell r="AY2179"/>
          <cell r="AZ2179"/>
          <cell r="BA2179"/>
          <cell r="BB2179"/>
          <cell r="BC2179"/>
          <cell r="BD2179"/>
          <cell r="BE2179"/>
          <cell r="BF2179"/>
          <cell r="BG2179"/>
          <cell r="BH2179"/>
          <cell r="BI2179"/>
          <cell r="BJ2179"/>
          <cell r="BK2179"/>
          <cell r="BL2179"/>
          <cell r="BM2179"/>
          <cell r="BN2179"/>
          <cell r="BO2179"/>
          <cell r="BP2179"/>
          <cell r="BQ2179"/>
          <cell r="BR2179"/>
          <cell r="BS2179"/>
          <cell r="BT2179"/>
          <cell r="BU2179"/>
          <cell r="BV2179"/>
          <cell r="BW2179"/>
          <cell r="BX2179"/>
          <cell r="BY2179"/>
          <cell r="BZ2179"/>
          <cell r="CA2179"/>
          <cell r="CB2179"/>
          <cell r="CC2179"/>
          <cell r="CD2179"/>
          <cell r="CE2179"/>
          <cell r="CF2179"/>
          <cell r="CG2179"/>
          <cell r="CH2179"/>
          <cell r="CI2179"/>
          <cell r="CJ2179"/>
          <cell r="CK2179"/>
          <cell r="CL2179"/>
          <cell r="CM2179"/>
          <cell r="CN2179"/>
        </row>
        <row r="2180">
          <cell r="B2180"/>
          <cell r="C2180"/>
          <cell r="D2180"/>
          <cell r="E2180"/>
          <cell r="F2180"/>
          <cell r="G2180"/>
          <cell r="H2180"/>
          <cell r="I2180"/>
          <cell r="J2180"/>
          <cell r="K2180"/>
          <cell r="L2180"/>
          <cell r="M2180"/>
          <cell r="N2180"/>
          <cell r="O2180"/>
          <cell r="P2180"/>
          <cell r="Q2180"/>
          <cell r="R2180"/>
          <cell r="S2180"/>
          <cell r="T2180"/>
          <cell r="U2180"/>
          <cell r="V2180"/>
          <cell r="W2180"/>
          <cell r="X2180"/>
          <cell r="Y2180"/>
          <cell r="Z2180"/>
          <cell r="AA2180"/>
          <cell r="AB2180"/>
          <cell r="AC2180"/>
          <cell r="AD2180"/>
          <cell r="AE2180"/>
          <cell r="AF2180"/>
          <cell r="AG2180"/>
          <cell r="AH2180"/>
          <cell r="AI2180"/>
          <cell r="AJ2180"/>
          <cell r="AK2180"/>
          <cell r="AL2180"/>
          <cell r="AM2180"/>
          <cell r="AN2180"/>
          <cell r="AO2180"/>
          <cell r="AP2180"/>
          <cell r="AQ2180"/>
          <cell r="AR2180"/>
          <cell r="AS2180"/>
          <cell r="AT2180"/>
          <cell r="AU2180"/>
          <cell r="AV2180"/>
          <cell r="AW2180"/>
          <cell r="AX2180"/>
          <cell r="AY2180"/>
          <cell r="AZ2180"/>
          <cell r="BA2180"/>
          <cell r="BB2180"/>
          <cell r="BC2180"/>
          <cell r="BD2180"/>
          <cell r="BE2180"/>
          <cell r="BF2180"/>
          <cell r="BG2180"/>
          <cell r="BH2180"/>
          <cell r="BI2180"/>
          <cell r="BJ2180"/>
          <cell r="BK2180"/>
          <cell r="BL2180"/>
          <cell r="BM2180"/>
          <cell r="BN2180"/>
          <cell r="BO2180"/>
          <cell r="BP2180"/>
          <cell r="BQ2180"/>
          <cell r="BR2180"/>
          <cell r="BS2180"/>
          <cell r="BT2180"/>
          <cell r="BU2180"/>
          <cell r="BV2180"/>
          <cell r="BW2180"/>
          <cell r="BX2180"/>
          <cell r="BY2180"/>
          <cell r="BZ2180"/>
          <cell r="CA2180"/>
          <cell r="CB2180"/>
          <cell r="CC2180"/>
          <cell r="CD2180"/>
          <cell r="CE2180"/>
          <cell r="CF2180"/>
          <cell r="CG2180"/>
          <cell r="CH2180"/>
          <cell r="CI2180"/>
          <cell r="CJ2180"/>
          <cell r="CK2180"/>
          <cell r="CL2180"/>
          <cell r="CM2180"/>
          <cell r="CN2180"/>
        </row>
        <row r="2181">
          <cell r="B2181"/>
          <cell r="C2181"/>
          <cell r="D2181"/>
          <cell r="E2181"/>
          <cell r="F2181"/>
          <cell r="G2181"/>
          <cell r="H2181"/>
          <cell r="I2181"/>
          <cell r="J2181"/>
          <cell r="K2181"/>
          <cell r="L2181"/>
          <cell r="M2181"/>
          <cell r="N2181"/>
          <cell r="O2181"/>
          <cell r="P2181"/>
          <cell r="Q2181"/>
          <cell r="R2181"/>
          <cell r="S2181"/>
          <cell r="T2181"/>
          <cell r="U2181"/>
          <cell r="V2181"/>
          <cell r="W2181"/>
          <cell r="X2181"/>
          <cell r="Y2181"/>
          <cell r="Z2181"/>
          <cell r="AA2181"/>
          <cell r="AB2181"/>
          <cell r="AC2181"/>
          <cell r="AD2181"/>
          <cell r="AE2181"/>
          <cell r="AF2181"/>
          <cell r="AG2181"/>
          <cell r="AH2181"/>
          <cell r="AI2181"/>
          <cell r="AJ2181"/>
          <cell r="AK2181"/>
          <cell r="AL2181"/>
          <cell r="AM2181"/>
          <cell r="AN2181"/>
          <cell r="AO2181"/>
          <cell r="AP2181"/>
          <cell r="AQ2181"/>
          <cell r="AR2181"/>
          <cell r="AS2181"/>
          <cell r="AT2181"/>
          <cell r="AU2181"/>
          <cell r="AV2181"/>
          <cell r="AW2181"/>
          <cell r="AX2181"/>
          <cell r="AY2181"/>
          <cell r="AZ2181"/>
          <cell r="BA2181"/>
          <cell r="BB2181"/>
          <cell r="BC2181"/>
          <cell r="BD2181"/>
          <cell r="BE2181"/>
          <cell r="BF2181"/>
          <cell r="BG2181"/>
          <cell r="BH2181"/>
          <cell r="BI2181"/>
          <cell r="BJ2181"/>
          <cell r="BK2181"/>
          <cell r="BL2181"/>
          <cell r="BM2181"/>
          <cell r="BN2181"/>
          <cell r="BO2181"/>
          <cell r="BP2181"/>
          <cell r="BQ2181"/>
          <cell r="BR2181"/>
          <cell r="BS2181"/>
          <cell r="BT2181"/>
          <cell r="BU2181"/>
          <cell r="BV2181"/>
          <cell r="BW2181"/>
          <cell r="BX2181"/>
          <cell r="BY2181"/>
          <cell r="BZ2181"/>
          <cell r="CA2181"/>
          <cell r="CB2181"/>
          <cell r="CC2181"/>
          <cell r="CD2181"/>
          <cell r="CE2181"/>
          <cell r="CF2181"/>
          <cell r="CG2181"/>
          <cell r="CH2181"/>
          <cell r="CI2181"/>
          <cell r="CJ2181"/>
          <cell r="CK2181"/>
          <cell r="CL2181"/>
          <cell r="CM2181"/>
          <cell r="CN2181"/>
        </row>
        <row r="2182">
          <cell r="B2182"/>
          <cell r="C2182"/>
          <cell r="D2182"/>
          <cell r="E2182"/>
          <cell r="F2182"/>
          <cell r="G2182"/>
          <cell r="H2182"/>
          <cell r="I2182"/>
          <cell r="J2182"/>
          <cell r="K2182"/>
          <cell r="L2182"/>
          <cell r="M2182"/>
          <cell r="N2182"/>
          <cell r="O2182"/>
          <cell r="P2182"/>
          <cell r="Q2182"/>
          <cell r="R2182"/>
          <cell r="S2182"/>
          <cell r="T2182"/>
          <cell r="U2182"/>
          <cell r="V2182"/>
          <cell r="W2182"/>
          <cell r="X2182"/>
          <cell r="Y2182"/>
          <cell r="Z2182"/>
          <cell r="AA2182"/>
          <cell r="AB2182"/>
          <cell r="AC2182"/>
          <cell r="AD2182"/>
          <cell r="AE2182"/>
          <cell r="AF2182"/>
          <cell r="AG2182"/>
          <cell r="AH2182"/>
          <cell r="AI2182"/>
          <cell r="AJ2182"/>
          <cell r="AK2182"/>
          <cell r="AL2182"/>
          <cell r="AM2182"/>
          <cell r="AN2182"/>
          <cell r="AO2182"/>
          <cell r="AP2182"/>
          <cell r="AQ2182"/>
          <cell r="AR2182"/>
          <cell r="AS2182"/>
          <cell r="AT2182"/>
          <cell r="AU2182"/>
          <cell r="AV2182"/>
          <cell r="AW2182"/>
          <cell r="AX2182"/>
          <cell r="AY2182"/>
          <cell r="AZ2182"/>
          <cell r="BA2182"/>
          <cell r="BB2182"/>
          <cell r="BC2182"/>
          <cell r="BD2182"/>
          <cell r="BE2182"/>
          <cell r="BF2182"/>
          <cell r="BG2182"/>
          <cell r="BH2182"/>
          <cell r="BI2182"/>
          <cell r="BJ2182"/>
          <cell r="BK2182"/>
          <cell r="BL2182"/>
          <cell r="BM2182"/>
          <cell r="BN2182"/>
          <cell r="BO2182"/>
          <cell r="BP2182"/>
          <cell r="BQ2182"/>
          <cell r="BR2182"/>
          <cell r="BS2182"/>
          <cell r="BT2182"/>
          <cell r="BU2182"/>
          <cell r="BV2182"/>
          <cell r="BW2182"/>
          <cell r="BX2182"/>
          <cell r="BY2182"/>
          <cell r="BZ2182"/>
          <cell r="CA2182"/>
          <cell r="CB2182"/>
          <cell r="CC2182"/>
          <cell r="CD2182"/>
          <cell r="CE2182"/>
          <cell r="CF2182"/>
          <cell r="CG2182"/>
          <cell r="CH2182"/>
          <cell r="CI2182"/>
          <cell r="CJ2182"/>
          <cell r="CK2182"/>
          <cell r="CL2182"/>
          <cell r="CM2182"/>
          <cell r="CN2182"/>
        </row>
        <row r="2183">
          <cell r="B2183"/>
          <cell r="C2183"/>
          <cell r="D2183"/>
          <cell r="E2183"/>
          <cell r="F2183"/>
          <cell r="G2183"/>
          <cell r="H2183"/>
          <cell r="I2183"/>
          <cell r="J2183"/>
          <cell r="K2183"/>
          <cell r="L2183"/>
          <cell r="M2183"/>
          <cell r="N2183"/>
          <cell r="O2183"/>
          <cell r="P2183"/>
          <cell r="Q2183"/>
          <cell r="R2183"/>
          <cell r="S2183"/>
          <cell r="T2183"/>
          <cell r="U2183"/>
          <cell r="V2183"/>
          <cell r="W2183"/>
          <cell r="X2183"/>
          <cell r="Y2183"/>
          <cell r="Z2183"/>
          <cell r="AA2183"/>
          <cell r="AB2183"/>
          <cell r="AC2183"/>
          <cell r="AD2183"/>
          <cell r="AE2183"/>
          <cell r="AF2183"/>
          <cell r="AG2183"/>
          <cell r="AH2183"/>
          <cell r="AI2183"/>
          <cell r="AJ2183"/>
          <cell r="AK2183"/>
          <cell r="AL2183"/>
          <cell r="AM2183"/>
          <cell r="AN2183"/>
          <cell r="AO2183"/>
          <cell r="AP2183"/>
          <cell r="AQ2183"/>
          <cell r="AR2183"/>
          <cell r="AS2183"/>
          <cell r="AT2183"/>
          <cell r="AU2183"/>
          <cell r="AV2183"/>
          <cell r="AW2183"/>
          <cell r="AX2183"/>
          <cell r="AY2183"/>
          <cell r="AZ2183"/>
          <cell r="BA2183"/>
          <cell r="BB2183"/>
          <cell r="BC2183"/>
          <cell r="BD2183"/>
          <cell r="BE2183"/>
          <cell r="BF2183"/>
          <cell r="BG2183"/>
          <cell r="BH2183"/>
          <cell r="BI2183"/>
          <cell r="BJ2183"/>
          <cell r="BK2183"/>
          <cell r="BL2183"/>
          <cell r="BM2183"/>
          <cell r="BN2183"/>
          <cell r="BO2183"/>
          <cell r="BP2183"/>
          <cell r="BQ2183"/>
          <cell r="BR2183"/>
          <cell r="BS2183"/>
          <cell r="BT2183"/>
          <cell r="BU2183"/>
          <cell r="BV2183"/>
          <cell r="BW2183"/>
          <cell r="BX2183"/>
          <cell r="BY2183"/>
          <cell r="BZ2183"/>
          <cell r="CA2183"/>
          <cell r="CB2183"/>
          <cell r="CC2183"/>
          <cell r="CD2183"/>
          <cell r="CE2183"/>
          <cell r="CF2183"/>
          <cell r="CG2183"/>
          <cell r="CH2183"/>
          <cell r="CI2183"/>
          <cell r="CJ2183"/>
          <cell r="CK2183"/>
          <cell r="CL2183"/>
          <cell r="CM2183"/>
          <cell r="CN2183"/>
        </row>
        <row r="2184">
          <cell r="B2184"/>
          <cell r="C2184"/>
          <cell r="D2184"/>
          <cell r="E2184"/>
          <cell r="F2184"/>
          <cell r="G2184"/>
          <cell r="H2184"/>
          <cell r="I2184"/>
          <cell r="J2184"/>
          <cell r="K2184"/>
          <cell r="L2184"/>
          <cell r="M2184"/>
          <cell r="N2184"/>
          <cell r="O2184"/>
          <cell r="P2184"/>
          <cell r="Q2184"/>
          <cell r="R2184"/>
          <cell r="S2184"/>
          <cell r="T2184"/>
          <cell r="U2184"/>
          <cell r="V2184"/>
          <cell r="W2184"/>
          <cell r="X2184"/>
          <cell r="Y2184"/>
          <cell r="Z2184"/>
          <cell r="AA2184"/>
          <cell r="AB2184"/>
          <cell r="AC2184"/>
          <cell r="AD2184"/>
          <cell r="AE2184"/>
          <cell r="AF2184"/>
          <cell r="AG2184"/>
          <cell r="AH2184"/>
          <cell r="AI2184"/>
          <cell r="AJ2184"/>
          <cell r="AK2184"/>
          <cell r="AL2184"/>
          <cell r="AM2184"/>
          <cell r="AN2184"/>
          <cell r="AO2184"/>
          <cell r="AP2184"/>
          <cell r="AQ2184"/>
          <cell r="AR2184"/>
          <cell r="AS2184"/>
          <cell r="AT2184"/>
          <cell r="AU2184"/>
          <cell r="AV2184"/>
          <cell r="AW2184"/>
          <cell r="AX2184"/>
          <cell r="AY2184"/>
          <cell r="AZ2184"/>
          <cell r="BA2184"/>
          <cell r="BB2184"/>
          <cell r="BC2184"/>
          <cell r="BD2184"/>
          <cell r="BE2184"/>
          <cell r="BF2184"/>
          <cell r="BG2184"/>
          <cell r="BH2184"/>
          <cell r="BI2184"/>
          <cell r="BJ2184"/>
          <cell r="BK2184"/>
          <cell r="BL2184"/>
          <cell r="BM2184"/>
          <cell r="BN2184"/>
          <cell r="BO2184"/>
          <cell r="BP2184"/>
          <cell r="BQ2184"/>
          <cell r="BR2184"/>
          <cell r="BS2184"/>
          <cell r="BT2184"/>
          <cell r="BU2184"/>
          <cell r="BV2184"/>
          <cell r="BW2184"/>
          <cell r="BX2184"/>
          <cell r="BY2184"/>
          <cell r="BZ2184"/>
          <cell r="CA2184"/>
          <cell r="CB2184"/>
          <cell r="CC2184"/>
          <cell r="CD2184"/>
          <cell r="CE2184"/>
          <cell r="CF2184"/>
          <cell r="CG2184"/>
          <cell r="CH2184"/>
          <cell r="CI2184"/>
          <cell r="CJ2184"/>
          <cell r="CK2184"/>
          <cell r="CL2184"/>
          <cell r="CM2184"/>
          <cell r="CN2184"/>
        </row>
        <row r="2185">
          <cell r="B2185"/>
          <cell r="C2185"/>
          <cell r="D2185"/>
          <cell r="E2185"/>
          <cell r="F2185"/>
          <cell r="G2185"/>
          <cell r="H2185"/>
          <cell r="I2185"/>
          <cell r="J2185"/>
          <cell r="K2185"/>
          <cell r="L2185"/>
          <cell r="M2185"/>
          <cell r="N2185"/>
          <cell r="O2185"/>
          <cell r="P2185"/>
          <cell r="Q2185"/>
          <cell r="R2185"/>
          <cell r="S2185"/>
          <cell r="T2185"/>
          <cell r="U2185"/>
          <cell r="V2185"/>
          <cell r="W2185"/>
          <cell r="X2185"/>
          <cell r="Y2185"/>
          <cell r="Z2185"/>
          <cell r="AA2185"/>
          <cell r="AB2185"/>
          <cell r="AC2185"/>
          <cell r="AD2185"/>
          <cell r="AE2185"/>
          <cell r="AF2185"/>
          <cell r="AG2185"/>
          <cell r="AH2185"/>
          <cell r="AI2185"/>
          <cell r="AJ2185"/>
          <cell r="AK2185"/>
          <cell r="AL2185"/>
          <cell r="AM2185"/>
          <cell r="AN2185"/>
          <cell r="AO2185"/>
          <cell r="AP2185"/>
          <cell r="AQ2185"/>
          <cell r="AR2185"/>
          <cell r="AS2185"/>
          <cell r="AT2185"/>
          <cell r="AU2185"/>
          <cell r="AV2185"/>
          <cell r="AW2185"/>
          <cell r="AX2185"/>
          <cell r="AY2185"/>
          <cell r="AZ2185"/>
          <cell r="BA2185"/>
          <cell r="BB2185"/>
          <cell r="BC2185"/>
          <cell r="BD2185"/>
          <cell r="BE2185"/>
          <cell r="BF2185"/>
          <cell r="BG2185"/>
          <cell r="BH2185"/>
          <cell r="BI2185"/>
          <cell r="BJ2185"/>
          <cell r="BK2185"/>
          <cell r="BL2185"/>
          <cell r="BM2185"/>
          <cell r="BN2185"/>
          <cell r="BO2185"/>
          <cell r="BP2185"/>
          <cell r="BQ2185"/>
          <cell r="BR2185"/>
          <cell r="BS2185"/>
          <cell r="BT2185"/>
          <cell r="BU2185"/>
          <cell r="BV2185"/>
          <cell r="BW2185"/>
          <cell r="BX2185"/>
          <cell r="BY2185"/>
          <cell r="BZ2185"/>
          <cell r="CA2185"/>
          <cell r="CB2185"/>
          <cell r="CC2185"/>
          <cell r="CD2185"/>
          <cell r="CE2185"/>
          <cell r="CF2185"/>
          <cell r="CG2185"/>
          <cell r="CH2185"/>
          <cell r="CI2185"/>
          <cell r="CJ2185"/>
          <cell r="CK2185"/>
          <cell r="CL2185"/>
          <cell r="CM2185"/>
          <cell r="CN2185"/>
        </row>
        <row r="2186">
          <cell r="B2186"/>
          <cell r="C2186"/>
          <cell r="D2186"/>
          <cell r="E2186"/>
          <cell r="F2186"/>
          <cell r="G2186"/>
          <cell r="H2186"/>
          <cell r="I2186"/>
          <cell r="J2186"/>
          <cell r="K2186"/>
          <cell r="L2186"/>
          <cell r="M2186"/>
          <cell r="N2186"/>
          <cell r="O2186"/>
          <cell r="P2186"/>
          <cell r="Q2186"/>
          <cell r="R2186"/>
          <cell r="S2186"/>
          <cell r="T2186"/>
          <cell r="U2186"/>
          <cell r="V2186"/>
          <cell r="W2186"/>
          <cell r="X2186"/>
          <cell r="Y2186"/>
          <cell r="Z2186"/>
          <cell r="AA2186"/>
          <cell r="AB2186"/>
          <cell r="AC2186"/>
          <cell r="AD2186"/>
          <cell r="AE2186"/>
          <cell r="AF2186"/>
          <cell r="AG2186"/>
          <cell r="AH2186"/>
          <cell r="AI2186"/>
          <cell r="AJ2186"/>
          <cell r="AK2186"/>
          <cell r="AL2186"/>
          <cell r="AM2186"/>
          <cell r="AN2186"/>
          <cell r="AO2186"/>
          <cell r="AP2186"/>
          <cell r="AQ2186"/>
          <cell r="AR2186"/>
          <cell r="AS2186"/>
          <cell r="AT2186"/>
          <cell r="AU2186"/>
          <cell r="AV2186"/>
          <cell r="AW2186"/>
          <cell r="AX2186"/>
          <cell r="AY2186"/>
          <cell r="AZ2186"/>
          <cell r="BA2186"/>
          <cell r="BB2186"/>
          <cell r="BC2186"/>
          <cell r="BD2186"/>
          <cell r="BE2186"/>
          <cell r="BF2186"/>
          <cell r="BG2186"/>
          <cell r="BH2186"/>
          <cell r="BI2186"/>
          <cell r="BJ2186"/>
          <cell r="BK2186"/>
          <cell r="BL2186"/>
          <cell r="BM2186"/>
          <cell r="BN2186"/>
          <cell r="BO2186"/>
          <cell r="BP2186"/>
          <cell r="BQ2186"/>
          <cell r="BR2186"/>
          <cell r="BS2186"/>
          <cell r="BT2186"/>
          <cell r="BU2186"/>
          <cell r="BV2186"/>
          <cell r="BW2186"/>
          <cell r="BX2186"/>
          <cell r="BY2186"/>
          <cell r="BZ2186"/>
          <cell r="CA2186"/>
          <cell r="CB2186"/>
          <cell r="CC2186"/>
          <cell r="CD2186"/>
          <cell r="CE2186"/>
          <cell r="CF2186"/>
          <cell r="CG2186"/>
          <cell r="CH2186"/>
          <cell r="CI2186"/>
          <cell r="CJ2186"/>
          <cell r="CK2186"/>
          <cell r="CL2186"/>
          <cell r="CM2186"/>
          <cell r="CN2186"/>
        </row>
        <row r="2187">
          <cell r="B2187"/>
          <cell r="C2187"/>
          <cell r="D2187"/>
          <cell r="E2187"/>
          <cell r="F2187"/>
          <cell r="G2187"/>
          <cell r="H2187"/>
          <cell r="I2187"/>
          <cell r="J2187"/>
          <cell r="K2187"/>
          <cell r="L2187"/>
          <cell r="M2187"/>
          <cell r="N2187"/>
          <cell r="O2187"/>
          <cell r="P2187"/>
          <cell r="Q2187"/>
          <cell r="R2187"/>
          <cell r="S2187"/>
          <cell r="T2187"/>
          <cell r="U2187"/>
          <cell r="V2187"/>
          <cell r="W2187"/>
          <cell r="X2187"/>
          <cell r="Y2187"/>
          <cell r="Z2187"/>
          <cell r="AA2187"/>
          <cell r="AB2187"/>
          <cell r="AC2187"/>
          <cell r="AD2187"/>
          <cell r="AE2187"/>
          <cell r="AF2187"/>
          <cell r="AG2187"/>
          <cell r="AH2187"/>
          <cell r="AI2187"/>
          <cell r="AJ2187"/>
          <cell r="AK2187"/>
          <cell r="AL2187"/>
          <cell r="AM2187"/>
          <cell r="AN2187"/>
          <cell r="AO2187"/>
          <cell r="AP2187"/>
          <cell r="AQ2187"/>
          <cell r="AR2187"/>
          <cell r="AS2187"/>
          <cell r="AT2187"/>
          <cell r="AU2187"/>
          <cell r="AV2187"/>
          <cell r="AW2187"/>
          <cell r="AX2187"/>
          <cell r="AY2187"/>
          <cell r="AZ2187"/>
          <cell r="BA2187"/>
          <cell r="BB2187"/>
          <cell r="BC2187"/>
          <cell r="BD2187"/>
          <cell r="BE2187"/>
          <cell r="BF2187"/>
          <cell r="BG2187"/>
          <cell r="BH2187"/>
          <cell r="BI2187"/>
          <cell r="BJ2187"/>
          <cell r="BK2187"/>
          <cell r="BL2187"/>
          <cell r="BM2187"/>
          <cell r="BN2187"/>
          <cell r="BO2187"/>
          <cell r="BP2187"/>
          <cell r="BQ2187"/>
          <cell r="BR2187"/>
          <cell r="BS2187"/>
          <cell r="BT2187"/>
          <cell r="BU2187"/>
          <cell r="BV2187"/>
          <cell r="BW2187"/>
          <cell r="BX2187"/>
          <cell r="BY2187"/>
          <cell r="BZ2187"/>
          <cell r="CA2187"/>
          <cell r="CB2187"/>
          <cell r="CC2187"/>
          <cell r="CD2187"/>
          <cell r="CE2187"/>
          <cell r="CF2187"/>
          <cell r="CG2187"/>
          <cell r="CH2187"/>
          <cell r="CI2187"/>
          <cell r="CJ2187"/>
          <cell r="CK2187"/>
          <cell r="CL2187"/>
          <cell r="CM2187"/>
          <cell r="CN2187"/>
        </row>
        <row r="2188">
          <cell r="B2188"/>
          <cell r="C2188"/>
          <cell r="D2188"/>
          <cell r="E2188"/>
          <cell r="F2188"/>
          <cell r="G2188"/>
          <cell r="H2188"/>
          <cell r="I2188"/>
          <cell r="J2188"/>
          <cell r="K2188"/>
          <cell r="L2188"/>
          <cell r="M2188"/>
          <cell r="N2188"/>
          <cell r="O2188"/>
          <cell r="P2188"/>
          <cell r="Q2188"/>
          <cell r="R2188"/>
          <cell r="S2188"/>
          <cell r="T2188"/>
          <cell r="U2188"/>
          <cell r="V2188"/>
          <cell r="W2188"/>
          <cell r="X2188"/>
          <cell r="Y2188"/>
          <cell r="Z2188"/>
          <cell r="AA2188"/>
          <cell r="AB2188"/>
          <cell r="AC2188"/>
          <cell r="AD2188"/>
          <cell r="AE2188"/>
          <cell r="AF2188"/>
          <cell r="AG2188"/>
          <cell r="AH2188"/>
          <cell r="AI2188"/>
          <cell r="AJ2188"/>
          <cell r="AK2188"/>
          <cell r="AL2188"/>
          <cell r="AM2188"/>
          <cell r="AN2188"/>
          <cell r="AO2188"/>
          <cell r="AP2188"/>
          <cell r="AQ2188"/>
          <cell r="AR2188"/>
          <cell r="AS2188"/>
          <cell r="AT2188"/>
          <cell r="AU2188"/>
          <cell r="AV2188"/>
          <cell r="AW2188"/>
          <cell r="AX2188"/>
          <cell r="AY2188"/>
          <cell r="AZ2188"/>
          <cell r="BA2188"/>
          <cell r="BB2188"/>
          <cell r="BC2188"/>
          <cell r="BD2188"/>
          <cell r="BE2188"/>
          <cell r="BF2188"/>
          <cell r="BG2188"/>
          <cell r="BH2188"/>
          <cell r="BI2188"/>
          <cell r="BJ2188"/>
          <cell r="BK2188"/>
          <cell r="BL2188"/>
          <cell r="BM2188"/>
          <cell r="BN2188"/>
          <cell r="BO2188"/>
          <cell r="BP2188"/>
          <cell r="BQ2188"/>
          <cell r="BR2188"/>
          <cell r="BS2188"/>
          <cell r="BT2188"/>
          <cell r="BU2188"/>
          <cell r="BV2188"/>
          <cell r="BW2188"/>
          <cell r="BX2188"/>
          <cell r="BY2188"/>
          <cell r="BZ2188"/>
          <cell r="CA2188"/>
          <cell r="CB2188"/>
          <cell r="CC2188"/>
          <cell r="CD2188"/>
          <cell r="CE2188"/>
          <cell r="CF2188"/>
          <cell r="CG2188"/>
          <cell r="CH2188"/>
          <cell r="CI2188"/>
          <cell r="CJ2188"/>
          <cell r="CK2188"/>
          <cell r="CL2188"/>
          <cell r="CM2188"/>
          <cell r="CN2188"/>
        </row>
        <row r="2189">
          <cell r="B2189"/>
          <cell r="C2189"/>
          <cell r="D2189"/>
          <cell r="E2189"/>
          <cell r="F2189"/>
          <cell r="G2189"/>
          <cell r="H2189"/>
          <cell r="I2189"/>
          <cell r="J2189"/>
          <cell r="K2189"/>
          <cell r="L2189"/>
          <cell r="M2189"/>
          <cell r="N2189"/>
          <cell r="O2189"/>
          <cell r="P2189"/>
          <cell r="Q2189"/>
          <cell r="R2189"/>
          <cell r="S2189"/>
          <cell r="T2189"/>
          <cell r="U2189"/>
          <cell r="V2189"/>
          <cell r="W2189"/>
          <cell r="X2189"/>
          <cell r="Y2189"/>
          <cell r="Z2189"/>
          <cell r="AA2189"/>
          <cell r="AB2189"/>
          <cell r="AC2189"/>
          <cell r="AD2189"/>
          <cell r="AE2189"/>
          <cell r="AF2189"/>
          <cell r="AG2189"/>
          <cell r="AH2189"/>
          <cell r="AI2189"/>
          <cell r="AJ2189"/>
          <cell r="AK2189"/>
          <cell r="AL2189"/>
          <cell r="AM2189"/>
          <cell r="AN2189"/>
          <cell r="AO2189"/>
          <cell r="AP2189"/>
          <cell r="AQ2189"/>
          <cell r="AR2189"/>
          <cell r="AS2189"/>
          <cell r="AT2189"/>
          <cell r="AU2189"/>
          <cell r="AV2189"/>
          <cell r="AW2189"/>
          <cell r="AX2189"/>
          <cell r="AY2189"/>
          <cell r="AZ2189"/>
          <cell r="BA2189"/>
          <cell r="BB2189"/>
          <cell r="BC2189"/>
          <cell r="BD2189"/>
          <cell r="BE2189"/>
          <cell r="BF2189"/>
          <cell r="BG2189"/>
          <cell r="BH2189"/>
          <cell r="BI2189"/>
          <cell r="BJ2189"/>
          <cell r="BK2189"/>
          <cell r="BL2189"/>
          <cell r="BM2189"/>
          <cell r="BN2189"/>
          <cell r="BO2189"/>
          <cell r="BP2189"/>
          <cell r="BQ2189"/>
          <cell r="BR2189"/>
          <cell r="BS2189"/>
          <cell r="BT2189"/>
          <cell r="BU2189"/>
          <cell r="BV2189"/>
          <cell r="BW2189"/>
          <cell r="BX2189"/>
          <cell r="BY2189"/>
          <cell r="BZ2189"/>
          <cell r="CA2189"/>
          <cell r="CB2189"/>
          <cell r="CC2189"/>
          <cell r="CD2189"/>
          <cell r="CE2189"/>
          <cell r="CF2189"/>
          <cell r="CG2189"/>
          <cell r="CH2189"/>
          <cell r="CI2189"/>
          <cell r="CJ2189"/>
          <cell r="CK2189"/>
          <cell r="CL2189"/>
          <cell r="CM2189"/>
          <cell r="CN2189"/>
        </row>
        <row r="2190">
          <cell r="B2190"/>
          <cell r="C2190"/>
          <cell r="D2190"/>
          <cell r="E2190"/>
          <cell r="F2190"/>
          <cell r="G2190"/>
          <cell r="H2190"/>
          <cell r="I2190"/>
          <cell r="J2190"/>
          <cell r="K2190"/>
          <cell r="L2190"/>
          <cell r="M2190"/>
          <cell r="N2190"/>
          <cell r="O2190"/>
          <cell r="P2190"/>
          <cell r="Q2190"/>
          <cell r="R2190"/>
          <cell r="S2190"/>
          <cell r="T2190"/>
          <cell r="U2190"/>
          <cell r="V2190"/>
          <cell r="W2190"/>
          <cell r="X2190"/>
          <cell r="Y2190"/>
          <cell r="Z2190"/>
          <cell r="AA2190"/>
          <cell r="AB2190"/>
          <cell r="AC2190"/>
          <cell r="AD2190"/>
          <cell r="AE2190"/>
          <cell r="AF2190"/>
          <cell r="AG2190"/>
          <cell r="AH2190"/>
          <cell r="AI2190"/>
          <cell r="AJ2190"/>
          <cell r="AK2190"/>
          <cell r="AL2190"/>
          <cell r="AM2190"/>
          <cell r="AN2190"/>
          <cell r="AO2190"/>
          <cell r="AP2190"/>
          <cell r="AQ2190"/>
          <cell r="AR2190"/>
          <cell r="AS2190"/>
          <cell r="AT2190"/>
          <cell r="AU2190"/>
          <cell r="AV2190"/>
          <cell r="AW2190"/>
          <cell r="AX2190"/>
          <cell r="AY2190"/>
          <cell r="AZ2190"/>
          <cell r="BA2190"/>
          <cell r="BB2190"/>
          <cell r="BC2190"/>
          <cell r="BD2190"/>
          <cell r="BE2190"/>
          <cell r="BF2190"/>
          <cell r="BG2190"/>
          <cell r="BH2190"/>
          <cell r="BI2190"/>
          <cell r="BJ2190"/>
          <cell r="BK2190"/>
          <cell r="BL2190"/>
          <cell r="BM2190"/>
          <cell r="BN2190"/>
          <cell r="BO2190"/>
          <cell r="BP2190"/>
          <cell r="BQ2190"/>
          <cell r="BR2190"/>
          <cell r="BS2190"/>
          <cell r="BT2190"/>
          <cell r="BU2190"/>
          <cell r="BV2190"/>
          <cell r="BW2190"/>
          <cell r="BX2190"/>
          <cell r="BY2190"/>
          <cell r="BZ2190"/>
          <cell r="CA2190"/>
          <cell r="CB2190"/>
          <cell r="CC2190"/>
          <cell r="CD2190"/>
          <cell r="CE2190"/>
          <cell r="CF2190"/>
          <cell r="CG2190"/>
          <cell r="CH2190"/>
          <cell r="CI2190"/>
          <cell r="CJ2190"/>
          <cell r="CK2190"/>
          <cell r="CL2190"/>
          <cell r="CM2190"/>
          <cell r="CN2190"/>
        </row>
        <row r="2191">
          <cell r="B2191"/>
          <cell r="C2191"/>
          <cell r="D2191"/>
          <cell r="E2191"/>
          <cell r="F2191"/>
          <cell r="G2191"/>
          <cell r="H2191"/>
          <cell r="I2191"/>
          <cell r="J2191"/>
          <cell r="K2191"/>
          <cell r="L2191"/>
          <cell r="M2191"/>
          <cell r="N2191"/>
          <cell r="O2191"/>
          <cell r="P2191"/>
          <cell r="Q2191"/>
          <cell r="R2191"/>
          <cell r="S2191"/>
          <cell r="T2191"/>
          <cell r="U2191"/>
          <cell r="V2191"/>
          <cell r="W2191"/>
          <cell r="X2191"/>
          <cell r="Y2191"/>
          <cell r="Z2191"/>
          <cell r="AA2191"/>
          <cell r="AB2191"/>
          <cell r="AC2191"/>
          <cell r="AD2191"/>
          <cell r="AE2191"/>
          <cell r="AF2191"/>
          <cell r="AG2191"/>
          <cell r="AH2191"/>
          <cell r="AI2191"/>
          <cell r="AJ2191"/>
          <cell r="AK2191"/>
          <cell r="AL2191"/>
          <cell r="AM2191"/>
          <cell r="AN2191"/>
          <cell r="AO2191"/>
          <cell r="AP2191"/>
          <cell r="AQ2191"/>
          <cell r="AR2191"/>
          <cell r="AS2191"/>
          <cell r="AT2191"/>
          <cell r="AU2191"/>
          <cell r="AV2191"/>
          <cell r="AW2191"/>
          <cell r="AX2191"/>
          <cell r="AY2191"/>
          <cell r="AZ2191"/>
          <cell r="BA2191"/>
          <cell r="BB2191"/>
          <cell r="BC2191"/>
          <cell r="BD2191"/>
          <cell r="BE2191"/>
          <cell r="BF2191"/>
          <cell r="BG2191"/>
          <cell r="BH2191"/>
          <cell r="BI2191"/>
          <cell r="BJ2191"/>
          <cell r="BK2191"/>
          <cell r="BL2191"/>
          <cell r="BM2191"/>
          <cell r="BN2191"/>
          <cell r="BO2191"/>
          <cell r="BP2191"/>
          <cell r="BQ2191"/>
          <cell r="BR2191"/>
          <cell r="BS2191"/>
          <cell r="BT2191"/>
          <cell r="BU2191"/>
          <cell r="BV2191"/>
          <cell r="BW2191"/>
          <cell r="BX2191"/>
          <cell r="BY2191"/>
          <cell r="BZ2191"/>
          <cell r="CA2191"/>
          <cell r="CB2191"/>
          <cell r="CC2191"/>
          <cell r="CD2191"/>
          <cell r="CE2191"/>
          <cell r="CF2191"/>
          <cell r="CG2191"/>
          <cell r="CH2191"/>
          <cell r="CI2191"/>
          <cell r="CJ2191"/>
          <cell r="CK2191"/>
          <cell r="CL2191"/>
          <cell r="CM2191"/>
          <cell r="CN2191"/>
        </row>
        <row r="2192">
          <cell r="B2192"/>
          <cell r="C2192"/>
          <cell r="D2192"/>
          <cell r="E2192"/>
          <cell r="F2192"/>
          <cell r="G2192"/>
          <cell r="H2192"/>
          <cell r="I2192"/>
          <cell r="J2192"/>
          <cell r="K2192"/>
          <cell r="L2192"/>
          <cell r="M2192"/>
          <cell r="N2192"/>
          <cell r="O2192"/>
          <cell r="P2192"/>
          <cell r="Q2192"/>
          <cell r="R2192"/>
          <cell r="S2192"/>
          <cell r="T2192"/>
          <cell r="U2192"/>
          <cell r="V2192"/>
          <cell r="W2192"/>
          <cell r="X2192"/>
          <cell r="Y2192"/>
          <cell r="Z2192"/>
          <cell r="AA2192"/>
          <cell r="AB2192"/>
          <cell r="AC2192"/>
          <cell r="AD2192"/>
          <cell r="AE2192"/>
          <cell r="AF2192"/>
          <cell r="AG2192"/>
          <cell r="AH2192"/>
          <cell r="AI2192"/>
          <cell r="AJ2192"/>
          <cell r="AK2192"/>
          <cell r="AL2192"/>
          <cell r="AM2192"/>
          <cell r="AN2192"/>
          <cell r="AO2192"/>
          <cell r="AP2192"/>
          <cell r="AQ2192"/>
          <cell r="AR2192"/>
          <cell r="AS2192"/>
          <cell r="AT2192"/>
          <cell r="AU2192"/>
          <cell r="AV2192"/>
          <cell r="AW2192"/>
          <cell r="AX2192"/>
          <cell r="AY2192"/>
          <cell r="AZ2192"/>
          <cell r="BA2192"/>
          <cell r="BB2192"/>
          <cell r="BC2192"/>
          <cell r="BD2192"/>
          <cell r="BE2192"/>
          <cell r="BF2192"/>
          <cell r="BG2192"/>
          <cell r="BH2192"/>
          <cell r="BI2192"/>
          <cell r="BJ2192"/>
          <cell r="BK2192"/>
          <cell r="BL2192"/>
          <cell r="BM2192"/>
          <cell r="BN2192"/>
          <cell r="BO2192"/>
          <cell r="BP2192"/>
          <cell r="BQ2192"/>
          <cell r="BR2192"/>
          <cell r="BS2192"/>
          <cell r="BT2192"/>
          <cell r="BU2192"/>
          <cell r="BV2192"/>
          <cell r="BW2192"/>
          <cell r="BX2192"/>
          <cell r="BY2192"/>
          <cell r="BZ2192"/>
          <cell r="CA2192"/>
          <cell r="CB2192"/>
          <cell r="CC2192"/>
          <cell r="CD2192"/>
          <cell r="CE2192"/>
          <cell r="CF2192"/>
          <cell r="CG2192"/>
          <cell r="CH2192"/>
          <cell r="CI2192"/>
          <cell r="CJ2192"/>
          <cell r="CK2192"/>
          <cell r="CL2192"/>
          <cell r="CM2192"/>
          <cell r="CN2192"/>
        </row>
        <row r="2193">
          <cell r="B2193"/>
          <cell r="C2193"/>
          <cell r="D2193"/>
          <cell r="E2193"/>
          <cell r="F2193"/>
          <cell r="G2193"/>
          <cell r="H2193"/>
          <cell r="I2193"/>
          <cell r="J2193"/>
          <cell r="K2193"/>
          <cell r="L2193"/>
          <cell r="M2193"/>
          <cell r="N2193"/>
          <cell r="O2193"/>
          <cell r="P2193"/>
          <cell r="Q2193"/>
          <cell r="R2193"/>
          <cell r="S2193"/>
          <cell r="T2193"/>
          <cell r="U2193"/>
          <cell r="V2193"/>
          <cell r="W2193"/>
          <cell r="X2193"/>
          <cell r="Y2193"/>
          <cell r="Z2193"/>
          <cell r="AA2193"/>
          <cell r="AB2193"/>
          <cell r="AC2193"/>
          <cell r="AD2193"/>
          <cell r="AE2193"/>
          <cell r="AF2193"/>
          <cell r="AG2193"/>
          <cell r="AH2193"/>
          <cell r="AI2193"/>
          <cell r="AJ2193"/>
          <cell r="AK2193"/>
          <cell r="AL2193"/>
          <cell r="AM2193"/>
          <cell r="AN2193"/>
          <cell r="AO2193"/>
          <cell r="AP2193"/>
          <cell r="AQ2193"/>
          <cell r="AR2193"/>
          <cell r="AS2193"/>
          <cell r="AT2193"/>
          <cell r="AU2193"/>
          <cell r="AV2193"/>
          <cell r="AW2193"/>
          <cell r="AX2193"/>
          <cell r="AY2193"/>
          <cell r="AZ2193"/>
          <cell r="BA2193"/>
          <cell r="BB2193"/>
          <cell r="BC2193"/>
          <cell r="BD2193"/>
          <cell r="BE2193"/>
          <cell r="BF2193"/>
          <cell r="BG2193"/>
          <cell r="BH2193"/>
          <cell r="BI2193"/>
          <cell r="BJ2193"/>
          <cell r="BK2193"/>
          <cell r="BL2193"/>
          <cell r="BM2193"/>
          <cell r="BN2193"/>
          <cell r="BO2193"/>
          <cell r="BP2193"/>
          <cell r="BQ2193"/>
          <cell r="BR2193"/>
          <cell r="BS2193"/>
          <cell r="BT2193"/>
          <cell r="BU2193"/>
          <cell r="BV2193"/>
          <cell r="BW2193"/>
          <cell r="BX2193"/>
          <cell r="BY2193"/>
          <cell r="BZ2193"/>
          <cell r="CA2193"/>
          <cell r="CB2193"/>
          <cell r="CC2193"/>
          <cell r="CD2193"/>
          <cell r="CE2193"/>
          <cell r="CF2193"/>
          <cell r="CG2193"/>
          <cell r="CH2193"/>
          <cell r="CI2193"/>
          <cell r="CJ2193"/>
          <cell r="CK2193"/>
          <cell r="CL2193"/>
          <cell r="CM2193"/>
          <cell r="CN2193"/>
        </row>
        <row r="2194">
          <cell r="B2194"/>
          <cell r="C2194"/>
          <cell r="D2194"/>
          <cell r="E2194"/>
          <cell r="F2194"/>
          <cell r="G2194"/>
          <cell r="H2194"/>
          <cell r="I2194"/>
          <cell r="J2194"/>
          <cell r="K2194"/>
          <cell r="L2194"/>
          <cell r="M2194"/>
          <cell r="N2194"/>
          <cell r="O2194"/>
          <cell r="P2194"/>
          <cell r="Q2194"/>
          <cell r="R2194"/>
          <cell r="S2194"/>
          <cell r="T2194"/>
          <cell r="U2194"/>
          <cell r="V2194"/>
          <cell r="W2194"/>
          <cell r="X2194"/>
          <cell r="Y2194"/>
          <cell r="Z2194"/>
          <cell r="AA2194"/>
          <cell r="AB2194"/>
          <cell r="AC2194"/>
          <cell r="AD2194"/>
          <cell r="AE2194"/>
          <cell r="AF2194"/>
          <cell r="AG2194"/>
          <cell r="AH2194"/>
          <cell r="AI2194"/>
          <cell r="AJ2194"/>
          <cell r="AK2194"/>
          <cell r="AL2194"/>
          <cell r="AM2194"/>
          <cell r="AN2194"/>
          <cell r="AO2194"/>
          <cell r="AP2194"/>
          <cell r="AQ2194"/>
          <cell r="AR2194"/>
          <cell r="AS2194"/>
          <cell r="AT2194"/>
          <cell r="AU2194"/>
          <cell r="AV2194"/>
          <cell r="AW2194"/>
          <cell r="AX2194"/>
          <cell r="AY2194"/>
          <cell r="AZ2194"/>
          <cell r="BA2194"/>
          <cell r="BB2194"/>
          <cell r="BC2194"/>
          <cell r="BD2194"/>
          <cell r="BE2194"/>
          <cell r="BF2194"/>
          <cell r="BG2194"/>
          <cell r="BH2194"/>
          <cell r="BI2194"/>
          <cell r="BJ2194"/>
          <cell r="BK2194"/>
          <cell r="BL2194"/>
          <cell r="BM2194"/>
          <cell r="BN2194"/>
          <cell r="BO2194"/>
          <cell r="BP2194"/>
          <cell r="BQ2194"/>
          <cell r="BR2194"/>
          <cell r="BS2194"/>
          <cell r="BT2194"/>
          <cell r="BU2194"/>
          <cell r="BV2194"/>
          <cell r="BW2194"/>
          <cell r="BX2194"/>
          <cell r="BY2194"/>
          <cell r="BZ2194"/>
          <cell r="CA2194"/>
          <cell r="CB2194"/>
          <cell r="CC2194"/>
          <cell r="CD2194"/>
          <cell r="CE2194"/>
          <cell r="CF2194"/>
          <cell r="CG2194"/>
          <cell r="CH2194"/>
          <cell r="CI2194"/>
          <cell r="CJ2194"/>
          <cell r="CK2194"/>
          <cell r="CL2194"/>
          <cell r="CM2194"/>
          <cell r="CN2194"/>
        </row>
        <row r="2195">
          <cell r="B2195"/>
          <cell r="C2195"/>
          <cell r="D2195"/>
          <cell r="E2195"/>
          <cell r="F2195"/>
          <cell r="G2195"/>
          <cell r="H2195"/>
          <cell r="I2195"/>
          <cell r="J2195"/>
          <cell r="K2195"/>
          <cell r="L2195"/>
          <cell r="M2195"/>
          <cell r="N2195"/>
          <cell r="O2195"/>
          <cell r="P2195"/>
          <cell r="Q2195"/>
          <cell r="R2195"/>
          <cell r="S2195"/>
          <cell r="T2195"/>
          <cell r="U2195"/>
          <cell r="V2195"/>
          <cell r="W2195"/>
          <cell r="X2195"/>
          <cell r="Y2195"/>
          <cell r="Z2195"/>
          <cell r="AA2195"/>
          <cell r="AB2195"/>
          <cell r="AC2195"/>
          <cell r="AD2195"/>
          <cell r="AE2195"/>
          <cell r="AF2195"/>
          <cell r="AG2195"/>
          <cell r="AH2195"/>
          <cell r="AI2195"/>
          <cell r="AJ2195"/>
          <cell r="AK2195"/>
          <cell r="AL2195"/>
          <cell r="AM2195"/>
          <cell r="AN2195"/>
          <cell r="AO2195"/>
          <cell r="AP2195"/>
          <cell r="AQ2195"/>
          <cell r="AR2195"/>
          <cell r="AS2195"/>
          <cell r="AT2195"/>
          <cell r="AU2195"/>
          <cell r="AV2195"/>
          <cell r="AW2195"/>
          <cell r="AX2195"/>
          <cell r="AY2195"/>
          <cell r="AZ2195"/>
          <cell r="BA2195"/>
          <cell r="BB2195"/>
          <cell r="BC2195"/>
          <cell r="BD2195"/>
          <cell r="BE2195"/>
          <cell r="BF2195"/>
          <cell r="BG2195"/>
          <cell r="BH2195"/>
          <cell r="BI2195"/>
          <cell r="BJ2195"/>
          <cell r="BK2195"/>
          <cell r="BL2195"/>
          <cell r="BM2195"/>
          <cell r="BN2195"/>
          <cell r="BO2195"/>
          <cell r="BP2195"/>
          <cell r="BQ2195"/>
          <cell r="BR2195"/>
          <cell r="BS2195"/>
          <cell r="BT2195"/>
          <cell r="BU2195"/>
          <cell r="BV2195"/>
          <cell r="BW2195"/>
          <cell r="BX2195"/>
          <cell r="BY2195"/>
          <cell r="BZ2195"/>
          <cell r="CA2195"/>
          <cell r="CB2195"/>
          <cell r="CC2195"/>
          <cell r="CD2195"/>
          <cell r="CE2195"/>
          <cell r="CF2195"/>
          <cell r="CG2195"/>
          <cell r="CH2195"/>
          <cell r="CI2195"/>
          <cell r="CJ2195"/>
          <cell r="CK2195"/>
          <cell r="CL2195"/>
          <cell r="CM2195"/>
          <cell r="CN2195"/>
        </row>
        <row r="2196">
          <cell r="B2196"/>
          <cell r="C2196"/>
          <cell r="D2196"/>
          <cell r="E2196"/>
          <cell r="F2196"/>
          <cell r="G2196"/>
          <cell r="H2196"/>
          <cell r="I2196"/>
          <cell r="J2196"/>
          <cell r="K2196"/>
          <cell r="L2196"/>
          <cell r="M2196"/>
          <cell r="N2196"/>
          <cell r="O2196"/>
          <cell r="P2196"/>
          <cell r="Q2196"/>
          <cell r="R2196"/>
          <cell r="S2196"/>
          <cell r="T2196"/>
          <cell r="U2196"/>
          <cell r="V2196"/>
          <cell r="W2196"/>
          <cell r="X2196"/>
          <cell r="Y2196"/>
          <cell r="Z2196"/>
          <cell r="AA2196"/>
          <cell r="AB2196"/>
          <cell r="AC2196"/>
          <cell r="AD2196"/>
          <cell r="AE2196"/>
          <cell r="AF2196"/>
          <cell r="AG2196"/>
          <cell r="AH2196"/>
          <cell r="AI2196"/>
          <cell r="AJ2196"/>
          <cell r="AK2196"/>
          <cell r="AL2196"/>
          <cell r="AM2196"/>
          <cell r="AN2196"/>
          <cell r="AO2196"/>
          <cell r="AP2196"/>
          <cell r="AQ2196"/>
          <cell r="AR2196"/>
          <cell r="AS2196"/>
          <cell r="AT2196"/>
          <cell r="AU2196"/>
          <cell r="AV2196"/>
          <cell r="AW2196"/>
          <cell r="AX2196"/>
          <cell r="AY2196"/>
          <cell r="AZ2196"/>
          <cell r="BA2196"/>
          <cell r="BB2196"/>
          <cell r="BC2196"/>
          <cell r="BD2196"/>
          <cell r="BE2196"/>
          <cell r="BF2196"/>
          <cell r="BG2196"/>
          <cell r="BH2196"/>
          <cell r="BI2196"/>
          <cell r="BJ2196"/>
          <cell r="BK2196"/>
          <cell r="BL2196"/>
          <cell r="BM2196"/>
          <cell r="BN2196"/>
          <cell r="BO2196"/>
          <cell r="BP2196"/>
          <cell r="BQ2196"/>
          <cell r="BR2196"/>
          <cell r="BS2196"/>
          <cell r="BT2196"/>
          <cell r="BU2196"/>
          <cell r="BV2196"/>
          <cell r="BW2196"/>
          <cell r="BX2196"/>
          <cell r="BY2196"/>
          <cell r="BZ2196"/>
          <cell r="CA2196"/>
          <cell r="CB2196"/>
          <cell r="CC2196"/>
          <cell r="CD2196"/>
          <cell r="CE2196"/>
          <cell r="CF2196"/>
          <cell r="CG2196"/>
          <cell r="CH2196"/>
          <cell r="CI2196"/>
          <cell r="CJ2196"/>
          <cell r="CK2196"/>
          <cell r="CL2196"/>
          <cell r="CM2196"/>
          <cell r="CN2196"/>
        </row>
        <row r="2197">
          <cell r="B2197"/>
          <cell r="C2197"/>
          <cell r="D2197"/>
          <cell r="E2197"/>
          <cell r="F2197"/>
          <cell r="G2197"/>
          <cell r="H2197"/>
          <cell r="I2197"/>
          <cell r="J2197"/>
          <cell r="K2197"/>
          <cell r="L2197"/>
          <cell r="M2197"/>
          <cell r="N2197"/>
          <cell r="O2197"/>
          <cell r="P2197"/>
          <cell r="Q2197"/>
          <cell r="R2197"/>
          <cell r="S2197"/>
          <cell r="T2197"/>
          <cell r="U2197"/>
          <cell r="V2197"/>
          <cell r="W2197"/>
          <cell r="X2197"/>
          <cell r="Y2197"/>
          <cell r="Z2197"/>
          <cell r="AA2197"/>
          <cell r="AB2197"/>
          <cell r="AC2197"/>
          <cell r="AD2197"/>
          <cell r="AE2197"/>
          <cell r="AF2197"/>
          <cell r="AG2197"/>
          <cell r="AH2197"/>
          <cell r="AI2197"/>
          <cell r="AJ2197"/>
          <cell r="AK2197"/>
          <cell r="AL2197"/>
          <cell r="AM2197"/>
          <cell r="AN2197"/>
          <cell r="AO2197"/>
          <cell r="AP2197"/>
          <cell r="AQ2197"/>
          <cell r="AR2197"/>
          <cell r="AS2197"/>
          <cell r="AT2197"/>
          <cell r="AU2197"/>
          <cell r="AV2197"/>
          <cell r="AW2197"/>
          <cell r="AX2197"/>
          <cell r="AY2197"/>
          <cell r="AZ2197"/>
          <cell r="BA2197"/>
          <cell r="BB2197"/>
          <cell r="BC2197"/>
          <cell r="BD2197"/>
          <cell r="BE2197"/>
          <cell r="BF2197"/>
          <cell r="BG2197"/>
          <cell r="BH2197"/>
          <cell r="BI2197"/>
          <cell r="BJ2197"/>
          <cell r="BK2197"/>
          <cell r="BL2197"/>
          <cell r="BM2197"/>
          <cell r="BN2197"/>
          <cell r="BO2197"/>
          <cell r="BP2197"/>
          <cell r="BQ2197"/>
          <cell r="BR2197"/>
          <cell r="BS2197"/>
          <cell r="BT2197"/>
          <cell r="BU2197"/>
          <cell r="BV2197"/>
          <cell r="BW2197"/>
          <cell r="BX2197"/>
          <cell r="BY2197"/>
          <cell r="BZ2197"/>
          <cell r="CA2197"/>
          <cell r="CB2197"/>
          <cell r="CC2197"/>
          <cell r="CD2197"/>
          <cell r="CE2197"/>
          <cell r="CF2197"/>
          <cell r="CG2197"/>
          <cell r="CH2197"/>
          <cell r="CI2197"/>
          <cell r="CJ2197"/>
          <cell r="CK2197"/>
          <cell r="CL2197"/>
          <cell r="CM2197"/>
          <cell r="CN2197"/>
        </row>
        <row r="2198">
          <cell r="B2198"/>
          <cell r="C2198"/>
          <cell r="D2198"/>
          <cell r="E2198"/>
          <cell r="F2198"/>
          <cell r="G2198"/>
          <cell r="H2198"/>
          <cell r="I2198"/>
          <cell r="J2198"/>
          <cell r="K2198"/>
          <cell r="L2198"/>
          <cell r="M2198"/>
          <cell r="N2198"/>
          <cell r="O2198"/>
          <cell r="P2198"/>
          <cell r="Q2198"/>
          <cell r="R2198"/>
          <cell r="S2198"/>
          <cell r="T2198"/>
          <cell r="U2198"/>
          <cell r="V2198"/>
          <cell r="W2198"/>
          <cell r="X2198"/>
          <cell r="Y2198"/>
          <cell r="Z2198"/>
          <cell r="AA2198"/>
          <cell r="AB2198"/>
          <cell r="AC2198"/>
          <cell r="AD2198"/>
          <cell r="AE2198"/>
          <cell r="AF2198"/>
          <cell r="AG2198"/>
          <cell r="AH2198"/>
          <cell r="AI2198"/>
          <cell r="AJ2198"/>
          <cell r="AK2198"/>
          <cell r="AL2198"/>
          <cell r="AM2198"/>
          <cell r="AN2198"/>
          <cell r="AO2198"/>
          <cell r="AP2198"/>
          <cell r="AQ2198"/>
          <cell r="AR2198"/>
          <cell r="AS2198"/>
          <cell r="AT2198"/>
          <cell r="AU2198"/>
          <cell r="AV2198"/>
          <cell r="AW2198"/>
          <cell r="AX2198"/>
          <cell r="AY2198"/>
          <cell r="AZ2198"/>
          <cell r="BA2198"/>
          <cell r="BB2198"/>
          <cell r="BC2198"/>
          <cell r="BD2198"/>
          <cell r="BE2198"/>
          <cell r="BF2198"/>
          <cell r="BG2198"/>
          <cell r="BH2198"/>
          <cell r="BI2198"/>
          <cell r="BJ2198"/>
          <cell r="BK2198"/>
          <cell r="BL2198"/>
          <cell r="BM2198"/>
          <cell r="BN2198"/>
          <cell r="BO2198"/>
          <cell r="BP2198"/>
          <cell r="BQ2198"/>
          <cell r="BR2198"/>
          <cell r="BS2198"/>
          <cell r="BT2198"/>
          <cell r="BU2198"/>
          <cell r="BV2198"/>
          <cell r="BW2198"/>
          <cell r="BX2198"/>
          <cell r="BY2198"/>
          <cell r="BZ2198"/>
          <cell r="CA2198"/>
          <cell r="CB2198"/>
          <cell r="CC2198"/>
          <cell r="CD2198"/>
          <cell r="CE2198"/>
          <cell r="CF2198"/>
          <cell r="CG2198"/>
          <cell r="CH2198"/>
          <cell r="CI2198"/>
          <cell r="CJ2198"/>
          <cell r="CK2198"/>
          <cell r="CL2198"/>
          <cell r="CM2198"/>
          <cell r="CN2198"/>
        </row>
        <row r="2199">
          <cell r="B2199"/>
          <cell r="C2199"/>
          <cell r="D2199"/>
          <cell r="E2199"/>
          <cell r="F2199"/>
          <cell r="G2199"/>
          <cell r="H2199"/>
          <cell r="I2199"/>
          <cell r="J2199"/>
          <cell r="K2199"/>
          <cell r="L2199"/>
          <cell r="M2199"/>
          <cell r="N2199"/>
          <cell r="O2199"/>
          <cell r="P2199"/>
          <cell r="Q2199"/>
          <cell r="R2199"/>
          <cell r="S2199"/>
          <cell r="T2199"/>
          <cell r="U2199"/>
          <cell r="V2199"/>
          <cell r="W2199"/>
          <cell r="X2199"/>
          <cell r="Y2199"/>
          <cell r="Z2199"/>
          <cell r="AA2199"/>
          <cell r="AB2199"/>
          <cell r="AC2199"/>
          <cell r="AD2199"/>
          <cell r="AE2199"/>
          <cell r="AF2199"/>
          <cell r="AG2199"/>
          <cell r="AH2199"/>
          <cell r="AI2199"/>
          <cell r="AJ2199"/>
          <cell r="AK2199"/>
          <cell r="AL2199"/>
          <cell r="AM2199"/>
          <cell r="AN2199"/>
          <cell r="AO2199"/>
          <cell r="AP2199"/>
          <cell r="AQ2199"/>
          <cell r="AR2199"/>
          <cell r="AS2199"/>
          <cell r="AT2199"/>
          <cell r="AU2199"/>
          <cell r="AV2199"/>
          <cell r="AW2199"/>
          <cell r="AX2199"/>
          <cell r="AY2199"/>
          <cell r="AZ2199"/>
          <cell r="BA2199"/>
          <cell r="BB2199"/>
          <cell r="BC2199"/>
          <cell r="BD2199"/>
          <cell r="BE2199"/>
          <cell r="BF2199"/>
          <cell r="BG2199"/>
          <cell r="BH2199"/>
          <cell r="BI2199"/>
          <cell r="BJ2199"/>
          <cell r="BK2199"/>
          <cell r="BL2199"/>
          <cell r="BM2199"/>
          <cell r="BN2199"/>
          <cell r="BO2199"/>
          <cell r="BP2199"/>
          <cell r="BQ2199"/>
          <cell r="BR2199"/>
          <cell r="BS2199"/>
          <cell r="BT2199"/>
          <cell r="BU2199"/>
          <cell r="BV2199"/>
          <cell r="BW2199"/>
          <cell r="BX2199"/>
          <cell r="BY2199"/>
          <cell r="BZ2199"/>
          <cell r="CA2199"/>
          <cell r="CB2199"/>
          <cell r="CC2199"/>
          <cell r="CD2199"/>
          <cell r="CE2199"/>
          <cell r="CF2199"/>
          <cell r="CG2199"/>
          <cell r="CH2199"/>
          <cell r="CI2199"/>
          <cell r="CJ2199"/>
          <cell r="CK2199"/>
          <cell r="CL2199"/>
          <cell r="CM2199"/>
          <cell r="CN2199"/>
        </row>
        <row r="2200">
          <cell r="B2200"/>
          <cell r="C2200"/>
          <cell r="D2200"/>
          <cell r="E2200"/>
          <cell r="F2200"/>
          <cell r="G2200"/>
          <cell r="H2200"/>
          <cell r="I2200"/>
          <cell r="J2200"/>
          <cell r="K2200"/>
          <cell r="L2200"/>
          <cell r="M2200"/>
          <cell r="N2200"/>
          <cell r="O2200"/>
          <cell r="P2200"/>
          <cell r="Q2200"/>
          <cell r="R2200"/>
          <cell r="S2200"/>
          <cell r="T2200"/>
          <cell r="U2200"/>
          <cell r="V2200"/>
          <cell r="W2200"/>
          <cell r="X2200"/>
          <cell r="Y2200"/>
          <cell r="Z2200"/>
          <cell r="AA2200"/>
          <cell r="AB2200"/>
          <cell r="AC2200"/>
          <cell r="AD2200"/>
          <cell r="AE2200"/>
          <cell r="AF2200"/>
          <cell r="AG2200"/>
          <cell r="AH2200"/>
          <cell r="AI2200"/>
          <cell r="AJ2200"/>
          <cell r="AK2200"/>
          <cell r="AL2200"/>
          <cell r="AM2200"/>
          <cell r="AN2200"/>
          <cell r="AO2200"/>
          <cell r="AP2200"/>
          <cell r="AQ2200"/>
          <cell r="AR2200"/>
          <cell r="AS2200"/>
          <cell r="AT2200"/>
          <cell r="AU2200"/>
          <cell r="AV2200"/>
          <cell r="AW2200"/>
          <cell r="AX2200"/>
          <cell r="AY2200"/>
          <cell r="AZ2200"/>
          <cell r="BA2200"/>
          <cell r="BB2200"/>
          <cell r="BC2200"/>
          <cell r="BD2200"/>
          <cell r="BE2200"/>
          <cell r="BF2200"/>
          <cell r="BG2200"/>
          <cell r="BH2200"/>
          <cell r="BI2200"/>
          <cell r="BJ2200"/>
          <cell r="BK2200"/>
          <cell r="BL2200"/>
          <cell r="BM2200"/>
          <cell r="BN2200"/>
          <cell r="BO2200"/>
          <cell r="BP2200"/>
          <cell r="BQ2200"/>
          <cell r="BR2200"/>
          <cell r="BS2200"/>
          <cell r="BT2200"/>
          <cell r="BU2200"/>
          <cell r="BV2200"/>
          <cell r="BW2200"/>
          <cell r="BX2200"/>
          <cell r="BY2200"/>
          <cell r="BZ2200"/>
          <cell r="CA2200"/>
          <cell r="CB2200"/>
          <cell r="CC2200"/>
          <cell r="CD2200"/>
          <cell r="CE2200"/>
          <cell r="CF2200"/>
          <cell r="CG2200"/>
          <cell r="CH2200"/>
          <cell r="CI2200"/>
          <cell r="CJ2200"/>
          <cell r="CK2200"/>
          <cell r="CL2200"/>
          <cell r="CM2200"/>
          <cell r="CN2200"/>
        </row>
        <row r="2201">
          <cell r="B2201"/>
          <cell r="C2201"/>
          <cell r="D2201"/>
          <cell r="E2201"/>
          <cell r="F2201"/>
          <cell r="G2201"/>
          <cell r="H2201"/>
          <cell r="I2201"/>
          <cell r="J2201"/>
          <cell r="K2201"/>
          <cell r="L2201"/>
          <cell r="M2201"/>
          <cell r="N2201"/>
          <cell r="O2201"/>
          <cell r="P2201"/>
          <cell r="Q2201"/>
          <cell r="R2201"/>
          <cell r="S2201"/>
          <cell r="T2201"/>
          <cell r="U2201"/>
          <cell r="V2201"/>
          <cell r="W2201"/>
          <cell r="X2201"/>
          <cell r="Y2201"/>
          <cell r="Z2201"/>
          <cell r="AA2201"/>
          <cell r="AB2201"/>
          <cell r="AC2201"/>
          <cell r="AD2201"/>
          <cell r="AE2201"/>
          <cell r="AF2201"/>
          <cell r="AG2201"/>
          <cell r="AH2201"/>
          <cell r="AI2201"/>
          <cell r="AJ2201"/>
          <cell r="AK2201"/>
          <cell r="AL2201"/>
          <cell r="AM2201"/>
          <cell r="AN2201"/>
          <cell r="AO2201"/>
          <cell r="AP2201"/>
          <cell r="AQ2201"/>
          <cell r="AR2201"/>
          <cell r="AS2201"/>
          <cell r="AT2201"/>
          <cell r="AU2201"/>
          <cell r="AV2201"/>
          <cell r="AW2201"/>
          <cell r="AX2201"/>
          <cell r="AY2201"/>
          <cell r="AZ2201"/>
          <cell r="BA2201"/>
          <cell r="BB2201"/>
          <cell r="BC2201"/>
          <cell r="BD2201"/>
          <cell r="BE2201"/>
          <cell r="BF2201"/>
          <cell r="BG2201"/>
          <cell r="BH2201"/>
          <cell r="BI2201"/>
          <cell r="BJ2201"/>
          <cell r="BK2201"/>
          <cell r="BL2201"/>
          <cell r="BM2201"/>
          <cell r="BN2201"/>
          <cell r="BO2201"/>
          <cell r="BP2201"/>
          <cell r="BQ2201"/>
          <cell r="BR2201"/>
          <cell r="BS2201"/>
          <cell r="BT2201"/>
          <cell r="BU2201"/>
          <cell r="BV2201"/>
          <cell r="BW2201"/>
          <cell r="BX2201"/>
          <cell r="BY2201"/>
          <cell r="BZ2201"/>
          <cell r="CA2201"/>
          <cell r="CB2201"/>
          <cell r="CC2201"/>
          <cell r="CD2201"/>
          <cell r="CE2201"/>
          <cell r="CF2201"/>
          <cell r="CG2201"/>
          <cell r="CH2201"/>
          <cell r="CI2201"/>
          <cell r="CJ2201"/>
          <cell r="CK2201"/>
          <cell r="CL2201"/>
          <cell r="CM2201"/>
          <cell r="CN2201"/>
        </row>
        <row r="2202">
          <cell r="B2202"/>
          <cell r="C2202"/>
          <cell r="D2202"/>
          <cell r="E2202"/>
          <cell r="F2202"/>
          <cell r="G2202"/>
          <cell r="H2202"/>
          <cell r="I2202"/>
          <cell r="J2202"/>
          <cell r="K2202"/>
          <cell r="L2202"/>
          <cell r="M2202"/>
          <cell r="N2202"/>
          <cell r="O2202"/>
          <cell r="P2202"/>
          <cell r="Q2202"/>
          <cell r="R2202"/>
          <cell r="S2202"/>
          <cell r="T2202"/>
          <cell r="U2202"/>
          <cell r="V2202"/>
          <cell r="W2202"/>
          <cell r="X2202"/>
          <cell r="Y2202"/>
          <cell r="Z2202"/>
          <cell r="AA2202"/>
          <cell r="AB2202"/>
          <cell r="AC2202"/>
          <cell r="AD2202"/>
          <cell r="AE2202"/>
          <cell r="AF2202"/>
          <cell r="AG2202"/>
          <cell r="AH2202"/>
          <cell r="AI2202"/>
          <cell r="AJ2202"/>
          <cell r="AK2202"/>
          <cell r="AL2202"/>
          <cell r="AM2202"/>
          <cell r="AN2202"/>
          <cell r="AO2202"/>
          <cell r="AP2202"/>
          <cell r="AQ2202"/>
          <cell r="AR2202"/>
          <cell r="AS2202"/>
          <cell r="AT2202"/>
          <cell r="AU2202"/>
          <cell r="AV2202"/>
          <cell r="AW2202"/>
          <cell r="AX2202"/>
          <cell r="AY2202"/>
          <cell r="AZ2202"/>
          <cell r="BA2202"/>
          <cell r="BB2202"/>
          <cell r="BC2202"/>
          <cell r="BD2202"/>
          <cell r="BE2202"/>
          <cell r="BF2202"/>
          <cell r="BG2202"/>
          <cell r="BH2202"/>
          <cell r="BI2202"/>
          <cell r="BJ2202"/>
          <cell r="BK2202"/>
          <cell r="BL2202"/>
          <cell r="BM2202"/>
          <cell r="BN2202"/>
          <cell r="BO2202"/>
          <cell r="BP2202"/>
          <cell r="BQ2202"/>
          <cell r="BR2202"/>
          <cell r="BS2202"/>
          <cell r="BT2202"/>
          <cell r="BU2202"/>
          <cell r="BV2202"/>
          <cell r="BW2202"/>
          <cell r="BX2202"/>
          <cell r="BY2202"/>
          <cell r="BZ2202"/>
          <cell r="CA2202"/>
          <cell r="CB2202"/>
          <cell r="CC2202"/>
          <cell r="CD2202"/>
          <cell r="CE2202"/>
          <cell r="CF2202"/>
          <cell r="CG2202"/>
          <cell r="CH2202"/>
          <cell r="CI2202"/>
          <cell r="CJ2202"/>
          <cell r="CK2202"/>
          <cell r="CL2202"/>
          <cell r="CM2202"/>
          <cell r="CN2202"/>
        </row>
        <row r="2203">
          <cell r="B2203"/>
          <cell r="C2203"/>
          <cell r="D2203"/>
          <cell r="E2203"/>
          <cell r="F2203"/>
          <cell r="G2203"/>
          <cell r="H2203"/>
          <cell r="I2203"/>
          <cell r="J2203"/>
          <cell r="K2203"/>
          <cell r="L2203"/>
          <cell r="M2203"/>
          <cell r="N2203"/>
          <cell r="O2203"/>
          <cell r="P2203"/>
          <cell r="Q2203"/>
          <cell r="R2203"/>
          <cell r="S2203"/>
          <cell r="T2203"/>
          <cell r="U2203"/>
          <cell r="V2203"/>
          <cell r="W2203"/>
          <cell r="X2203"/>
          <cell r="Y2203"/>
          <cell r="Z2203"/>
          <cell r="AA2203"/>
          <cell r="AB2203"/>
          <cell r="AC2203"/>
          <cell r="AD2203"/>
          <cell r="AE2203"/>
          <cell r="AF2203"/>
          <cell r="AG2203"/>
          <cell r="AH2203"/>
          <cell r="AI2203"/>
          <cell r="AJ2203"/>
          <cell r="AK2203"/>
          <cell r="AL2203"/>
          <cell r="AM2203"/>
          <cell r="AN2203"/>
          <cell r="AO2203"/>
          <cell r="AP2203"/>
          <cell r="AQ2203"/>
          <cell r="AR2203"/>
          <cell r="AS2203"/>
          <cell r="AT2203"/>
          <cell r="AU2203"/>
          <cell r="AV2203"/>
          <cell r="AW2203"/>
          <cell r="AX2203"/>
          <cell r="AY2203"/>
          <cell r="AZ2203"/>
          <cell r="BA2203"/>
          <cell r="BB2203"/>
          <cell r="BC2203"/>
          <cell r="BD2203"/>
          <cell r="BE2203"/>
          <cell r="BF2203"/>
          <cell r="BG2203"/>
          <cell r="BH2203"/>
          <cell r="BI2203"/>
          <cell r="BJ2203"/>
          <cell r="BK2203"/>
          <cell r="BL2203"/>
          <cell r="BM2203"/>
          <cell r="BN2203"/>
          <cell r="BO2203"/>
          <cell r="BP2203"/>
          <cell r="BQ2203"/>
          <cell r="BR2203"/>
          <cell r="BS2203"/>
          <cell r="BT2203"/>
          <cell r="BU2203"/>
          <cell r="BV2203"/>
          <cell r="BW2203"/>
          <cell r="BX2203"/>
          <cell r="BY2203"/>
          <cell r="BZ2203"/>
          <cell r="CA2203"/>
          <cell r="CB2203"/>
          <cell r="CC2203"/>
          <cell r="CD2203"/>
          <cell r="CE2203"/>
          <cell r="CF2203"/>
          <cell r="CG2203"/>
          <cell r="CH2203"/>
          <cell r="CI2203"/>
          <cell r="CJ2203"/>
          <cell r="CK2203"/>
          <cell r="CL2203"/>
          <cell r="CM2203"/>
          <cell r="CN2203"/>
        </row>
        <row r="2204">
          <cell r="B2204"/>
          <cell r="C2204"/>
          <cell r="D2204"/>
          <cell r="E2204"/>
          <cell r="F2204"/>
          <cell r="G2204"/>
          <cell r="H2204"/>
          <cell r="I2204"/>
          <cell r="J2204"/>
          <cell r="K2204"/>
          <cell r="L2204"/>
          <cell r="M2204"/>
          <cell r="N2204"/>
          <cell r="O2204"/>
          <cell r="P2204"/>
          <cell r="Q2204"/>
          <cell r="R2204"/>
          <cell r="S2204"/>
          <cell r="T2204"/>
          <cell r="U2204"/>
          <cell r="V2204"/>
          <cell r="W2204"/>
          <cell r="X2204"/>
          <cell r="Y2204"/>
          <cell r="Z2204"/>
          <cell r="AA2204"/>
          <cell r="AB2204"/>
          <cell r="AC2204"/>
          <cell r="AD2204"/>
          <cell r="AE2204"/>
          <cell r="AF2204"/>
          <cell r="AG2204"/>
          <cell r="AH2204"/>
          <cell r="AI2204"/>
          <cell r="AJ2204"/>
          <cell r="AK2204"/>
          <cell r="AL2204"/>
          <cell r="AM2204"/>
          <cell r="AN2204"/>
          <cell r="AO2204"/>
          <cell r="AP2204"/>
          <cell r="AQ2204"/>
          <cell r="AR2204"/>
          <cell r="AS2204"/>
          <cell r="AT2204"/>
          <cell r="AU2204"/>
          <cell r="AV2204"/>
          <cell r="AW2204"/>
          <cell r="AX2204"/>
          <cell r="AY2204"/>
          <cell r="AZ2204"/>
          <cell r="BA2204"/>
          <cell r="BB2204"/>
          <cell r="BC2204"/>
          <cell r="BD2204"/>
          <cell r="BE2204"/>
          <cell r="BF2204"/>
          <cell r="BG2204"/>
          <cell r="BH2204"/>
          <cell r="BI2204"/>
          <cell r="BJ2204"/>
          <cell r="BK2204"/>
          <cell r="BL2204"/>
          <cell r="BM2204"/>
          <cell r="BN2204"/>
          <cell r="BO2204"/>
          <cell r="BP2204"/>
          <cell r="BQ2204"/>
          <cell r="BR2204"/>
          <cell r="BS2204"/>
          <cell r="BT2204"/>
          <cell r="BU2204"/>
          <cell r="BV2204"/>
          <cell r="BW2204"/>
          <cell r="BX2204"/>
          <cell r="BY2204"/>
          <cell r="BZ2204"/>
          <cell r="CA2204"/>
          <cell r="CB2204"/>
          <cell r="CC2204"/>
          <cell r="CD2204"/>
          <cell r="CE2204"/>
          <cell r="CF2204"/>
          <cell r="CG2204"/>
          <cell r="CH2204"/>
          <cell r="CI2204"/>
          <cell r="CJ2204"/>
          <cell r="CK2204"/>
          <cell r="CL2204"/>
          <cell r="CM2204"/>
          <cell r="CN2204"/>
        </row>
        <row r="2205">
          <cell r="B2205"/>
          <cell r="C2205"/>
          <cell r="D2205"/>
          <cell r="E2205"/>
          <cell r="F2205"/>
          <cell r="G2205"/>
          <cell r="H2205"/>
          <cell r="I2205"/>
          <cell r="J2205"/>
          <cell r="K2205"/>
          <cell r="L2205"/>
          <cell r="M2205"/>
          <cell r="N2205"/>
          <cell r="O2205"/>
          <cell r="P2205"/>
          <cell r="Q2205"/>
          <cell r="R2205"/>
          <cell r="S2205"/>
          <cell r="T2205"/>
          <cell r="U2205"/>
          <cell r="V2205"/>
          <cell r="W2205"/>
          <cell r="X2205"/>
          <cell r="Y2205"/>
          <cell r="Z2205"/>
          <cell r="AA2205"/>
          <cell r="AB2205"/>
          <cell r="AC2205"/>
          <cell r="AD2205"/>
          <cell r="AE2205"/>
          <cell r="AF2205"/>
          <cell r="AG2205"/>
          <cell r="AH2205"/>
          <cell r="AI2205"/>
          <cell r="AJ2205"/>
          <cell r="AK2205"/>
          <cell r="AL2205"/>
          <cell r="AM2205"/>
          <cell r="AN2205"/>
          <cell r="AO2205"/>
          <cell r="AP2205"/>
          <cell r="AQ2205"/>
          <cell r="AR2205"/>
          <cell r="AS2205"/>
          <cell r="AT2205"/>
          <cell r="AU2205"/>
          <cell r="AV2205"/>
          <cell r="AW2205"/>
          <cell r="AX2205"/>
          <cell r="AY2205"/>
          <cell r="AZ2205"/>
          <cell r="BA2205"/>
          <cell r="BB2205"/>
          <cell r="BC2205"/>
          <cell r="BD2205"/>
          <cell r="BE2205"/>
          <cell r="BF2205"/>
          <cell r="BG2205"/>
          <cell r="BH2205"/>
          <cell r="BI2205"/>
          <cell r="BJ2205"/>
          <cell r="BK2205"/>
          <cell r="BL2205"/>
          <cell r="BM2205"/>
          <cell r="BN2205"/>
          <cell r="BO2205"/>
          <cell r="BP2205"/>
          <cell r="BQ2205"/>
          <cell r="BR2205"/>
          <cell r="BS2205"/>
          <cell r="BT2205"/>
          <cell r="BU2205"/>
          <cell r="BV2205"/>
          <cell r="BW2205"/>
          <cell r="BX2205"/>
          <cell r="BY2205"/>
          <cell r="BZ2205"/>
          <cell r="CA2205"/>
          <cell r="CB2205"/>
          <cell r="CC2205"/>
          <cell r="CD2205"/>
          <cell r="CE2205"/>
          <cell r="CF2205"/>
          <cell r="CG2205"/>
          <cell r="CH2205"/>
          <cell r="CI2205"/>
          <cell r="CJ2205"/>
          <cell r="CK2205"/>
          <cell r="CL2205"/>
          <cell r="CM2205"/>
          <cell r="CN2205"/>
        </row>
        <row r="2206">
          <cell r="B2206"/>
          <cell r="C2206"/>
          <cell r="D2206"/>
          <cell r="E2206"/>
          <cell r="F2206"/>
          <cell r="G2206"/>
          <cell r="H2206"/>
          <cell r="I2206"/>
          <cell r="J2206"/>
          <cell r="K2206"/>
          <cell r="L2206"/>
          <cell r="M2206"/>
          <cell r="N2206"/>
          <cell r="O2206"/>
          <cell r="P2206"/>
          <cell r="Q2206"/>
          <cell r="R2206"/>
          <cell r="S2206"/>
          <cell r="T2206"/>
          <cell r="U2206"/>
          <cell r="V2206"/>
          <cell r="W2206"/>
          <cell r="X2206"/>
          <cell r="Y2206"/>
          <cell r="Z2206"/>
          <cell r="AA2206"/>
          <cell r="AB2206"/>
          <cell r="AC2206"/>
          <cell r="AD2206"/>
          <cell r="AE2206"/>
          <cell r="AF2206"/>
          <cell r="AG2206"/>
          <cell r="AH2206"/>
          <cell r="AI2206"/>
          <cell r="AJ2206"/>
          <cell r="AK2206"/>
          <cell r="AL2206"/>
          <cell r="AM2206"/>
          <cell r="AN2206"/>
          <cell r="AO2206"/>
          <cell r="AP2206"/>
          <cell r="AQ2206"/>
          <cell r="AR2206"/>
          <cell r="AS2206"/>
          <cell r="AT2206"/>
          <cell r="AU2206"/>
          <cell r="AV2206"/>
          <cell r="AW2206"/>
          <cell r="AX2206"/>
          <cell r="AY2206"/>
          <cell r="AZ2206"/>
          <cell r="BA2206"/>
          <cell r="BB2206"/>
          <cell r="BC2206"/>
          <cell r="BD2206"/>
          <cell r="BE2206"/>
          <cell r="BF2206"/>
          <cell r="BG2206"/>
          <cell r="BH2206"/>
          <cell r="BI2206"/>
          <cell r="BJ2206"/>
          <cell r="BK2206"/>
          <cell r="BL2206"/>
          <cell r="BM2206"/>
          <cell r="BN2206"/>
          <cell r="BO2206"/>
          <cell r="BP2206"/>
          <cell r="BQ2206"/>
          <cell r="BR2206"/>
          <cell r="BS2206"/>
          <cell r="BT2206"/>
          <cell r="BU2206"/>
          <cell r="BV2206"/>
          <cell r="BW2206"/>
          <cell r="BX2206"/>
          <cell r="BY2206"/>
          <cell r="BZ2206"/>
          <cell r="CA2206"/>
          <cell r="CB2206"/>
          <cell r="CC2206"/>
          <cell r="CD2206"/>
          <cell r="CE2206"/>
          <cell r="CF2206"/>
          <cell r="CG2206"/>
          <cell r="CH2206"/>
          <cell r="CI2206"/>
          <cell r="CJ2206"/>
          <cell r="CK2206"/>
          <cell r="CL2206"/>
          <cell r="CM2206"/>
          <cell r="CN2206"/>
        </row>
        <row r="2207">
          <cell r="B2207"/>
          <cell r="C2207"/>
          <cell r="D2207"/>
          <cell r="E2207"/>
          <cell r="F2207"/>
          <cell r="G2207"/>
          <cell r="H2207"/>
          <cell r="I2207"/>
          <cell r="J2207"/>
          <cell r="K2207"/>
          <cell r="L2207"/>
          <cell r="M2207"/>
          <cell r="N2207"/>
          <cell r="O2207"/>
          <cell r="P2207"/>
          <cell r="Q2207"/>
          <cell r="R2207"/>
          <cell r="S2207"/>
          <cell r="T2207"/>
          <cell r="U2207"/>
          <cell r="V2207"/>
          <cell r="W2207"/>
          <cell r="X2207"/>
          <cell r="Y2207"/>
          <cell r="Z2207"/>
          <cell r="AA2207"/>
          <cell r="AB2207"/>
          <cell r="AC2207"/>
          <cell r="AD2207"/>
          <cell r="AE2207"/>
          <cell r="AF2207"/>
          <cell r="AG2207"/>
          <cell r="AH2207"/>
          <cell r="AI2207"/>
          <cell r="AJ2207"/>
          <cell r="AK2207"/>
          <cell r="AL2207"/>
          <cell r="AM2207"/>
          <cell r="AN2207"/>
          <cell r="AO2207"/>
          <cell r="AP2207"/>
          <cell r="AQ2207"/>
          <cell r="AR2207"/>
          <cell r="AS2207"/>
          <cell r="AT2207"/>
          <cell r="AU2207"/>
          <cell r="AV2207"/>
          <cell r="AW2207"/>
          <cell r="AX2207"/>
          <cell r="AY2207"/>
          <cell r="AZ2207"/>
          <cell r="BA2207"/>
          <cell r="BB2207"/>
          <cell r="BC2207"/>
          <cell r="BD2207"/>
          <cell r="BE2207"/>
          <cell r="BF2207"/>
          <cell r="BG2207"/>
          <cell r="BH2207"/>
          <cell r="BI2207"/>
          <cell r="BJ2207"/>
          <cell r="BK2207"/>
          <cell r="BL2207"/>
          <cell r="BM2207"/>
          <cell r="BN2207"/>
          <cell r="BO2207"/>
          <cell r="BP2207"/>
          <cell r="BQ2207"/>
          <cell r="BR2207"/>
          <cell r="BS2207"/>
          <cell r="BT2207"/>
          <cell r="BU2207"/>
          <cell r="BV2207"/>
          <cell r="BW2207"/>
          <cell r="BX2207"/>
          <cell r="BY2207"/>
          <cell r="BZ2207"/>
          <cell r="CA2207"/>
          <cell r="CB2207"/>
          <cell r="CC2207"/>
          <cell r="CD2207"/>
          <cell r="CE2207"/>
          <cell r="CF2207"/>
          <cell r="CG2207"/>
          <cell r="CH2207"/>
          <cell r="CI2207"/>
          <cell r="CJ2207"/>
          <cell r="CK2207"/>
          <cell r="CL2207"/>
          <cell r="CM2207"/>
          <cell r="CN2207"/>
        </row>
        <row r="2208">
          <cell r="B2208"/>
          <cell r="C2208"/>
          <cell r="D2208"/>
          <cell r="E2208"/>
          <cell r="F2208"/>
          <cell r="G2208"/>
          <cell r="H2208"/>
          <cell r="I2208"/>
          <cell r="J2208"/>
          <cell r="K2208"/>
          <cell r="L2208"/>
          <cell r="M2208"/>
          <cell r="N2208"/>
          <cell r="O2208"/>
          <cell r="P2208"/>
          <cell r="Q2208"/>
          <cell r="R2208"/>
          <cell r="S2208"/>
          <cell r="T2208"/>
          <cell r="U2208"/>
          <cell r="V2208"/>
          <cell r="W2208"/>
          <cell r="X2208"/>
          <cell r="Y2208"/>
          <cell r="Z2208"/>
          <cell r="AA2208"/>
          <cell r="AB2208"/>
          <cell r="AC2208"/>
          <cell r="AD2208"/>
          <cell r="AE2208"/>
          <cell r="AF2208"/>
          <cell r="AG2208"/>
          <cell r="AH2208"/>
          <cell r="AI2208"/>
          <cell r="AJ2208"/>
          <cell r="AK2208"/>
          <cell r="AL2208"/>
          <cell r="AM2208"/>
          <cell r="AN2208"/>
          <cell r="AO2208"/>
          <cell r="AP2208"/>
          <cell r="AQ2208"/>
          <cell r="AR2208"/>
          <cell r="AS2208"/>
          <cell r="AT2208"/>
          <cell r="AU2208"/>
          <cell r="AV2208"/>
          <cell r="AW2208"/>
          <cell r="AX2208"/>
          <cell r="AY2208"/>
          <cell r="AZ2208"/>
          <cell r="BA2208"/>
          <cell r="BB2208"/>
          <cell r="BC2208"/>
          <cell r="BD2208"/>
          <cell r="BE2208"/>
          <cell r="BF2208"/>
          <cell r="BG2208"/>
          <cell r="BH2208"/>
          <cell r="BI2208"/>
          <cell r="BJ2208"/>
          <cell r="BK2208"/>
          <cell r="BL2208"/>
          <cell r="BM2208"/>
          <cell r="BN2208"/>
          <cell r="BO2208"/>
          <cell r="BP2208"/>
          <cell r="BQ2208"/>
          <cell r="BR2208"/>
          <cell r="BS2208"/>
          <cell r="BT2208"/>
          <cell r="BU2208"/>
          <cell r="BV2208"/>
          <cell r="BW2208"/>
          <cell r="BX2208"/>
          <cell r="BY2208"/>
          <cell r="BZ2208"/>
          <cell r="CA2208"/>
          <cell r="CB2208"/>
          <cell r="CC2208"/>
          <cell r="CD2208"/>
          <cell r="CE2208"/>
          <cell r="CF2208"/>
          <cell r="CG2208"/>
          <cell r="CH2208"/>
          <cell r="CI2208"/>
          <cell r="CJ2208"/>
          <cell r="CK2208"/>
          <cell r="CL2208"/>
          <cell r="CM2208"/>
          <cell r="CN2208"/>
        </row>
        <row r="2209">
          <cell r="B2209"/>
          <cell r="C2209"/>
          <cell r="D2209"/>
          <cell r="E2209"/>
          <cell r="F2209"/>
          <cell r="G2209"/>
          <cell r="H2209"/>
          <cell r="I2209"/>
          <cell r="J2209"/>
          <cell r="K2209"/>
          <cell r="L2209"/>
          <cell r="M2209"/>
          <cell r="N2209"/>
          <cell r="O2209"/>
          <cell r="P2209"/>
          <cell r="Q2209"/>
          <cell r="R2209"/>
          <cell r="S2209"/>
          <cell r="T2209"/>
          <cell r="U2209"/>
          <cell r="V2209"/>
          <cell r="W2209"/>
          <cell r="X2209"/>
          <cell r="Y2209"/>
          <cell r="Z2209"/>
          <cell r="AA2209"/>
          <cell r="AB2209"/>
          <cell r="AC2209"/>
          <cell r="AD2209"/>
          <cell r="AE2209"/>
          <cell r="AF2209"/>
          <cell r="AG2209"/>
          <cell r="AH2209"/>
          <cell r="AI2209"/>
          <cell r="AJ2209"/>
          <cell r="AK2209"/>
          <cell r="AL2209"/>
          <cell r="AM2209"/>
          <cell r="AN2209"/>
          <cell r="AO2209"/>
          <cell r="AP2209"/>
          <cell r="AQ2209"/>
          <cell r="AR2209"/>
          <cell r="AS2209"/>
          <cell r="AT2209"/>
          <cell r="AU2209"/>
          <cell r="AV2209"/>
          <cell r="AW2209"/>
          <cell r="AX2209"/>
          <cell r="AY2209"/>
          <cell r="AZ2209"/>
          <cell r="BA2209"/>
          <cell r="BB2209"/>
          <cell r="BC2209"/>
          <cell r="BD2209"/>
          <cell r="BE2209"/>
          <cell r="BF2209"/>
          <cell r="BG2209"/>
          <cell r="BH2209"/>
          <cell r="BI2209"/>
          <cell r="BJ2209"/>
          <cell r="BK2209"/>
          <cell r="BL2209"/>
          <cell r="BM2209"/>
          <cell r="BN2209"/>
          <cell r="BO2209"/>
          <cell r="BP2209"/>
          <cell r="BQ2209"/>
          <cell r="BR2209"/>
          <cell r="BS2209"/>
          <cell r="BT2209"/>
          <cell r="BU2209"/>
          <cell r="BV2209"/>
          <cell r="BW2209"/>
          <cell r="BX2209"/>
          <cell r="BY2209"/>
          <cell r="BZ2209"/>
          <cell r="CA2209"/>
          <cell r="CB2209"/>
          <cell r="CC2209"/>
          <cell r="CD2209"/>
          <cell r="CE2209"/>
          <cell r="CF2209"/>
          <cell r="CG2209"/>
          <cell r="CH2209"/>
          <cell r="CI2209"/>
          <cell r="CJ2209"/>
          <cell r="CK2209"/>
          <cell r="CL2209"/>
          <cell r="CM2209"/>
          <cell r="CN2209"/>
        </row>
        <row r="2210">
          <cell r="B2210"/>
          <cell r="C2210"/>
          <cell r="D2210"/>
          <cell r="E2210"/>
          <cell r="F2210"/>
          <cell r="G2210"/>
          <cell r="H2210"/>
          <cell r="I2210"/>
          <cell r="J2210"/>
          <cell r="K2210"/>
          <cell r="L2210"/>
          <cell r="M2210"/>
          <cell r="N2210"/>
          <cell r="O2210"/>
          <cell r="P2210"/>
          <cell r="Q2210"/>
          <cell r="R2210"/>
          <cell r="S2210"/>
          <cell r="T2210"/>
          <cell r="U2210"/>
          <cell r="V2210"/>
          <cell r="W2210"/>
          <cell r="X2210"/>
          <cell r="Y2210"/>
          <cell r="Z2210"/>
          <cell r="AA2210"/>
          <cell r="AB2210"/>
          <cell r="AC2210"/>
          <cell r="AD2210"/>
          <cell r="AE2210"/>
          <cell r="AF2210"/>
          <cell r="AG2210"/>
          <cell r="AH2210"/>
          <cell r="AI2210"/>
          <cell r="AJ2210"/>
          <cell r="AK2210"/>
          <cell r="AL2210"/>
          <cell r="AM2210"/>
          <cell r="AN2210"/>
          <cell r="AO2210"/>
          <cell r="AP2210"/>
          <cell r="AQ2210"/>
          <cell r="AR2210"/>
          <cell r="AS2210"/>
          <cell r="AT2210"/>
          <cell r="AU2210"/>
          <cell r="AV2210"/>
          <cell r="AW2210"/>
          <cell r="AX2210"/>
          <cell r="AY2210"/>
          <cell r="AZ2210"/>
          <cell r="BA2210"/>
          <cell r="BB2210"/>
          <cell r="BC2210"/>
          <cell r="BD2210"/>
          <cell r="BE2210"/>
          <cell r="BF2210"/>
          <cell r="BG2210"/>
          <cell r="BH2210"/>
          <cell r="BI2210"/>
          <cell r="BJ2210"/>
          <cell r="BK2210"/>
          <cell r="BL2210"/>
          <cell r="BM2210"/>
          <cell r="BN2210"/>
          <cell r="BO2210"/>
          <cell r="BP2210"/>
          <cell r="BQ2210"/>
          <cell r="BR2210"/>
          <cell r="BS2210"/>
          <cell r="BT2210"/>
          <cell r="BU2210"/>
          <cell r="BV2210"/>
          <cell r="BW2210"/>
          <cell r="BX2210"/>
          <cell r="BY2210"/>
          <cell r="BZ2210"/>
          <cell r="CA2210"/>
          <cell r="CB2210"/>
          <cell r="CC2210"/>
          <cell r="CD2210"/>
          <cell r="CE2210"/>
          <cell r="CF2210"/>
          <cell r="CG2210"/>
          <cell r="CH2210"/>
          <cell r="CI2210"/>
          <cell r="CJ2210"/>
          <cell r="CK2210"/>
          <cell r="CL2210"/>
          <cell r="CM2210"/>
          <cell r="CN2210"/>
        </row>
        <row r="2211">
          <cell r="B2211"/>
          <cell r="C2211"/>
          <cell r="D2211"/>
          <cell r="E2211"/>
          <cell r="F2211"/>
          <cell r="G2211"/>
          <cell r="H2211"/>
          <cell r="I2211"/>
          <cell r="J2211"/>
          <cell r="K2211"/>
          <cell r="L2211"/>
          <cell r="M2211"/>
          <cell r="N2211"/>
          <cell r="O2211"/>
          <cell r="P2211"/>
          <cell r="Q2211"/>
          <cell r="R2211"/>
          <cell r="S2211"/>
          <cell r="T2211"/>
          <cell r="U2211"/>
          <cell r="V2211"/>
          <cell r="W2211"/>
          <cell r="X2211"/>
          <cell r="Y2211"/>
          <cell r="Z2211"/>
          <cell r="AA2211"/>
          <cell r="AB2211"/>
          <cell r="AC2211"/>
          <cell r="AD2211"/>
          <cell r="AE2211"/>
          <cell r="AF2211"/>
          <cell r="AG2211"/>
          <cell r="AH2211"/>
          <cell r="AI2211"/>
          <cell r="AJ2211"/>
          <cell r="AK2211"/>
          <cell r="AL2211"/>
          <cell r="AM2211"/>
          <cell r="AN2211"/>
          <cell r="AO2211"/>
          <cell r="AP2211"/>
          <cell r="AQ2211"/>
          <cell r="AR2211"/>
          <cell r="AS2211"/>
          <cell r="AT2211"/>
          <cell r="AU2211"/>
          <cell r="AV2211"/>
          <cell r="AW2211"/>
          <cell r="AX2211"/>
          <cell r="AY2211"/>
          <cell r="AZ2211"/>
          <cell r="BA2211"/>
          <cell r="BB2211"/>
          <cell r="BC2211"/>
          <cell r="BD2211"/>
          <cell r="BE2211"/>
          <cell r="BF2211"/>
          <cell r="BG2211"/>
          <cell r="BH2211"/>
          <cell r="BI2211"/>
          <cell r="BJ2211"/>
          <cell r="BK2211"/>
          <cell r="BL2211"/>
          <cell r="BM2211"/>
          <cell r="BN2211"/>
          <cell r="BO2211"/>
          <cell r="BP2211"/>
          <cell r="BQ2211"/>
          <cell r="BR2211"/>
          <cell r="BS2211"/>
          <cell r="BT2211"/>
          <cell r="BU2211"/>
          <cell r="BV2211"/>
          <cell r="BW2211"/>
          <cell r="BX2211"/>
          <cell r="BY2211"/>
          <cell r="BZ2211"/>
          <cell r="CA2211"/>
          <cell r="CB2211"/>
          <cell r="CC2211"/>
          <cell r="CD2211"/>
          <cell r="CE2211"/>
          <cell r="CF2211"/>
          <cell r="CG2211"/>
          <cell r="CH2211"/>
          <cell r="CI2211"/>
          <cell r="CJ2211"/>
          <cell r="CK2211"/>
          <cell r="CL2211"/>
          <cell r="CM2211"/>
          <cell r="CN2211"/>
        </row>
        <row r="2212">
          <cell r="B2212"/>
          <cell r="C2212"/>
          <cell r="D2212"/>
          <cell r="E2212"/>
          <cell r="F2212"/>
          <cell r="G2212"/>
          <cell r="H2212"/>
          <cell r="I2212"/>
          <cell r="J2212"/>
          <cell r="K2212"/>
          <cell r="L2212"/>
          <cell r="M2212"/>
          <cell r="N2212"/>
          <cell r="O2212"/>
          <cell r="P2212"/>
          <cell r="Q2212"/>
          <cell r="R2212"/>
          <cell r="S2212"/>
          <cell r="T2212"/>
          <cell r="U2212"/>
          <cell r="V2212"/>
          <cell r="W2212"/>
          <cell r="X2212"/>
          <cell r="Y2212"/>
          <cell r="Z2212"/>
          <cell r="AA2212"/>
          <cell r="AB2212"/>
          <cell r="AC2212"/>
          <cell r="AD2212"/>
          <cell r="AE2212"/>
          <cell r="AF2212"/>
          <cell r="AG2212"/>
          <cell r="AH2212"/>
          <cell r="AI2212"/>
          <cell r="AJ2212"/>
          <cell r="AK2212"/>
          <cell r="AL2212"/>
          <cell r="AM2212"/>
          <cell r="AN2212"/>
          <cell r="AO2212"/>
          <cell r="AP2212"/>
          <cell r="AQ2212"/>
          <cell r="AR2212"/>
          <cell r="AS2212"/>
          <cell r="AT2212"/>
          <cell r="AU2212"/>
          <cell r="AV2212"/>
          <cell r="AW2212"/>
          <cell r="AX2212"/>
          <cell r="AY2212"/>
          <cell r="AZ2212"/>
          <cell r="BA2212"/>
          <cell r="BB2212"/>
          <cell r="BC2212"/>
          <cell r="BD2212"/>
          <cell r="BE2212"/>
          <cell r="BF2212"/>
          <cell r="BG2212"/>
          <cell r="BH2212"/>
          <cell r="BI2212"/>
          <cell r="BJ2212"/>
          <cell r="BK2212"/>
          <cell r="BL2212"/>
          <cell r="BM2212"/>
          <cell r="BN2212"/>
          <cell r="BO2212"/>
          <cell r="BP2212"/>
          <cell r="BQ2212"/>
          <cell r="BR2212"/>
          <cell r="BS2212"/>
          <cell r="BT2212"/>
          <cell r="BU2212"/>
          <cell r="BV2212"/>
          <cell r="BW2212"/>
          <cell r="BX2212"/>
          <cell r="BY2212"/>
          <cell r="BZ2212"/>
          <cell r="CA2212"/>
          <cell r="CB2212"/>
          <cell r="CC2212"/>
          <cell r="CD2212"/>
          <cell r="CE2212"/>
          <cell r="CF2212"/>
          <cell r="CG2212"/>
          <cell r="CH2212"/>
          <cell r="CI2212"/>
          <cell r="CJ2212"/>
          <cell r="CK2212"/>
          <cell r="CL2212"/>
          <cell r="CM2212"/>
          <cell r="CN2212"/>
        </row>
        <row r="2213">
          <cell r="B2213"/>
          <cell r="C2213"/>
          <cell r="D2213"/>
          <cell r="E2213"/>
          <cell r="F2213"/>
          <cell r="G2213"/>
          <cell r="H2213"/>
          <cell r="I2213"/>
          <cell r="J2213"/>
          <cell r="K2213"/>
          <cell r="L2213"/>
          <cell r="M2213"/>
          <cell r="N2213"/>
          <cell r="O2213"/>
          <cell r="P2213"/>
          <cell r="Q2213"/>
          <cell r="R2213"/>
          <cell r="S2213"/>
          <cell r="T2213"/>
          <cell r="U2213"/>
          <cell r="V2213"/>
          <cell r="W2213"/>
          <cell r="X2213"/>
          <cell r="Y2213"/>
          <cell r="Z2213"/>
          <cell r="AA2213"/>
          <cell r="AB2213"/>
          <cell r="AC2213"/>
          <cell r="AD2213"/>
          <cell r="AE2213"/>
          <cell r="AF2213"/>
          <cell r="AG2213"/>
          <cell r="AH2213"/>
          <cell r="AI2213"/>
          <cell r="AJ2213"/>
          <cell r="AK2213"/>
          <cell r="AL2213"/>
          <cell r="AM2213"/>
          <cell r="AN2213"/>
          <cell r="AO2213"/>
          <cell r="AP2213"/>
          <cell r="AQ2213"/>
          <cell r="AR2213"/>
          <cell r="AS2213"/>
          <cell r="AT2213"/>
          <cell r="AU2213"/>
          <cell r="AV2213"/>
          <cell r="AW2213"/>
          <cell r="AX2213"/>
          <cell r="AY2213"/>
          <cell r="AZ2213"/>
          <cell r="BA2213"/>
          <cell r="BB2213"/>
          <cell r="BC2213"/>
          <cell r="BD2213"/>
          <cell r="BE2213"/>
          <cell r="BF2213"/>
          <cell r="BG2213"/>
          <cell r="BH2213"/>
          <cell r="BI2213"/>
          <cell r="BJ2213"/>
          <cell r="BK2213"/>
          <cell r="BL2213"/>
          <cell r="BM2213"/>
          <cell r="BN2213"/>
          <cell r="BO2213"/>
          <cell r="BP2213"/>
          <cell r="BQ2213"/>
          <cell r="BR2213"/>
          <cell r="BS2213"/>
          <cell r="BT2213"/>
          <cell r="BU2213"/>
          <cell r="BV2213"/>
          <cell r="BW2213"/>
          <cell r="BX2213"/>
          <cell r="BY2213"/>
          <cell r="BZ2213"/>
          <cell r="CA2213"/>
          <cell r="CB2213"/>
          <cell r="CC2213"/>
          <cell r="CD2213"/>
          <cell r="CE2213"/>
          <cell r="CF2213"/>
          <cell r="CG2213"/>
          <cell r="CH2213"/>
          <cell r="CI2213"/>
          <cell r="CJ2213"/>
          <cell r="CK2213"/>
          <cell r="CL2213"/>
          <cell r="CM2213"/>
          <cell r="CN2213"/>
        </row>
        <row r="2214">
          <cell r="B2214"/>
          <cell r="C2214"/>
          <cell r="D2214"/>
          <cell r="E2214"/>
          <cell r="F2214"/>
          <cell r="G2214"/>
          <cell r="H2214"/>
          <cell r="I2214"/>
          <cell r="J2214"/>
          <cell r="K2214"/>
          <cell r="L2214"/>
          <cell r="M2214"/>
          <cell r="N2214"/>
          <cell r="O2214"/>
          <cell r="P2214"/>
          <cell r="Q2214"/>
          <cell r="R2214"/>
          <cell r="S2214"/>
          <cell r="T2214"/>
          <cell r="U2214"/>
          <cell r="V2214"/>
          <cell r="W2214"/>
          <cell r="X2214"/>
          <cell r="Y2214"/>
          <cell r="Z2214"/>
          <cell r="AA2214"/>
          <cell r="AB2214"/>
          <cell r="AC2214"/>
          <cell r="AD2214"/>
          <cell r="AE2214"/>
          <cell r="AF2214"/>
          <cell r="AG2214"/>
          <cell r="AH2214"/>
          <cell r="AI2214"/>
          <cell r="AJ2214"/>
          <cell r="AK2214"/>
          <cell r="AL2214"/>
          <cell r="AM2214"/>
          <cell r="AN2214"/>
          <cell r="AO2214"/>
          <cell r="AP2214"/>
          <cell r="AQ2214"/>
          <cell r="AR2214"/>
          <cell r="AS2214"/>
          <cell r="AT2214"/>
          <cell r="AU2214"/>
          <cell r="AV2214"/>
          <cell r="AW2214"/>
          <cell r="AX2214"/>
          <cell r="AY2214"/>
          <cell r="AZ2214"/>
          <cell r="BA2214"/>
          <cell r="BB2214"/>
          <cell r="BC2214"/>
          <cell r="BD2214"/>
          <cell r="BE2214"/>
          <cell r="BF2214"/>
          <cell r="BG2214"/>
          <cell r="BH2214"/>
          <cell r="BI2214"/>
          <cell r="BJ2214"/>
          <cell r="BK2214"/>
          <cell r="BL2214"/>
          <cell r="BM2214"/>
          <cell r="BN2214"/>
          <cell r="BO2214"/>
          <cell r="BP2214"/>
          <cell r="BQ2214"/>
          <cell r="BR2214"/>
          <cell r="BS2214"/>
          <cell r="BT2214"/>
          <cell r="BU2214"/>
          <cell r="BV2214"/>
          <cell r="BW2214"/>
          <cell r="BX2214"/>
          <cell r="BY2214"/>
          <cell r="BZ2214"/>
          <cell r="CA2214"/>
          <cell r="CB2214"/>
          <cell r="CC2214"/>
          <cell r="CD2214"/>
          <cell r="CE2214"/>
          <cell r="CF2214"/>
          <cell r="CG2214"/>
          <cell r="CH2214"/>
          <cell r="CI2214"/>
          <cell r="CJ2214"/>
          <cell r="CK2214"/>
          <cell r="CL2214"/>
          <cell r="CM2214"/>
          <cell r="CN2214"/>
        </row>
        <row r="2215">
          <cell r="B2215"/>
          <cell r="C2215"/>
          <cell r="D2215"/>
          <cell r="E2215"/>
          <cell r="F2215"/>
          <cell r="G2215"/>
          <cell r="H2215"/>
          <cell r="I2215"/>
          <cell r="J2215"/>
          <cell r="K2215"/>
          <cell r="L2215"/>
          <cell r="M2215"/>
          <cell r="N2215"/>
          <cell r="O2215"/>
          <cell r="P2215"/>
          <cell r="Q2215"/>
          <cell r="R2215"/>
          <cell r="S2215"/>
          <cell r="T2215"/>
          <cell r="U2215"/>
          <cell r="V2215"/>
          <cell r="W2215"/>
          <cell r="X2215"/>
          <cell r="Y2215"/>
          <cell r="Z2215"/>
          <cell r="AA2215"/>
          <cell r="AB2215"/>
          <cell r="AC2215"/>
          <cell r="AD2215"/>
          <cell r="AE2215"/>
          <cell r="AF2215"/>
          <cell r="AG2215"/>
          <cell r="AH2215"/>
          <cell r="AI2215"/>
          <cell r="AJ2215"/>
          <cell r="AK2215"/>
          <cell r="AL2215"/>
          <cell r="AM2215"/>
          <cell r="AN2215"/>
          <cell r="AO2215"/>
          <cell r="AP2215"/>
          <cell r="AQ2215"/>
          <cell r="AR2215"/>
          <cell r="AS2215"/>
          <cell r="AT2215"/>
          <cell r="AU2215"/>
          <cell r="AV2215"/>
          <cell r="AW2215"/>
          <cell r="AX2215"/>
          <cell r="AY2215"/>
          <cell r="AZ2215"/>
          <cell r="BA2215"/>
          <cell r="BB2215"/>
          <cell r="BC2215"/>
          <cell r="BD2215"/>
          <cell r="BE2215"/>
          <cell r="BF2215"/>
          <cell r="BG2215"/>
          <cell r="BH2215"/>
          <cell r="BI2215"/>
          <cell r="BJ2215"/>
          <cell r="BK2215"/>
          <cell r="BL2215"/>
          <cell r="BM2215"/>
          <cell r="BN2215"/>
          <cell r="BO2215"/>
          <cell r="BP2215"/>
          <cell r="BQ2215"/>
          <cell r="BR2215"/>
          <cell r="BS2215"/>
          <cell r="BT2215"/>
          <cell r="BU2215"/>
          <cell r="BV2215"/>
          <cell r="BW2215"/>
          <cell r="BX2215"/>
          <cell r="BY2215"/>
          <cell r="BZ2215"/>
          <cell r="CA2215"/>
          <cell r="CB2215"/>
          <cell r="CC2215"/>
          <cell r="CD2215"/>
          <cell r="CE2215"/>
          <cell r="CF2215"/>
          <cell r="CG2215"/>
          <cell r="CH2215"/>
          <cell r="CI2215"/>
          <cell r="CJ2215"/>
          <cell r="CK2215"/>
          <cell r="CL2215"/>
          <cell r="CM2215"/>
          <cell r="CN2215"/>
        </row>
        <row r="2216">
          <cell r="B2216"/>
          <cell r="C2216"/>
          <cell r="D2216"/>
          <cell r="E2216"/>
          <cell r="F2216"/>
          <cell r="G2216"/>
          <cell r="H2216"/>
          <cell r="I2216"/>
          <cell r="J2216"/>
          <cell r="K2216"/>
          <cell r="L2216"/>
          <cell r="M2216"/>
          <cell r="N2216"/>
          <cell r="O2216"/>
          <cell r="P2216"/>
          <cell r="Q2216"/>
          <cell r="R2216"/>
          <cell r="S2216"/>
          <cell r="T2216"/>
          <cell r="U2216"/>
          <cell r="V2216"/>
          <cell r="W2216"/>
          <cell r="X2216"/>
          <cell r="Y2216"/>
          <cell r="Z2216"/>
          <cell r="AA2216"/>
          <cell r="AB2216"/>
          <cell r="AC2216"/>
          <cell r="AD2216"/>
          <cell r="AE2216"/>
          <cell r="AF2216"/>
          <cell r="AG2216"/>
          <cell r="AH2216"/>
          <cell r="AI2216"/>
          <cell r="AJ2216"/>
          <cell r="AK2216"/>
          <cell r="AL2216"/>
          <cell r="AM2216"/>
          <cell r="AN2216"/>
          <cell r="AO2216"/>
          <cell r="AP2216"/>
          <cell r="AQ2216"/>
          <cell r="AR2216"/>
          <cell r="AS2216"/>
          <cell r="AT2216"/>
          <cell r="AU2216"/>
          <cell r="AV2216"/>
          <cell r="AW2216"/>
          <cell r="AX2216"/>
          <cell r="AY2216"/>
          <cell r="AZ2216"/>
          <cell r="BA2216"/>
          <cell r="BB2216"/>
          <cell r="BC2216"/>
          <cell r="BD2216"/>
          <cell r="BE2216"/>
          <cell r="BF2216"/>
          <cell r="BG2216"/>
          <cell r="BH2216"/>
          <cell r="BI2216"/>
          <cell r="BJ2216"/>
          <cell r="BK2216"/>
          <cell r="BL2216"/>
          <cell r="BM2216"/>
          <cell r="BN2216"/>
          <cell r="BO2216"/>
          <cell r="BP2216"/>
          <cell r="BQ2216"/>
          <cell r="BR2216"/>
          <cell r="BS2216"/>
          <cell r="BT2216"/>
          <cell r="BU2216"/>
          <cell r="BV2216"/>
          <cell r="BW2216"/>
          <cell r="BX2216"/>
          <cell r="BY2216"/>
          <cell r="BZ2216"/>
          <cell r="CA2216"/>
          <cell r="CB2216"/>
          <cell r="CC2216"/>
          <cell r="CD2216"/>
          <cell r="CE2216"/>
          <cell r="CF2216"/>
          <cell r="CG2216"/>
          <cell r="CH2216"/>
          <cell r="CI2216"/>
          <cell r="CJ2216"/>
          <cell r="CK2216"/>
          <cell r="CL2216"/>
          <cell r="CM2216"/>
          <cell r="CN2216"/>
        </row>
        <row r="2217">
          <cell r="B2217"/>
          <cell r="C2217"/>
          <cell r="D2217"/>
          <cell r="E2217"/>
          <cell r="F2217"/>
          <cell r="G2217"/>
          <cell r="H2217"/>
          <cell r="I2217"/>
          <cell r="J2217"/>
          <cell r="K2217"/>
          <cell r="L2217"/>
          <cell r="M2217"/>
          <cell r="N2217"/>
          <cell r="O2217"/>
          <cell r="P2217"/>
          <cell r="Q2217"/>
          <cell r="R2217"/>
          <cell r="S2217"/>
          <cell r="T2217"/>
          <cell r="U2217"/>
          <cell r="V2217"/>
          <cell r="W2217"/>
          <cell r="X2217"/>
          <cell r="Y2217"/>
          <cell r="Z2217"/>
          <cell r="AA2217"/>
          <cell r="AB2217"/>
          <cell r="AC2217"/>
          <cell r="AD2217"/>
          <cell r="AE2217"/>
          <cell r="AF2217"/>
          <cell r="AG2217"/>
          <cell r="AH2217"/>
          <cell r="AI2217"/>
          <cell r="AJ2217"/>
          <cell r="AK2217"/>
          <cell r="AL2217"/>
          <cell r="AM2217"/>
          <cell r="AN2217"/>
          <cell r="AO2217"/>
          <cell r="AP2217"/>
          <cell r="AQ2217"/>
          <cell r="AR2217"/>
          <cell r="AS2217"/>
          <cell r="AT2217"/>
          <cell r="AU2217"/>
          <cell r="AV2217"/>
          <cell r="AW2217"/>
          <cell r="AX2217"/>
          <cell r="AY2217"/>
          <cell r="AZ2217"/>
          <cell r="BA2217"/>
          <cell r="BB2217"/>
          <cell r="BC2217"/>
          <cell r="BD2217"/>
          <cell r="BE2217"/>
          <cell r="BF2217"/>
          <cell r="BG2217"/>
          <cell r="BH2217"/>
          <cell r="BI2217"/>
          <cell r="BJ2217"/>
          <cell r="BK2217"/>
          <cell r="BL2217"/>
          <cell r="BM2217"/>
          <cell r="BN2217"/>
          <cell r="BO2217"/>
          <cell r="BP2217"/>
          <cell r="BQ2217"/>
          <cell r="BR2217"/>
          <cell r="BS2217"/>
          <cell r="BT2217"/>
          <cell r="BU2217"/>
          <cell r="BV2217"/>
          <cell r="BW2217"/>
          <cell r="BX2217"/>
          <cell r="BY2217"/>
          <cell r="BZ2217"/>
          <cell r="CA2217"/>
          <cell r="CB2217"/>
          <cell r="CC2217"/>
          <cell r="CD2217"/>
          <cell r="CE2217"/>
          <cell r="CF2217"/>
          <cell r="CG2217"/>
          <cell r="CH2217"/>
          <cell r="CI2217"/>
          <cell r="CJ2217"/>
          <cell r="CK2217"/>
          <cell r="CL2217"/>
          <cell r="CM2217"/>
          <cell r="CN2217"/>
        </row>
        <row r="2218">
          <cell r="B2218"/>
          <cell r="C2218"/>
          <cell r="D2218"/>
          <cell r="E2218"/>
          <cell r="F2218"/>
          <cell r="G2218"/>
          <cell r="H2218"/>
          <cell r="I2218"/>
          <cell r="J2218"/>
          <cell r="K2218"/>
          <cell r="L2218"/>
          <cell r="M2218"/>
          <cell r="N2218"/>
          <cell r="O2218"/>
          <cell r="P2218"/>
          <cell r="Q2218"/>
          <cell r="R2218"/>
          <cell r="S2218"/>
          <cell r="T2218"/>
          <cell r="U2218"/>
          <cell r="V2218"/>
          <cell r="W2218"/>
          <cell r="X2218"/>
          <cell r="Y2218"/>
          <cell r="Z2218"/>
          <cell r="AA2218"/>
          <cell r="AB2218"/>
          <cell r="AC2218"/>
          <cell r="AD2218"/>
          <cell r="AE2218"/>
          <cell r="AF2218"/>
          <cell r="AG2218"/>
          <cell r="AH2218"/>
          <cell r="AI2218"/>
          <cell r="AJ2218"/>
          <cell r="AK2218"/>
          <cell r="AL2218"/>
          <cell r="AM2218"/>
          <cell r="AN2218"/>
          <cell r="AO2218"/>
          <cell r="AP2218"/>
          <cell r="AQ2218"/>
          <cell r="AR2218"/>
          <cell r="AS2218"/>
          <cell r="AT2218"/>
          <cell r="AU2218"/>
          <cell r="AV2218"/>
          <cell r="AW2218"/>
          <cell r="AX2218"/>
          <cell r="AY2218"/>
          <cell r="AZ2218"/>
          <cell r="BA2218"/>
          <cell r="BB2218"/>
          <cell r="BC2218"/>
          <cell r="BD2218"/>
          <cell r="BE2218"/>
          <cell r="BF2218"/>
          <cell r="BG2218"/>
          <cell r="BH2218"/>
          <cell r="BI2218"/>
          <cell r="BJ2218"/>
          <cell r="BK2218"/>
          <cell r="BL2218"/>
          <cell r="BM2218"/>
          <cell r="BN2218"/>
          <cell r="BO2218"/>
          <cell r="BP2218"/>
          <cell r="BQ2218"/>
          <cell r="BR2218"/>
          <cell r="BS2218"/>
          <cell r="BT2218"/>
          <cell r="BU2218"/>
          <cell r="BV2218"/>
          <cell r="BW2218"/>
          <cell r="BX2218"/>
          <cell r="BY2218"/>
          <cell r="BZ2218"/>
          <cell r="CA2218"/>
          <cell r="CB2218"/>
          <cell r="CC2218"/>
          <cell r="CD2218"/>
          <cell r="CE2218"/>
          <cell r="CF2218"/>
          <cell r="CG2218"/>
          <cell r="CH2218"/>
          <cell r="CI2218"/>
          <cell r="CJ2218"/>
          <cell r="CK2218"/>
          <cell r="CL2218"/>
          <cell r="CM2218"/>
          <cell r="CN2218"/>
        </row>
        <row r="2219">
          <cell r="B2219"/>
          <cell r="C2219"/>
          <cell r="D2219"/>
          <cell r="E2219"/>
          <cell r="F2219"/>
          <cell r="G2219"/>
          <cell r="H2219"/>
          <cell r="I2219"/>
          <cell r="J2219"/>
          <cell r="K2219"/>
          <cell r="L2219"/>
          <cell r="M2219"/>
          <cell r="N2219"/>
          <cell r="O2219"/>
          <cell r="P2219"/>
          <cell r="Q2219"/>
          <cell r="R2219"/>
          <cell r="S2219"/>
          <cell r="T2219"/>
          <cell r="U2219"/>
          <cell r="V2219"/>
          <cell r="W2219"/>
          <cell r="X2219"/>
          <cell r="Y2219"/>
          <cell r="Z2219"/>
          <cell r="AA2219"/>
          <cell r="AB2219"/>
          <cell r="AC2219"/>
          <cell r="AD2219"/>
          <cell r="AE2219"/>
          <cell r="AF2219"/>
          <cell r="AG2219"/>
          <cell r="AH2219"/>
          <cell r="AI2219"/>
          <cell r="AJ2219"/>
          <cell r="AK2219"/>
          <cell r="AL2219"/>
          <cell r="AM2219"/>
          <cell r="AN2219"/>
          <cell r="AO2219"/>
          <cell r="AP2219"/>
          <cell r="AQ2219"/>
          <cell r="AR2219"/>
          <cell r="AS2219"/>
          <cell r="AT2219"/>
          <cell r="AU2219"/>
          <cell r="AV2219"/>
          <cell r="AW2219"/>
          <cell r="AX2219"/>
          <cell r="AY2219"/>
          <cell r="AZ2219"/>
          <cell r="BA2219"/>
          <cell r="BB2219"/>
          <cell r="BC2219"/>
          <cell r="BD2219"/>
          <cell r="BE2219"/>
          <cell r="BF2219"/>
          <cell r="BG2219"/>
          <cell r="BH2219"/>
          <cell r="BI2219"/>
          <cell r="BJ2219"/>
          <cell r="BK2219"/>
          <cell r="BL2219"/>
          <cell r="BM2219"/>
          <cell r="BN2219"/>
          <cell r="BO2219"/>
          <cell r="BP2219"/>
          <cell r="BQ2219"/>
          <cell r="BR2219"/>
          <cell r="BS2219"/>
          <cell r="BT2219"/>
          <cell r="BU2219"/>
          <cell r="BV2219"/>
          <cell r="BW2219"/>
          <cell r="BX2219"/>
          <cell r="BY2219"/>
          <cell r="BZ2219"/>
          <cell r="CA2219"/>
          <cell r="CB2219"/>
          <cell r="CC2219"/>
          <cell r="CD2219"/>
          <cell r="CE2219"/>
          <cell r="CF2219"/>
          <cell r="CG2219"/>
          <cell r="CH2219"/>
          <cell r="CI2219"/>
          <cell r="CJ2219"/>
          <cell r="CK2219"/>
          <cell r="CL2219"/>
          <cell r="CM2219"/>
          <cell r="CN2219"/>
        </row>
        <row r="2220">
          <cell r="B2220"/>
          <cell r="C2220"/>
          <cell r="D2220"/>
          <cell r="E2220"/>
          <cell r="F2220"/>
          <cell r="G2220"/>
          <cell r="H2220"/>
          <cell r="I2220"/>
          <cell r="J2220"/>
          <cell r="K2220"/>
          <cell r="L2220"/>
          <cell r="M2220"/>
          <cell r="N2220"/>
          <cell r="O2220"/>
          <cell r="P2220"/>
          <cell r="Q2220"/>
          <cell r="R2220"/>
          <cell r="S2220"/>
          <cell r="T2220"/>
          <cell r="U2220"/>
          <cell r="V2220"/>
          <cell r="W2220"/>
          <cell r="X2220"/>
          <cell r="Y2220"/>
          <cell r="Z2220"/>
          <cell r="AA2220"/>
          <cell r="AB2220"/>
          <cell r="AC2220"/>
          <cell r="AD2220"/>
          <cell r="AE2220"/>
          <cell r="AF2220"/>
          <cell r="AG2220"/>
          <cell r="AH2220"/>
          <cell r="AI2220"/>
          <cell r="AJ2220"/>
          <cell r="AK2220"/>
          <cell r="AL2220"/>
          <cell r="AM2220"/>
          <cell r="AN2220"/>
          <cell r="AO2220"/>
          <cell r="AP2220"/>
          <cell r="AQ2220"/>
          <cell r="AR2220"/>
          <cell r="AS2220"/>
          <cell r="AT2220"/>
          <cell r="AU2220"/>
          <cell r="AV2220"/>
          <cell r="AW2220"/>
          <cell r="AX2220"/>
          <cell r="AY2220"/>
          <cell r="AZ2220"/>
          <cell r="BA2220"/>
          <cell r="BB2220"/>
          <cell r="BC2220"/>
          <cell r="BD2220"/>
          <cell r="BE2220"/>
          <cell r="BF2220"/>
          <cell r="BG2220"/>
          <cell r="BH2220"/>
          <cell r="BI2220"/>
          <cell r="BJ2220"/>
          <cell r="BK2220"/>
          <cell r="BL2220"/>
          <cell r="BM2220"/>
          <cell r="BN2220"/>
          <cell r="BO2220"/>
          <cell r="BP2220"/>
          <cell r="BQ2220"/>
          <cell r="BR2220"/>
          <cell r="BS2220"/>
          <cell r="BT2220"/>
          <cell r="BU2220"/>
          <cell r="BV2220"/>
          <cell r="BW2220"/>
          <cell r="BX2220"/>
          <cell r="BY2220"/>
          <cell r="BZ2220"/>
          <cell r="CA2220"/>
          <cell r="CB2220"/>
          <cell r="CC2220"/>
          <cell r="CD2220"/>
          <cell r="CE2220"/>
          <cell r="CF2220"/>
          <cell r="CG2220"/>
          <cell r="CH2220"/>
          <cell r="CI2220"/>
          <cell r="CJ2220"/>
          <cell r="CK2220"/>
          <cell r="CL2220"/>
          <cell r="CM2220"/>
          <cell r="CN2220"/>
        </row>
        <row r="2221">
          <cell r="B2221"/>
          <cell r="C2221"/>
          <cell r="D2221"/>
          <cell r="E2221"/>
          <cell r="F2221"/>
          <cell r="G2221"/>
          <cell r="H2221"/>
          <cell r="I2221"/>
          <cell r="J2221"/>
          <cell r="K2221"/>
          <cell r="L2221"/>
          <cell r="M2221"/>
          <cell r="N2221"/>
          <cell r="O2221"/>
          <cell r="P2221"/>
          <cell r="Q2221"/>
          <cell r="R2221"/>
          <cell r="S2221"/>
          <cell r="T2221"/>
          <cell r="U2221"/>
          <cell r="V2221"/>
          <cell r="W2221"/>
          <cell r="X2221"/>
          <cell r="Y2221"/>
          <cell r="Z2221"/>
          <cell r="AA2221"/>
          <cell r="AB2221"/>
          <cell r="AC2221"/>
          <cell r="AD2221"/>
          <cell r="AE2221"/>
          <cell r="AF2221"/>
          <cell r="AG2221"/>
          <cell r="AH2221"/>
          <cell r="AI2221"/>
          <cell r="AJ2221"/>
          <cell r="AK2221"/>
          <cell r="AL2221"/>
          <cell r="AM2221"/>
          <cell r="AN2221"/>
          <cell r="AO2221"/>
          <cell r="AP2221"/>
          <cell r="AQ2221"/>
          <cell r="AR2221"/>
          <cell r="AS2221"/>
          <cell r="AT2221"/>
          <cell r="AU2221"/>
          <cell r="AV2221"/>
          <cell r="AW2221"/>
          <cell r="AX2221"/>
          <cell r="AY2221"/>
          <cell r="AZ2221"/>
          <cell r="BA2221"/>
          <cell r="BB2221"/>
          <cell r="BC2221"/>
          <cell r="BD2221"/>
          <cell r="BE2221"/>
          <cell r="BF2221"/>
          <cell r="BG2221"/>
          <cell r="BH2221"/>
          <cell r="BI2221"/>
          <cell r="BJ2221"/>
          <cell r="BK2221"/>
          <cell r="BL2221"/>
          <cell r="BM2221"/>
          <cell r="BN2221"/>
          <cell r="BO2221"/>
          <cell r="BP2221"/>
          <cell r="BQ2221"/>
          <cell r="BR2221"/>
          <cell r="BS2221"/>
          <cell r="BT2221"/>
          <cell r="BU2221"/>
          <cell r="BV2221"/>
          <cell r="BW2221"/>
          <cell r="BX2221"/>
          <cell r="BY2221"/>
          <cell r="BZ2221"/>
          <cell r="CA2221"/>
          <cell r="CB2221"/>
          <cell r="CC2221"/>
          <cell r="CD2221"/>
          <cell r="CE2221"/>
          <cell r="CF2221"/>
          <cell r="CG2221"/>
          <cell r="CH2221"/>
          <cell r="CI2221"/>
          <cell r="CJ2221"/>
          <cell r="CK2221"/>
          <cell r="CL2221"/>
          <cell r="CM2221"/>
          <cell r="CN2221"/>
        </row>
        <row r="2222">
          <cell r="B2222"/>
          <cell r="C2222"/>
          <cell r="D2222"/>
          <cell r="E2222"/>
          <cell r="F2222"/>
          <cell r="G2222"/>
          <cell r="H2222"/>
          <cell r="I2222"/>
          <cell r="J2222"/>
          <cell r="K2222"/>
          <cell r="L2222"/>
          <cell r="M2222"/>
          <cell r="N2222"/>
          <cell r="O2222"/>
          <cell r="P2222"/>
          <cell r="Q2222"/>
          <cell r="R2222"/>
          <cell r="S2222"/>
          <cell r="T2222"/>
          <cell r="U2222"/>
          <cell r="V2222"/>
          <cell r="W2222"/>
          <cell r="X2222"/>
          <cell r="Y2222"/>
          <cell r="Z2222"/>
          <cell r="AA2222"/>
          <cell r="AB2222"/>
          <cell r="AC2222"/>
          <cell r="AD2222"/>
          <cell r="AE2222"/>
          <cell r="AF2222"/>
          <cell r="AG2222"/>
          <cell r="AH2222"/>
          <cell r="AI2222"/>
          <cell r="AJ2222"/>
          <cell r="AK2222"/>
          <cell r="AL2222"/>
          <cell r="AM2222"/>
          <cell r="AN2222"/>
          <cell r="AO2222"/>
          <cell r="AP2222"/>
          <cell r="AQ2222"/>
          <cell r="AR2222"/>
          <cell r="AS2222"/>
          <cell r="AT2222"/>
          <cell r="AU2222"/>
          <cell r="AV2222"/>
          <cell r="AW2222"/>
          <cell r="AX2222"/>
          <cell r="AY2222"/>
          <cell r="AZ2222"/>
          <cell r="BA2222"/>
          <cell r="BB2222"/>
          <cell r="BC2222"/>
          <cell r="BD2222"/>
          <cell r="BE2222"/>
          <cell r="BF2222"/>
          <cell r="BG2222"/>
          <cell r="BH2222"/>
          <cell r="BI2222"/>
          <cell r="BJ2222"/>
          <cell r="BK2222"/>
          <cell r="BL2222"/>
          <cell r="BM2222"/>
          <cell r="BN2222"/>
          <cell r="BO2222"/>
          <cell r="BP2222"/>
          <cell r="BQ2222"/>
          <cell r="BR2222"/>
          <cell r="BS2222"/>
          <cell r="BT2222"/>
          <cell r="BU2222"/>
          <cell r="BV2222"/>
          <cell r="BW2222"/>
          <cell r="BX2222"/>
          <cell r="BY2222"/>
          <cell r="BZ2222"/>
          <cell r="CA2222"/>
          <cell r="CB2222"/>
          <cell r="CC2222"/>
          <cell r="CD2222"/>
          <cell r="CE2222"/>
          <cell r="CF2222"/>
          <cell r="CG2222"/>
          <cell r="CH2222"/>
          <cell r="CI2222"/>
          <cell r="CJ2222"/>
          <cell r="CK2222"/>
          <cell r="CL2222"/>
          <cell r="CM2222"/>
          <cell r="CN2222"/>
        </row>
        <row r="2223">
          <cell r="B2223"/>
          <cell r="C2223"/>
          <cell r="D2223"/>
          <cell r="E2223"/>
          <cell r="F2223"/>
          <cell r="G2223"/>
          <cell r="H2223"/>
          <cell r="I2223"/>
          <cell r="J2223"/>
          <cell r="K2223"/>
          <cell r="L2223"/>
          <cell r="M2223"/>
          <cell r="N2223"/>
          <cell r="O2223"/>
          <cell r="P2223"/>
          <cell r="Q2223"/>
          <cell r="R2223"/>
          <cell r="S2223"/>
          <cell r="T2223"/>
          <cell r="U2223"/>
          <cell r="V2223"/>
          <cell r="W2223"/>
          <cell r="X2223"/>
          <cell r="Y2223"/>
          <cell r="Z2223"/>
          <cell r="AA2223"/>
          <cell r="AB2223"/>
          <cell r="AC2223"/>
          <cell r="AD2223"/>
          <cell r="AE2223"/>
          <cell r="AF2223"/>
          <cell r="AG2223"/>
          <cell r="AH2223"/>
          <cell r="AI2223"/>
          <cell r="AJ2223"/>
          <cell r="AK2223"/>
          <cell r="AL2223"/>
          <cell r="AM2223"/>
          <cell r="AN2223"/>
          <cell r="AO2223"/>
          <cell r="AP2223"/>
          <cell r="AQ2223"/>
          <cell r="AR2223"/>
          <cell r="AS2223"/>
          <cell r="AT2223"/>
          <cell r="AU2223"/>
          <cell r="AV2223"/>
          <cell r="AW2223"/>
          <cell r="AX2223"/>
          <cell r="AY2223"/>
          <cell r="AZ2223"/>
          <cell r="BA2223"/>
          <cell r="BB2223"/>
          <cell r="BC2223"/>
          <cell r="BD2223"/>
          <cell r="BE2223"/>
          <cell r="BF2223"/>
          <cell r="BG2223"/>
          <cell r="BH2223"/>
          <cell r="BI2223"/>
          <cell r="BJ2223"/>
          <cell r="BK2223"/>
          <cell r="BL2223"/>
          <cell r="BM2223"/>
          <cell r="BN2223"/>
          <cell r="BO2223"/>
          <cell r="BP2223"/>
          <cell r="BQ2223"/>
          <cell r="BR2223"/>
          <cell r="BS2223"/>
          <cell r="BT2223"/>
          <cell r="BU2223"/>
          <cell r="BV2223"/>
          <cell r="BW2223"/>
          <cell r="BX2223"/>
          <cell r="BY2223"/>
          <cell r="BZ2223"/>
          <cell r="CA2223"/>
          <cell r="CB2223"/>
          <cell r="CC2223"/>
          <cell r="CD2223"/>
          <cell r="CE2223"/>
          <cell r="CF2223"/>
          <cell r="CG2223"/>
          <cell r="CH2223"/>
          <cell r="CI2223"/>
          <cell r="CJ2223"/>
          <cell r="CK2223"/>
          <cell r="CL2223"/>
          <cell r="CM2223"/>
          <cell r="CN2223"/>
        </row>
        <row r="2224">
          <cell r="B2224"/>
          <cell r="C2224"/>
          <cell r="D2224"/>
          <cell r="E2224"/>
          <cell r="F2224"/>
          <cell r="G2224"/>
          <cell r="H2224"/>
          <cell r="I2224"/>
          <cell r="J2224"/>
          <cell r="K2224"/>
          <cell r="L2224"/>
          <cell r="M2224"/>
          <cell r="N2224"/>
          <cell r="O2224"/>
          <cell r="P2224"/>
          <cell r="Q2224"/>
          <cell r="R2224"/>
          <cell r="S2224"/>
          <cell r="T2224"/>
          <cell r="U2224"/>
          <cell r="V2224"/>
          <cell r="W2224"/>
          <cell r="X2224"/>
          <cell r="Y2224"/>
          <cell r="Z2224"/>
          <cell r="AA2224"/>
          <cell r="AB2224"/>
          <cell r="AC2224"/>
          <cell r="AD2224"/>
          <cell r="AE2224"/>
          <cell r="AF2224"/>
          <cell r="AG2224"/>
          <cell r="AH2224"/>
          <cell r="AI2224"/>
          <cell r="AJ2224"/>
          <cell r="AK2224"/>
          <cell r="AL2224"/>
          <cell r="AM2224"/>
          <cell r="AN2224"/>
          <cell r="AO2224"/>
          <cell r="AP2224"/>
          <cell r="AQ2224"/>
          <cell r="AR2224"/>
          <cell r="AS2224"/>
          <cell r="AT2224"/>
          <cell r="AU2224"/>
          <cell r="AV2224"/>
          <cell r="AW2224"/>
          <cell r="AX2224"/>
          <cell r="AY2224"/>
          <cell r="AZ2224"/>
          <cell r="BA2224"/>
          <cell r="BB2224"/>
          <cell r="BC2224"/>
          <cell r="BD2224"/>
          <cell r="BE2224"/>
          <cell r="BF2224"/>
          <cell r="BG2224"/>
          <cell r="BH2224"/>
          <cell r="BI2224"/>
          <cell r="BJ2224"/>
          <cell r="BK2224"/>
          <cell r="BL2224"/>
          <cell r="BM2224"/>
          <cell r="BN2224"/>
          <cell r="BO2224"/>
          <cell r="BP2224"/>
          <cell r="BQ2224"/>
          <cell r="BR2224"/>
          <cell r="BS2224"/>
          <cell r="BT2224"/>
          <cell r="BU2224"/>
          <cell r="BV2224"/>
          <cell r="BW2224"/>
          <cell r="BX2224"/>
          <cell r="BY2224"/>
          <cell r="BZ2224"/>
          <cell r="CA2224"/>
          <cell r="CB2224"/>
          <cell r="CC2224"/>
          <cell r="CD2224"/>
          <cell r="CE2224"/>
          <cell r="CF2224"/>
          <cell r="CG2224"/>
          <cell r="CH2224"/>
          <cell r="CI2224"/>
          <cell r="CJ2224"/>
          <cell r="CK2224"/>
          <cell r="CL2224"/>
          <cell r="CM2224"/>
          <cell r="CN2224"/>
        </row>
        <row r="2225">
          <cell r="B2225"/>
          <cell r="C2225"/>
          <cell r="D2225"/>
          <cell r="E2225"/>
          <cell r="F2225"/>
          <cell r="G2225"/>
          <cell r="H2225"/>
          <cell r="I2225"/>
          <cell r="J2225"/>
          <cell r="K2225"/>
          <cell r="L2225"/>
          <cell r="M2225"/>
          <cell r="N2225"/>
          <cell r="O2225"/>
          <cell r="P2225"/>
          <cell r="Q2225"/>
          <cell r="R2225"/>
          <cell r="S2225"/>
          <cell r="T2225"/>
          <cell r="U2225"/>
          <cell r="V2225"/>
          <cell r="W2225"/>
          <cell r="X2225"/>
          <cell r="Y2225"/>
          <cell r="Z2225"/>
          <cell r="AA2225"/>
          <cell r="AB2225"/>
          <cell r="AC2225"/>
          <cell r="AD2225"/>
          <cell r="AE2225"/>
          <cell r="AF2225"/>
          <cell r="AG2225"/>
          <cell r="AH2225"/>
          <cell r="AI2225"/>
          <cell r="AJ2225"/>
          <cell r="AK2225"/>
          <cell r="AL2225"/>
          <cell r="AM2225"/>
          <cell r="AN2225"/>
          <cell r="AO2225"/>
          <cell r="AP2225"/>
          <cell r="AQ2225"/>
          <cell r="AR2225"/>
          <cell r="AS2225"/>
          <cell r="AT2225"/>
          <cell r="AU2225"/>
          <cell r="AV2225"/>
          <cell r="AW2225"/>
          <cell r="AX2225"/>
          <cell r="AY2225"/>
          <cell r="AZ2225"/>
          <cell r="BA2225"/>
          <cell r="BB2225"/>
          <cell r="BC2225"/>
          <cell r="BD2225"/>
          <cell r="BE2225"/>
          <cell r="BF2225"/>
          <cell r="BG2225"/>
          <cell r="BH2225"/>
          <cell r="BI2225"/>
          <cell r="BJ2225"/>
          <cell r="BK2225"/>
          <cell r="BL2225"/>
          <cell r="BM2225"/>
          <cell r="BN2225"/>
          <cell r="BO2225"/>
          <cell r="BP2225"/>
          <cell r="BQ2225"/>
          <cell r="BR2225"/>
          <cell r="BS2225"/>
          <cell r="BT2225"/>
          <cell r="BU2225"/>
          <cell r="BV2225"/>
          <cell r="BW2225"/>
          <cell r="BX2225"/>
          <cell r="BY2225"/>
          <cell r="BZ2225"/>
          <cell r="CA2225"/>
          <cell r="CB2225"/>
          <cell r="CC2225"/>
          <cell r="CD2225"/>
          <cell r="CE2225"/>
          <cell r="CF2225"/>
          <cell r="CG2225"/>
          <cell r="CH2225"/>
          <cell r="CI2225"/>
          <cell r="CJ2225"/>
          <cell r="CK2225"/>
          <cell r="CL2225"/>
          <cell r="CM2225"/>
          <cell r="CN2225"/>
        </row>
        <row r="2226">
          <cell r="B2226"/>
          <cell r="C2226"/>
          <cell r="D2226"/>
          <cell r="E2226"/>
          <cell r="F2226"/>
          <cell r="G2226"/>
          <cell r="H2226"/>
          <cell r="I2226"/>
          <cell r="J2226"/>
          <cell r="K2226"/>
          <cell r="L2226"/>
          <cell r="M2226"/>
          <cell r="N2226"/>
          <cell r="O2226"/>
          <cell r="P2226"/>
          <cell r="Q2226"/>
          <cell r="R2226"/>
          <cell r="S2226"/>
          <cell r="T2226"/>
          <cell r="U2226"/>
          <cell r="V2226"/>
          <cell r="W2226"/>
          <cell r="X2226"/>
          <cell r="Y2226"/>
          <cell r="Z2226"/>
          <cell r="AA2226"/>
          <cell r="AB2226"/>
          <cell r="AC2226"/>
          <cell r="AD2226"/>
          <cell r="AE2226"/>
          <cell r="AF2226"/>
          <cell r="AG2226"/>
          <cell r="AH2226"/>
          <cell r="AI2226"/>
          <cell r="AJ2226"/>
          <cell r="AK2226"/>
          <cell r="AL2226"/>
          <cell r="AM2226"/>
          <cell r="AN2226"/>
          <cell r="AO2226"/>
          <cell r="AP2226"/>
          <cell r="AQ2226"/>
          <cell r="AR2226"/>
          <cell r="AS2226"/>
          <cell r="AT2226"/>
          <cell r="AU2226"/>
          <cell r="AV2226"/>
          <cell r="AW2226"/>
          <cell r="AX2226"/>
          <cell r="AY2226"/>
          <cell r="AZ2226"/>
          <cell r="BA2226"/>
          <cell r="BB2226"/>
          <cell r="BC2226"/>
          <cell r="BD2226"/>
          <cell r="BE2226"/>
          <cell r="BF2226"/>
          <cell r="BG2226"/>
          <cell r="BH2226"/>
          <cell r="BI2226"/>
          <cell r="BJ2226"/>
          <cell r="BK2226"/>
          <cell r="BL2226"/>
          <cell r="BM2226"/>
          <cell r="BN2226"/>
          <cell r="BO2226"/>
          <cell r="BP2226"/>
          <cell r="BQ2226"/>
          <cell r="BR2226"/>
          <cell r="BS2226"/>
          <cell r="BT2226"/>
          <cell r="BU2226"/>
          <cell r="BV2226"/>
          <cell r="BW2226"/>
          <cell r="BX2226"/>
          <cell r="BY2226"/>
          <cell r="BZ2226"/>
          <cell r="CA2226"/>
          <cell r="CB2226"/>
          <cell r="CC2226"/>
          <cell r="CD2226"/>
          <cell r="CE2226"/>
          <cell r="CF2226"/>
          <cell r="CG2226"/>
          <cell r="CH2226"/>
          <cell r="CI2226"/>
          <cell r="CJ2226"/>
          <cell r="CK2226"/>
          <cell r="CL2226"/>
          <cell r="CM2226"/>
          <cell r="CN2226"/>
        </row>
        <row r="2227">
          <cell r="B2227"/>
          <cell r="C2227"/>
          <cell r="D2227"/>
          <cell r="E2227"/>
          <cell r="F2227"/>
          <cell r="G2227"/>
          <cell r="H2227"/>
          <cell r="I2227"/>
          <cell r="J2227"/>
          <cell r="K2227"/>
          <cell r="L2227"/>
          <cell r="M2227"/>
          <cell r="N2227"/>
          <cell r="O2227"/>
          <cell r="P2227"/>
          <cell r="Q2227"/>
          <cell r="R2227"/>
          <cell r="S2227"/>
          <cell r="T2227"/>
          <cell r="U2227"/>
          <cell r="V2227"/>
          <cell r="W2227"/>
          <cell r="X2227"/>
          <cell r="Y2227"/>
          <cell r="Z2227"/>
          <cell r="AA2227"/>
          <cell r="AB2227"/>
          <cell r="AC2227"/>
          <cell r="AD2227"/>
          <cell r="AE2227"/>
          <cell r="AF2227"/>
          <cell r="AG2227"/>
          <cell r="AH2227"/>
          <cell r="AI2227"/>
          <cell r="AJ2227"/>
          <cell r="AK2227"/>
          <cell r="AL2227"/>
          <cell r="AM2227"/>
          <cell r="AN2227"/>
          <cell r="AO2227"/>
          <cell r="AP2227"/>
          <cell r="AQ2227"/>
          <cell r="AR2227"/>
          <cell r="AS2227"/>
          <cell r="AT2227"/>
          <cell r="AU2227"/>
          <cell r="AV2227"/>
          <cell r="AW2227"/>
          <cell r="AX2227"/>
          <cell r="AY2227"/>
          <cell r="AZ2227"/>
          <cell r="BA2227"/>
          <cell r="BB2227"/>
          <cell r="BC2227"/>
          <cell r="BD2227"/>
          <cell r="BE2227"/>
          <cell r="BF2227"/>
          <cell r="BG2227"/>
          <cell r="BH2227"/>
          <cell r="BI2227"/>
          <cell r="BJ2227"/>
          <cell r="BK2227"/>
          <cell r="BL2227"/>
          <cell r="BM2227"/>
          <cell r="BN2227"/>
          <cell r="BO2227"/>
          <cell r="BP2227"/>
          <cell r="BQ2227"/>
          <cell r="BR2227"/>
          <cell r="BS2227"/>
          <cell r="BT2227"/>
          <cell r="BU2227"/>
          <cell r="BV2227"/>
          <cell r="BW2227"/>
          <cell r="BX2227"/>
          <cell r="BY2227"/>
          <cell r="BZ2227"/>
          <cell r="CA2227"/>
          <cell r="CB2227"/>
          <cell r="CC2227"/>
          <cell r="CD2227"/>
          <cell r="CE2227"/>
          <cell r="CF2227"/>
          <cell r="CG2227"/>
          <cell r="CH2227"/>
          <cell r="CI2227"/>
          <cell r="CJ2227"/>
          <cell r="CK2227"/>
          <cell r="CL2227"/>
          <cell r="CM2227"/>
          <cell r="CN2227"/>
        </row>
        <row r="2228">
          <cell r="B2228"/>
          <cell r="C2228"/>
          <cell r="D2228"/>
          <cell r="E2228"/>
          <cell r="F2228"/>
          <cell r="G2228"/>
          <cell r="H2228"/>
          <cell r="I2228"/>
          <cell r="J2228"/>
          <cell r="K2228"/>
          <cell r="L2228"/>
          <cell r="M2228"/>
          <cell r="N2228"/>
          <cell r="O2228"/>
          <cell r="P2228"/>
          <cell r="Q2228"/>
          <cell r="R2228"/>
          <cell r="S2228"/>
          <cell r="T2228"/>
          <cell r="U2228"/>
          <cell r="V2228"/>
          <cell r="W2228"/>
          <cell r="X2228"/>
          <cell r="Y2228"/>
          <cell r="Z2228"/>
          <cell r="AA2228"/>
          <cell r="AB2228"/>
          <cell r="AC2228"/>
          <cell r="AD2228"/>
          <cell r="AE2228"/>
          <cell r="AF2228"/>
          <cell r="AG2228"/>
          <cell r="AH2228"/>
          <cell r="AI2228"/>
          <cell r="AJ2228"/>
          <cell r="AK2228"/>
          <cell r="AL2228"/>
          <cell r="AM2228"/>
          <cell r="AN2228"/>
          <cell r="AO2228"/>
          <cell r="AP2228"/>
          <cell r="AQ2228"/>
          <cell r="AR2228"/>
          <cell r="AS2228"/>
          <cell r="AT2228"/>
          <cell r="AU2228"/>
          <cell r="AV2228"/>
          <cell r="AW2228"/>
          <cell r="AX2228"/>
          <cell r="AY2228"/>
          <cell r="AZ2228"/>
          <cell r="BA2228"/>
          <cell r="BB2228"/>
          <cell r="BC2228"/>
          <cell r="BD2228"/>
          <cell r="BE2228"/>
          <cell r="BF2228"/>
          <cell r="BG2228"/>
          <cell r="BH2228"/>
          <cell r="BI2228"/>
          <cell r="BJ2228"/>
          <cell r="BK2228"/>
          <cell r="BL2228"/>
          <cell r="BM2228"/>
          <cell r="BN2228"/>
          <cell r="BO2228"/>
          <cell r="BP2228"/>
          <cell r="BQ2228"/>
          <cell r="BR2228"/>
          <cell r="BS2228"/>
          <cell r="BT2228"/>
          <cell r="BU2228"/>
          <cell r="BV2228"/>
          <cell r="BW2228"/>
          <cell r="BX2228"/>
          <cell r="BY2228"/>
          <cell r="BZ2228"/>
          <cell r="CA2228"/>
          <cell r="CB2228"/>
          <cell r="CC2228"/>
          <cell r="CD2228"/>
          <cell r="CE2228"/>
          <cell r="CF2228"/>
          <cell r="CG2228"/>
          <cell r="CH2228"/>
          <cell r="CI2228"/>
          <cell r="CJ2228"/>
          <cell r="CK2228"/>
          <cell r="CL2228"/>
          <cell r="CM2228"/>
          <cell r="CN2228"/>
        </row>
        <row r="2229">
          <cell r="B2229"/>
          <cell r="C2229"/>
          <cell r="D2229"/>
          <cell r="E2229"/>
          <cell r="F2229"/>
          <cell r="G2229"/>
          <cell r="H2229"/>
          <cell r="I2229"/>
          <cell r="J2229"/>
          <cell r="K2229"/>
          <cell r="L2229"/>
          <cell r="M2229"/>
          <cell r="N2229"/>
          <cell r="O2229"/>
          <cell r="P2229"/>
          <cell r="Q2229"/>
          <cell r="R2229"/>
          <cell r="S2229"/>
          <cell r="T2229"/>
          <cell r="U2229"/>
          <cell r="V2229"/>
          <cell r="W2229"/>
          <cell r="X2229"/>
          <cell r="Y2229"/>
          <cell r="Z2229"/>
          <cell r="AA2229"/>
          <cell r="AB2229"/>
          <cell r="AC2229"/>
          <cell r="AD2229"/>
          <cell r="AE2229"/>
          <cell r="AF2229"/>
          <cell r="AG2229"/>
          <cell r="AH2229"/>
          <cell r="AI2229"/>
          <cell r="AJ2229"/>
          <cell r="AK2229"/>
          <cell r="AL2229"/>
          <cell r="AM2229"/>
          <cell r="AN2229"/>
          <cell r="AO2229"/>
          <cell r="AP2229"/>
          <cell r="AQ2229"/>
          <cell r="AR2229"/>
          <cell r="AS2229"/>
          <cell r="AT2229"/>
          <cell r="AU2229"/>
          <cell r="AV2229"/>
          <cell r="AW2229"/>
          <cell r="AX2229"/>
          <cell r="AY2229"/>
          <cell r="AZ2229"/>
          <cell r="BA2229"/>
          <cell r="BB2229"/>
          <cell r="BC2229"/>
          <cell r="BD2229"/>
          <cell r="BE2229"/>
          <cell r="BF2229"/>
          <cell r="BG2229"/>
          <cell r="BH2229"/>
          <cell r="BI2229"/>
          <cell r="BJ2229"/>
          <cell r="BK2229"/>
          <cell r="BL2229"/>
          <cell r="BM2229"/>
          <cell r="BN2229"/>
          <cell r="BO2229"/>
          <cell r="BP2229"/>
          <cell r="BQ2229"/>
          <cell r="BR2229"/>
          <cell r="BS2229"/>
          <cell r="BT2229"/>
          <cell r="BU2229"/>
          <cell r="BV2229"/>
          <cell r="BW2229"/>
          <cell r="BX2229"/>
          <cell r="BY2229"/>
          <cell r="BZ2229"/>
          <cell r="CA2229"/>
          <cell r="CB2229"/>
          <cell r="CC2229"/>
          <cell r="CD2229"/>
          <cell r="CE2229"/>
          <cell r="CF2229"/>
          <cell r="CG2229"/>
          <cell r="CH2229"/>
          <cell r="CI2229"/>
          <cell r="CJ2229"/>
          <cell r="CK2229"/>
          <cell r="CL2229"/>
          <cell r="CM2229"/>
          <cell r="CN2229"/>
        </row>
        <row r="2230">
          <cell r="B2230"/>
          <cell r="C2230"/>
          <cell r="D2230"/>
          <cell r="E2230"/>
          <cell r="F2230"/>
          <cell r="G2230"/>
          <cell r="H2230"/>
          <cell r="I2230"/>
          <cell r="J2230"/>
          <cell r="K2230"/>
          <cell r="L2230"/>
          <cell r="M2230"/>
          <cell r="N2230"/>
          <cell r="O2230"/>
          <cell r="P2230"/>
          <cell r="Q2230"/>
          <cell r="R2230"/>
          <cell r="S2230"/>
          <cell r="T2230"/>
          <cell r="U2230"/>
          <cell r="V2230"/>
          <cell r="W2230"/>
          <cell r="X2230"/>
          <cell r="Y2230"/>
          <cell r="Z2230"/>
          <cell r="AA2230"/>
          <cell r="AB2230"/>
          <cell r="AC2230"/>
          <cell r="AD2230"/>
          <cell r="AE2230"/>
          <cell r="AF2230"/>
          <cell r="AG2230"/>
          <cell r="AH2230"/>
          <cell r="AI2230"/>
          <cell r="AJ2230"/>
          <cell r="AK2230"/>
          <cell r="AL2230"/>
          <cell r="AM2230"/>
          <cell r="AN2230"/>
          <cell r="AO2230"/>
          <cell r="AP2230"/>
          <cell r="AQ2230"/>
          <cell r="AR2230"/>
          <cell r="AS2230"/>
          <cell r="AT2230"/>
          <cell r="AU2230"/>
          <cell r="AV2230"/>
          <cell r="AW2230"/>
          <cell r="AX2230"/>
          <cell r="AY2230"/>
          <cell r="AZ2230"/>
          <cell r="BA2230"/>
          <cell r="BB2230"/>
          <cell r="BC2230"/>
          <cell r="BD2230"/>
          <cell r="BE2230"/>
          <cell r="BF2230"/>
          <cell r="BG2230"/>
          <cell r="BH2230"/>
          <cell r="BI2230"/>
          <cell r="BJ2230"/>
          <cell r="BK2230"/>
          <cell r="BL2230"/>
          <cell r="BM2230"/>
          <cell r="BN2230"/>
          <cell r="BO2230"/>
          <cell r="BP2230"/>
          <cell r="BQ2230"/>
          <cell r="BR2230"/>
          <cell r="BS2230"/>
          <cell r="BT2230"/>
          <cell r="BU2230"/>
          <cell r="BV2230"/>
          <cell r="BW2230"/>
          <cell r="BX2230"/>
          <cell r="BY2230"/>
          <cell r="BZ2230"/>
          <cell r="CA2230"/>
          <cell r="CB2230"/>
          <cell r="CC2230"/>
          <cell r="CD2230"/>
          <cell r="CE2230"/>
          <cell r="CF2230"/>
          <cell r="CG2230"/>
          <cell r="CH2230"/>
          <cell r="CI2230"/>
          <cell r="CJ2230"/>
          <cell r="CK2230"/>
          <cell r="CL2230"/>
          <cell r="CM2230"/>
          <cell r="CN2230"/>
        </row>
        <row r="2231">
          <cell r="B2231"/>
          <cell r="C2231"/>
          <cell r="D2231"/>
          <cell r="E2231"/>
          <cell r="F2231"/>
          <cell r="G2231"/>
          <cell r="H2231"/>
          <cell r="I2231"/>
          <cell r="J2231"/>
          <cell r="K2231"/>
          <cell r="L2231"/>
          <cell r="M2231"/>
          <cell r="N2231"/>
          <cell r="O2231"/>
          <cell r="P2231"/>
          <cell r="Q2231"/>
          <cell r="R2231"/>
          <cell r="S2231"/>
          <cell r="T2231"/>
          <cell r="U2231"/>
          <cell r="V2231"/>
          <cell r="W2231"/>
          <cell r="X2231"/>
          <cell r="Y2231"/>
          <cell r="Z2231"/>
          <cell r="AA2231"/>
          <cell r="AB2231"/>
          <cell r="AC2231"/>
          <cell r="AD2231"/>
          <cell r="AE2231"/>
          <cell r="AF2231"/>
          <cell r="AG2231"/>
          <cell r="AH2231"/>
          <cell r="AI2231"/>
          <cell r="AJ2231"/>
          <cell r="AK2231"/>
          <cell r="AL2231"/>
          <cell r="AM2231"/>
          <cell r="AN2231"/>
          <cell r="AO2231"/>
          <cell r="AP2231"/>
          <cell r="AQ2231"/>
          <cell r="AR2231"/>
          <cell r="AS2231"/>
          <cell r="AT2231"/>
          <cell r="AU2231"/>
          <cell r="AV2231"/>
          <cell r="AW2231"/>
          <cell r="AX2231"/>
          <cell r="AY2231"/>
          <cell r="AZ2231"/>
          <cell r="BA2231"/>
          <cell r="BB2231"/>
          <cell r="BC2231"/>
          <cell r="BD2231"/>
          <cell r="BE2231"/>
          <cell r="BF2231"/>
          <cell r="BG2231"/>
          <cell r="BH2231"/>
          <cell r="BI2231"/>
          <cell r="BJ2231"/>
          <cell r="BK2231"/>
          <cell r="BL2231"/>
          <cell r="BM2231"/>
          <cell r="BN2231"/>
          <cell r="BO2231"/>
          <cell r="BP2231"/>
          <cell r="BQ2231"/>
          <cell r="BR2231"/>
          <cell r="BS2231"/>
          <cell r="BT2231"/>
          <cell r="BU2231"/>
          <cell r="BV2231"/>
          <cell r="BW2231"/>
          <cell r="BX2231"/>
          <cell r="BY2231"/>
          <cell r="BZ2231"/>
          <cell r="CA2231"/>
          <cell r="CB2231"/>
          <cell r="CC2231"/>
          <cell r="CD2231"/>
          <cell r="CE2231"/>
          <cell r="CF2231"/>
          <cell r="CG2231"/>
          <cell r="CH2231"/>
          <cell r="CI2231"/>
          <cell r="CJ2231"/>
          <cell r="CK2231"/>
          <cell r="CL2231"/>
          <cell r="CM2231"/>
          <cell r="CN2231"/>
        </row>
        <row r="2232">
          <cell r="B2232"/>
          <cell r="C2232"/>
          <cell r="D2232"/>
          <cell r="E2232"/>
          <cell r="F2232"/>
          <cell r="G2232"/>
          <cell r="H2232"/>
          <cell r="I2232"/>
          <cell r="J2232"/>
          <cell r="K2232"/>
          <cell r="L2232"/>
          <cell r="M2232"/>
          <cell r="N2232"/>
          <cell r="O2232"/>
          <cell r="P2232"/>
          <cell r="Q2232"/>
          <cell r="R2232"/>
          <cell r="S2232"/>
          <cell r="T2232"/>
          <cell r="U2232"/>
          <cell r="V2232"/>
          <cell r="W2232"/>
          <cell r="X2232"/>
          <cell r="Y2232"/>
          <cell r="Z2232"/>
          <cell r="AA2232"/>
          <cell r="AB2232"/>
          <cell r="AC2232"/>
          <cell r="AD2232"/>
          <cell r="AE2232"/>
          <cell r="AF2232"/>
          <cell r="AG2232"/>
          <cell r="AH2232"/>
          <cell r="AI2232"/>
          <cell r="AJ2232"/>
          <cell r="AK2232"/>
          <cell r="AL2232"/>
          <cell r="AM2232"/>
          <cell r="AN2232"/>
          <cell r="AO2232"/>
          <cell r="AP2232"/>
          <cell r="AQ2232"/>
          <cell r="AR2232"/>
          <cell r="AS2232"/>
          <cell r="AT2232"/>
          <cell r="AU2232"/>
          <cell r="AV2232"/>
          <cell r="AW2232"/>
          <cell r="AX2232"/>
          <cell r="AY2232"/>
          <cell r="AZ2232"/>
          <cell r="BA2232"/>
          <cell r="BB2232"/>
          <cell r="BC2232"/>
          <cell r="BD2232"/>
          <cell r="BE2232"/>
          <cell r="BF2232"/>
          <cell r="BG2232"/>
          <cell r="BH2232"/>
          <cell r="BI2232"/>
          <cell r="BJ2232"/>
          <cell r="BK2232"/>
          <cell r="BL2232"/>
          <cell r="BM2232"/>
          <cell r="BN2232"/>
          <cell r="BO2232"/>
          <cell r="BP2232"/>
          <cell r="BQ2232"/>
          <cell r="BR2232"/>
          <cell r="BS2232"/>
          <cell r="BT2232"/>
          <cell r="BU2232"/>
          <cell r="BV2232"/>
          <cell r="BW2232"/>
          <cell r="BX2232"/>
          <cell r="BY2232"/>
          <cell r="BZ2232"/>
          <cell r="CA2232"/>
          <cell r="CB2232"/>
          <cell r="CC2232"/>
          <cell r="CD2232"/>
          <cell r="CE2232"/>
          <cell r="CF2232"/>
          <cell r="CG2232"/>
          <cell r="CH2232"/>
          <cell r="CI2232"/>
          <cell r="CJ2232"/>
          <cell r="CK2232"/>
          <cell r="CL2232"/>
          <cell r="CM2232"/>
          <cell r="CN2232"/>
        </row>
        <row r="2233">
          <cell r="B2233"/>
          <cell r="C2233"/>
          <cell r="D2233"/>
          <cell r="E2233"/>
          <cell r="F2233"/>
          <cell r="G2233"/>
          <cell r="H2233"/>
          <cell r="I2233"/>
          <cell r="J2233"/>
          <cell r="K2233"/>
          <cell r="L2233"/>
          <cell r="M2233"/>
          <cell r="N2233"/>
          <cell r="O2233"/>
          <cell r="P2233"/>
          <cell r="Q2233"/>
          <cell r="R2233"/>
          <cell r="S2233"/>
          <cell r="T2233"/>
          <cell r="U2233"/>
          <cell r="V2233"/>
          <cell r="W2233"/>
          <cell r="X2233"/>
          <cell r="Y2233"/>
          <cell r="Z2233"/>
          <cell r="AA2233"/>
          <cell r="AB2233"/>
          <cell r="AC2233"/>
          <cell r="AD2233"/>
          <cell r="AE2233"/>
          <cell r="AF2233"/>
          <cell r="AG2233"/>
          <cell r="AH2233"/>
          <cell r="AI2233"/>
          <cell r="AJ2233"/>
          <cell r="AK2233"/>
          <cell r="AL2233"/>
          <cell r="AM2233"/>
          <cell r="AN2233"/>
          <cell r="AO2233"/>
          <cell r="AP2233"/>
          <cell r="AQ2233"/>
          <cell r="AR2233"/>
          <cell r="AS2233"/>
          <cell r="AT2233"/>
          <cell r="AU2233"/>
          <cell r="AV2233"/>
          <cell r="AW2233"/>
          <cell r="AX2233"/>
          <cell r="AY2233"/>
          <cell r="AZ2233"/>
          <cell r="BA2233"/>
          <cell r="BB2233"/>
          <cell r="BC2233"/>
          <cell r="BD2233"/>
          <cell r="BE2233"/>
          <cell r="BF2233"/>
          <cell r="BG2233"/>
          <cell r="BH2233"/>
          <cell r="BI2233"/>
          <cell r="BJ2233"/>
          <cell r="BK2233"/>
          <cell r="BL2233"/>
          <cell r="BM2233"/>
          <cell r="BN2233"/>
          <cell r="BO2233"/>
          <cell r="BP2233"/>
          <cell r="BQ2233"/>
          <cell r="BR2233"/>
          <cell r="BS2233"/>
          <cell r="BT2233"/>
          <cell r="BU2233"/>
          <cell r="BV2233"/>
          <cell r="BW2233"/>
          <cell r="BX2233"/>
          <cell r="BY2233"/>
          <cell r="BZ2233"/>
          <cell r="CA2233"/>
          <cell r="CB2233"/>
          <cell r="CC2233"/>
          <cell r="CD2233"/>
          <cell r="CE2233"/>
          <cell r="CF2233"/>
          <cell r="CG2233"/>
          <cell r="CH2233"/>
          <cell r="CI2233"/>
          <cell r="CJ2233"/>
          <cell r="CK2233"/>
          <cell r="CL2233"/>
          <cell r="CM2233"/>
          <cell r="CN2233"/>
        </row>
        <row r="2234">
          <cell r="B2234"/>
          <cell r="C2234"/>
          <cell r="D2234"/>
          <cell r="E2234"/>
          <cell r="F2234"/>
          <cell r="G2234"/>
          <cell r="H2234"/>
          <cell r="I2234"/>
          <cell r="J2234"/>
          <cell r="K2234"/>
          <cell r="L2234"/>
          <cell r="M2234"/>
          <cell r="N2234"/>
          <cell r="O2234"/>
          <cell r="P2234"/>
          <cell r="Q2234"/>
          <cell r="R2234"/>
          <cell r="S2234"/>
          <cell r="T2234"/>
          <cell r="U2234"/>
          <cell r="V2234"/>
          <cell r="W2234"/>
          <cell r="X2234"/>
          <cell r="Y2234"/>
          <cell r="Z2234"/>
          <cell r="AA2234"/>
          <cell r="AB2234"/>
          <cell r="AC2234"/>
          <cell r="AD2234"/>
          <cell r="AE2234"/>
          <cell r="AF2234"/>
          <cell r="AG2234"/>
          <cell r="AH2234"/>
          <cell r="AI2234"/>
          <cell r="AJ2234"/>
          <cell r="AK2234"/>
          <cell r="AL2234"/>
          <cell r="AM2234"/>
          <cell r="AN2234"/>
          <cell r="AO2234"/>
          <cell r="AP2234"/>
          <cell r="AQ2234"/>
          <cell r="AR2234"/>
          <cell r="AS2234"/>
          <cell r="AT2234"/>
          <cell r="AU2234"/>
          <cell r="AV2234"/>
          <cell r="AW2234"/>
          <cell r="AX2234"/>
          <cell r="AY2234"/>
          <cell r="AZ2234"/>
          <cell r="BA2234"/>
          <cell r="BB2234"/>
          <cell r="BC2234"/>
          <cell r="BD2234"/>
          <cell r="BE2234"/>
          <cell r="BF2234"/>
          <cell r="BG2234"/>
          <cell r="BH2234"/>
          <cell r="BI2234"/>
          <cell r="BJ2234"/>
          <cell r="BK2234"/>
          <cell r="BL2234"/>
          <cell r="BM2234"/>
          <cell r="BN2234"/>
          <cell r="BO2234"/>
          <cell r="BP2234"/>
          <cell r="BQ2234"/>
          <cell r="BR2234"/>
          <cell r="BS2234"/>
          <cell r="BT2234"/>
          <cell r="BU2234"/>
          <cell r="BV2234"/>
          <cell r="BW2234"/>
          <cell r="BX2234"/>
          <cell r="BY2234"/>
          <cell r="BZ2234"/>
          <cell r="CA2234"/>
          <cell r="CB2234"/>
          <cell r="CC2234"/>
          <cell r="CD2234"/>
          <cell r="CE2234"/>
          <cell r="CF2234"/>
          <cell r="CG2234"/>
          <cell r="CH2234"/>
          <cell r="CI2234"/>
          <cell r="CJ2234"/>
          <cell r="CK2234"/>
          <cell r="CL2234"/>
          <cell r="CM2234"/>
          <cell r="CN2234"/>
        </row>
        <row r="2235">
          <cell r="B2235"/>
          <cell r="C2235"/>
          <cell r="D2235"/>
          <cell r="E2235"/>
          <cell r="F2235"/>
          <cell r="G2235"/>
          <cell r="H2235"/>
          <cell r="I2235"/>
          <cell r="J2235"/>
          <cell r="K2235"/>
          <cell r="L2235"/>
          <cell r="M2235"/>
          <cell r="N2235"/>
          <cell r="O2235"/>
          <cell r="P2235"/>
          <cell r="Q2235"/>
          <cell r="R2235"/>
          <cell r="S2235"/>
          <cell r="T2235"/>
          <cell r="U2235"/>
          <cell r="V2235"/>
          <cell r="W2235"/>
          <cell r="X2235"/>
          <cell r="Y2235"/>
          <cell r="Z2235"/>
          <cell r="AA2235"/>
          <cell r="AB2235"/>
          <cell r="AC2235"/>
          <cell r="AD2235"/>
          <cell r="AE2235"/>
          <cell r="AF2235"/>
          <cell r="AG2235"/>
          <cell r="AH2235"/>
          <cell r="AI2235"/>
          <cell r="AJ2235"/>
          <cell r="AK2235"/>
          <cell r="AL2235"/>
          <cell r="AM2235"/>
          <cell r="AN2235"/>
          <cell r="AO2235"/>
          <cell r="AP2235"/>
          <cell r="AQ2235"/>
          <cell r="AR2235"/>
          <cell r="AS2235"/>
          <cell r="AT2235"/>
          <cell r="AU2235"/>
          <cell r="AV2235"/>
          <cell r="AW2235"/>
          <cell r="AX2235"/>
          <cell r="AY2235"/>
          <cell r="AZ2235"/>
          <cell r="BA2235"/>
          <cell r="BB2235"/>
          <cell r="BC2235"/>
          <cell r="BD2235"/>
          <cell r="BE2235"/>
          <cell r="BF2235"/>
          <cell r="BG2235"/>
          <cell r="BH2235"/>
          <cell r="BI2235"/>
          <cell r="BJ2235"/>
          <cell r="BK2235"/>
          <cell r="BL2235"/>
          <cell r="BM2235"/>
          <cell r="BN2235"/>
          <cell r="BO2235"/>
          <cell r="BP2235"/>
          <cell r="BQ2235"/>
          <cell r="BR2235"/>
          <cell r="BS2235"/>
          <cell r="BT2235"/>
          <cell r="BU2235"/>
          <cell r="BV2235"/>
          <cell r="BW2235"/>
          <cell r="BX2235"/>
          <cell r="BY2235"/>
          <cell r="BZ2235"/>
          <cell r="CA2235"/>
          <cell r="CB2235"/>
          <cell r="CC2235"/>
          <cell r="CD2235"/>
          <cell r="CE2235"/>
          <cell r="CF2235"/>
          <cell r="CG2235"/>
          <cell r="CH2235"/>
          <cell r="CI2235"/>
          <cell r="CJ2235"/>
          <cell r="CK2235"/>
          <cell r="CL2235"/>
          <cell r="CM2235"/>
          <cell r="CN2235"/>
        </row>
        <row r="2236">
          <cell r="B2236"/>
          <cell r="C2236"/>
          <cell r="D2236"/>
          <cell r="E2236"/>
          <cell r="F2236"/>
          <cell r="G2236"/>
          <cell r="H2236"/>
          <cell r="I2236"/>
          <cell r="J2236"/>
          <cell r="K2236"/>
          <cell r="L2236"/>
          <cell r="M2236"/>
          <cell r="N2236"/>
          <cell r="O2236"/>
          <cell r="P2236"/>
          <cell r="Q2236"/>
          <cell r="R2236"/>
          <cell r="S2236"/>
          <cell r="T2236"/>
          <cell r="U2236"/>
          <cell r="V2236"/>
          <cell r="W2236"/>
          <cell r="X2236"/>
          <cell r="Y2236"/>
          <cell r="Z2236"/>
          <cell r="AA2236"/>
          <cell r="AB2236"/>
          <cell r="AC2236"/>
          <cell r="AD2236"/>
          <cell r="AE2236"/>
          <cell r="AF2236"/>
          <cell r="AG2236"/>
          <cell r="AH2236"/>
          <cell r="AI2236"/>
          <cell r="AJ2236"/>
          <cell r="AK2236"/>
          <cell r="AL2236"/>
          <cell r="AM2236"/>
          <cell r="AN2236"/>
          <cell r="AO2236"/>
          <cell r="AP2236"/>
          <cell r="AQ2236"/>
          <cell r="AR2236"/>
          <cell r="AS2236"/>
          <cell r="AT2236"/>
          <cell r="AU2236"/>
          <cell r="AV2236"/>
          <cell r="AW2236"/>
          <cell r="AX2236"/>
          <cell r="AY2236"/>
          <cell r="AZ2236"/>
          <cell r="BA2236"/>
          <cell r="BB2236"/>
          <cell r="BC2236"/>
          <cell r="BD2236"/>
          <cell r="BE2236"/>
          <cell r="BF2236"/>
          <cell r="BG2236"/>
          <cell r="BH2236"/>
          <cell r="BI2236"/>
          <cell r="BJ2236"/>
          <cell r="BK2236"/>
          <cell r="BL2236"/>
          <cell r="BM2236"/>
          <cell r="BN2236"/>
          <cell r="BO2236"/>
          <cell r="BP2236"/>
          <cell r="BQ2236"/>
          <cell r="BR2236"/>
          <cell r="BS2236"/>
          <cell r="BT2236"/>
          <cell r="BU2236"/>
          <cell r="BV2236"/>
          <cell r="BW2236"/>
          <cell r="BX2236"/>
          <cell r="BY2236"/>
          <cell r="BZ2236"/>
          <cell r="CA2236"/>
          <cell r="CB2236"/>
          <cell r="CC2236"/>
          <cell r="CD2236"/>
          <cell r="CE2236"/>
          <cell r="CF2236"/>
          <cell r="CG2236"/>
          <cell r="CH2236"/>
          <cell r="CI2236"/>
          <cell r="CJ2236"/>
          <cell r="CK2236"/>
          <cell r="CL2236"/>
          <cell r="CM2236"/>
          <cell r="CN2236"/>
        </row>
        <row r="2237">
          <cell r="B2237"/>
          <cell r="C2237"/>
          <cell r="D2237"/>
          <cell r="E2237"/>
          <cell r="F2237"/>
          <cell r="G2237"/>
          <cell r="H2237"/>
          <cell r="I2237"/>
          <cell r="J2237"/>
          <cell r="K2237"/>
          <cell r="L2237"/>
          <cell r="M2237"/>
          <cell r="N2237"/>
          <cell r="O2237"/>
          <cell r="P2237"/>
          <cell r="Q2237"/>
          <cell r="R2237"/>
          <cell r="S2237"/>
          <cell r="T2237"/>
          <cell r="U2237"/>
          <cell r="V2237"/>
          <cell r="W2237"/>
          <cell r="X2237"/>
          <cell r="Y2237"/>
          <cell r="Z2237"/>
          <cell r="AA2237"/>
          <cell r="AB2237"/>
          <cell r="AC2237"/>
          <cell r="AD2237"/>
          <cell r="AE2237"/>
          <cell r="AF2237"/>
          <cell r="AG2237"/>
          <cell r="AH2237"/>
          <cell r="AI2237"/>
          <cell r="AJ2237"/>
          <cell r="AK2237"/>
          <cell r="AL2237"/>
          <cell r="AM2237"/>
          <cell r="AN2237"/>
          <cell r="AO2237"/>
          <cell r="AP2237"/>
          <cell r="AQ2237"/>
          <cell r="AR2237"/>
          <cell r="AS2237"/>
          <cell r="AT2237"/>
          <cell r="AU2237"/>
          <cell r="AV2237"/>
          <cell r="AW2237"/>
          <cell r="AX2237"/>
          <cell r="AY2237"/>
          <cell r="AZ2237"/>
          <cell r="BA2237"/>
          <cell r="BB2237"/>
          <cell r="BC2237"/>
          <cell r="BD2237"/>
          <cell r="BE2237"/>
          <cell r="BF2237"/>
          <cell r="BG2237"/>
          <cell r="BH2237"/>
          <cell r="BI2237"/>
          <cell r="BJ2237"/>
          <cell r="BK2237"/>
          <cell r="BL2237"/>
          <cell r="BM2237"/>
          <cell r="BN2237"/>
          <cell r="BO2237"/>
          <cell r="BP2237"/>
          <cell r="BQ2237"/>
          <cell r="BR2237"/>
          <cell r="BS2237"/>
          <cell r="BT2237"/>
          <cell r="BU2237"/>
          <cell r="BV2237"/>
          <cell r="BW2237"/>
          <cell r="BX2237"/>
          <cell r="BY2237"/>
          <cell r="BZ2237"/>
          <cell r="CA2237"/>
          <cell r="CB2237"/>
          <cell r="CC2237"/>
          <cell r="CD2237"/>
          <cell r="CE2237"/>
          <cell r="CF2237"/>
          <cell r="CG2237"/>
          <cell r="CH2237"/>
          <cell r="CI2237"/>
          <cell r="CJ2237"/>
          <cell r="CK2237"/>
          <cell r="CL2237"/>
          <cell r="CM2237"/>
          <cell r="CN2237"/>
        </row>
        <row r="2238">
          <cell r="B2238"/>
          <cell r="C2238"/>
          <cell r="D2238"/>
          <cell r="E2238"/>
          <cell r="F2238"/>
          <cell r="G2238"/>
          <cell r="H2238"/>
          <cell r="I2238"/>
          <cell r="J2238"/>
          <cell r="K2238"/>
          <cell r="L2238"/>
          <cell r="M2238"/>
          <cell r="N2238"/>
          <cell r="O2238"/>
          <cell r="P2238"/>
          <cell r="Q2238"/>
          <cell r="R2238"/>
          <cell r="S2238"/>
          <cell r="T2238"/>
          <cell r="U2238"/>
          <cell r="V2238"/>
          <cell r="W2238"/>
          <cell r="X2238"/>
          <cell r="Y2238"/>
          <cell r="Z2238"/>
          <cell r="AA2238"/>
          <cell r="AB2238"/>
          <cell r="AC2238"/>
          <cell r="AD2238"/>
          <cell r="AE2238"/>
          <cell r="AF2238"/>
          <cell r="AG2238"/>
          <cell r="AH2238"/>
          <cell r="AI2238"/>
          <cell r="AJ2238"/>
          <cell r="AK2238"/>
          <cell r="AL2238"/>
          <cell r="AM2238"/>
          <cell r="AN2238"/>
          <cell r="AO2238"/>
          <cell r="AP2238"/>
          <cell r="AQ2238"/>
          <cell r="AR2238"/>
          <cell r="AS2238"/>
          <cell r="AT2238"/>
          <cell r="AU2238"/>
          <cell r="AV2238"/>
          <cell r="AW2238"/>
          <cell r="AX2238"/>
          <cell r="AY2238"/>
          <cell r="AZ2238"/>
          <cell r="BA2238"/>
          <cell r="BB2238"/>
          <cell r="BC2238"/>
          <cell r="BD2238"/>
          <cell r="BE2238"/>
          <cell r="BF2238"/>
          <cell r="BG2238"/>
          <cell r="BH2238"/>
          <cell r="BI2238"/>
          <cell r="BJ2238"/>
          <cell r="BK2238"/>
          <cell r="BL2238"/>
          <cell r="BM2238"/>
          <cell r="BN2238"/>
          <cell r="BO2238"/>
          <cell r="BP2238"/>
          <cell r="BQ2238"/>
          <cell r="BR2238"/>
          <cell r="BS2238"/>
          <cell r="BT2238"/>
          <cell r="BU2238"/>
          <cell r="BV2238"/>
          <cell r="BW2238"/>
          <cell r="BX2238"/>
          <cell r="BY2238"/>
          <cell r="BZ2238"/>
          <cell r="CA2238"/>
          <cell r="CB2238"/>
          <cell r="CC2238"/>
          <cell r="CD2238"/>
          <cell r="CE2238"/>
          <cell r="CF2238"/>
          <cell r="CG2238"/>
          <cell r="CH2238"/>
          <cell r="CI2238"/>
          <cell r="CJ2238"/>
          <cell r="CK2238"/>
          <cell r="CL2238"/>
          <cell r="CM2238"/>
          <cell r="CN2238"/>
        </row>
        <row r="2239">
          <cell r="B2239"/>
          <cell r="C2239"/>
          <cell r="D2239"/>
          <cell r="E2239"/>
          <cell r="F2239"/>
          <cell r="G2239"/>
          <cell r="H2239"/>
          <cell r="I2239"/>
          <cell r="J2239"/>
          <cell r="K2239"/>
          <cell r="L2239"/>
          <cell r="M2239"/>
          <cell r="N2239"/>
          <cell r="O2239"/>
          <cell r="P2239"/>
          <cell r="Q2239"/>
          <cell r="R2239"/>
          <cell r="S2239"/>
          <cell r="T2239"/>
          <cell r="U2239"/>
          <cell r="V2239"/>
          <cell r="W2239"/>
          <cell r="X2239"/>
          <cell r="Y2239"/>
          <cell r="Z2239"/>
          <cell r="AA2239"/>
          <cell r="AB2239"/>
          <cell r="AC2239"/>
          <cell r="AD2239"/>
          <cell r="AE2239"/>
          <cell r="AF2239"/>
          <cell r="AG2239"/>
          <cell r="AH2239"/>
          <cell r="AI2239"/>
          <cell r="AJ2239"/>
          <cell r="AK2239"/>
          <cell r="AL2239"/>
          <cell r="AM2239"/>
          <cell r="AN2239"/>
          <cell r="AO2239"/>
          <cell r="AP2239"/>
          <cell r="AQ2239"/>
          <cell r="AR2239"/>
          <cell r="AS2239"/>
          <cell r="AT2239"/>
          <cell r="AU2239"/>
          <cell r="AV2239"/>
          <cell r="AW2239"/>
          <cell r="AX2239"/>
          <cell r="AY2239"/>
          <cell r="AZ2239"/>
          <cell r="BA2239"/>
          <cell r="BB2239"/>
          <cell r="BC2239"/>
          <cell r="BD2239"/>
          <cell r="BE2239"/>
          <cell r="BF2239"/>
          <cell r="BG2239"/>
          <cell r="BH2239"/>
          <cell r="BI2239"/>
          <cell r="BJ2239"/>
          <cell r="BK2239"/>
          <cell r="BL2239"/>
          <cell r="BM2239"/>
          <cell r="BN2239"/>
          <cell r="BO2239"/>
          <cell r="BP2239"/>
          <cell r="BQ2239"/>
          <cell r="BR2239"/>
          <cell r="BS2239"/>
          <cell r="BT2239"/>
          <cell r="BU2239"/>
          <cell r="BV2239"/>
          <cell r="BW2239"/>
          <cell r="BX2239"/>
          <cell r="BY2239"/>
          <cell r="BZ2239"/>
          <cell r="CA2239"/>
          <cell r="CB2239"/>
          <cell r="CC2239"/>
          <cell r="CD2239"/>
          <cell r="CE2239"/>
          <cell r="CF2239"/>
          <cell r="CG2239"/>
          <cell r="CH2239"/>
          <cell r="CI2239"/>
          <cell r="CJ2239"/>
          <cell r="CK2239"/>
          <cell r="CL2239"/>
          <cell r="CM2239"/>
          <cell r="CN2239"/>
        </row>
        <row r="2240">
          <cell r="B2240"/>
          <cell r="C2240"/>
          <cell r="D2240"/>
          <cell r="E2240"/>
          <cell r="F2240"/>
          <cell r="G2240"/>
          <cell r="H2240"/>
          <cell r="I2240"/>
          <cell r="J2240"/>
          <cell r="K2240"/>
          <cell r="L2240"/>
          <cell r="M2240"/>
          <cell r="N2240"/>
          <cell r="O2240"/>
          <cell r="P2240"/>
          <cell r="Q2240"/>
          <cell r="R2240"/>
          <cell r="S2240"/>
          <cell r="T2240"/>
          <cell r="U2240"/>
          <cell r="V2240"/>
          <cell r="W2240"/>
          <cell r="X2240"/>
          <cell r="Y2240"/>
          <cell r="Z2240"/>
          <cell r="AA2240"/>
          <cell r="AB2240"/>
          <cell r="AC2240"/>
          <cell r="AD2240"/>
          <cell r="AE2240"/>
          <cell r="AF2240"/>
          <cell r="AG2240"/>
          <cell r="AH2240"/>
          <cell r="AI2240"/>
          <cell r="AJ2240"/>
          <cell r="AK2240"/>
          <cell r="AL2240"/>
          <cell r="AM2240"/>
          <cell r="AN2240"/>
          <cell r="AO2240"/>
          <cell r="AP2240"/>
          <cell r="AQ2240"/>
          <cell r="AR2240"/>
          <cell r="AS2240"/>
          <cell r="AT2240"/>
          <cell r="AU2240"/>
          <cell r="AV2240"/>
          <cell r="AW2240"/>
          <cell r="AX2240"/>
          <cell r="AY2240"/>
          <cell r="AZ2240"/>
          <cell r="BA2240"/>
          <cell r="BB2240"/>
          <cell r="BC2240"/>
          <cell r="BD2240"/>
          <cell r="BE2240"/>
          <cell r="BF2240"/>
          <cell r="BG2240"/>
          <cell r="BH2240"/>
          <cell r="BI2240"/>
          <cell r="BJ2240"/>
          <cell r="BK2240"/>
          <cell r="BL2240"/>
          <cell r="BM2240"/>
          <cell r="BN2240"/>
          <cell r="BO2240"/>
          <cell r="BP2240"/>
          <cell r="BQ2240"/>
          <cell r="BR2240"/>
          <cell r="BS2240"/>
          <cell r="BT2240"/>
          <cell r="BU2240"/>
          <cell r="BV2240"/>
          <cell r="BW2240"/>
          <cell r="BX2240"/>
          <cell r="BY2240"/>
          <cell r="BZ2240"/>
          <cell r="CA2240"/>
          <cell r="CB2240"/>
          <cell r="CC2240"/>
          <cell r="CD2240"/>
          <cell r="CE2240"/>
          <cell r="CF2240"/>
          <cell r="CG2240"/>
          <cell r="CH2240"/>
          <cell r="CI2240"/>
          <cell r="CJ2240"/>
          <cell r="CK2240"/>
          <cell r="CL2240"/>
          <cell r="CM2240"/>
          <cell r="CN2240"/>
        </row>
        <row r="2241">
          <cell r="B2241"/>
          <cell r="C2241"/>
          <cell r="D2241"/>
          <cell r="E2241"/>
          <cell r="F2241"/>
          <cell r="G2241"/>
          <cell r="H2241"/>
          <cell r="I2241"/>
          <cell r="J2241"/>
          <cell r="K2241"/>
          <cell r="L2241"/>
          <cell r="M2241"/>
          <cell r="N2241"/>
          <cell r="O2241"/>
          <cell r="P2241"/>
          <cell r="Q2241"/>
          <cell r="R2241"/>
          <cell r="S2241"/>
          <cell r="T2241"/>
          <cell r="U2241"/>
          <cell r="V2241"/>
          <cell r="W2241"/>
          <cell r="X2241"/>
          <cell r="Y2241"/>
          <cell r="Z2241"/>
          <cell r="AA2241"/>
          <cell r="AB2241"/>
          <cell r="AC2241"/>
          <cell r="AD2241"/>
          <cell r="AE2241"/>
          <cell r="AF2241"/>
          <cell r="AG2241"/>
          <cell r="AH2241"/>
          <cell r="AI2241"/>
          <cell r="AJ2241"/>
          <cell r="AK2241"/>
          <cell r="AL2241"/>
          <cell r="AM2241"/>
          <cell r="AN2241"/>
          <cell r="AO2241"/>
          <cell r="AP2241"/>
          <cell r="AQ2241"/>
          <cell r="AR2241"/>
          <cell r="AS2241"/>
          <cell r="AT2241"/>
          <cell r="AU2241"/>
          <cell r="AV2241"/>
          <cell r="AW2241"/>
          <cell r="AX2241"/>
          <cell r="AY2241"/>
          <cell r="AZ2241"/>
          <cell r="BA2241"/>
          <cell r="BB2241"/>
          <cell r="BC2241"/>
          <cell r="BD2241"/>
          <cell r="BE2241"/>
          <cell r="BF2241"/>
          <cell r="BG2241"/>
          <cell r="BH2241"/>
          <cell r="BI2241"/>
          <cell r="BJ2241"/>
          <cell r="BK2241"/>
          <cell r="BL2241"/>
          <cell r="BM2241"/>
          <cell r="BN2241"/>
          <cell r="BO2241"/>
          <cell r="BP2241"/>
          <cell r="BQ2241"/>
          <cell r="BR2241"/>
          <cell r="BS2241"/>
          <cell r="BT2241"/>
          <cell r="BU2241"/>
          <cell r="BV2241"/>
          <cell r="BW2241"/>
          <cell r="BX2241"/>
          <cell r="BY2241"/>
          <cell r="BZ2241"/>
          <cell r="CA2241"/>
          <cell r="CB2241"/>
          <cell r="CC2241"/>
          <cell r="CD2241"/>
          <cell r="CE2241"/>
          <cell r="CF2241"/>
          <cell r="CG2241"/>
          <cell r="CH2241"/>
          <cell r="CI2241"/>
          <cell r="CJ2241"/>
          <cell r="CK2241"/>
          <cell r="CL2241"/>
          <cell r="CM2241"/>
          <cell r="CN2241"/>
        </row>
        <row r="2242">
          <cell r="B2242"/>
          <cell r="C2242"/>
          <cell r="D2242"/>
          <cell r="E2242"/>
          <cell r="F2242"/>
          <cell r="G2242"/>
          <cell r="H2242"/>
          <cell r="I2242"/>
          <cell r="J2242"/>
          <cell r="K2242"/>
          <cell r="L2242"/>
          <cell r="M2242"/>
          <cell r="N2242"/>
          <cell r="O2242"/>
          <cell r="P2242"/>
          <cell r="Q2242"/>
          <cell r="R2242"/>
          <cell r="S2242"/>
          <cell r="T2242"/>
          <cell r="U2242"/>
          <cell r="V2242"/>
          <cell r="W2242"/>
          <cell r="X2242"/>
          <cell r="Y2242"/>
          <cell r="Z2242"/>
          <cell r="AA2242"/>
          <cell r="AB2242"/>
          <cell r="AC2242"/>
          <cell r="AD2242"/>
          <cell r="AE2242"/>
          <cell r="AF2242"/>
          <cell r="AG2242"/>
          <cell r="AH2242"/>
          <cell r="AI2242"/>
          <cell r="AJ2242"/>
          <cell r="AK2242"/>
          <cell r="AL2242"/>
          <cell r="AM2242"/>
          <cell r="AN2242"/>
          <cell r="AO2242"/>
          <cell r="AP2242"/>
          <cell r="AQ2242"/>
          <cell r="AR2242"/>
          <cell r="AS2242"/>
          <cell r="AT2242"/>
          <cell r="AU2242"/>
          <cell r="AV2242"/>
          <cell r="AW2242"/>
          <cell r="AX2242"/>
          <cell r="AY2242"/>
          <cell r="AZ2242"/>
          <cell r="BA2242"/>
          <cell r="BB2242"/>
          <cell r="BC2242"/>
          <cell r="BD2242"/>
          <cell r="BE2242"/>
          <cell r="BF2242"/>
          <cell r="BG2242"/>
          <cell r="BH2242"/>
          <cell r="BI2242"/>
          <cell r="BJ2242"/>
          <cell r="BK2242"/>
          <cell r="BL2242"/>
          <cell r="BM2242"/>
          <cell r="BN2242"/>
          <cell r="BO2242"/>
          <cell r="BP2242"/>
          <cell r="BQ2242"/>
          <cell r="BR2242"/>
          <cell r="BS2242"/>
          <cell r="BT2242"/>
          <cell r="BU2242"/>
          <cell r="BV2242"/>
          <cell r="BW2242"/>
          <cell r="BX2242"/>
          <cell r="BY2242"/>
          <cell r="BZ2242"/>
          <cell r="CA2242"/>
          <cell r="CB2242"/>
          <cell r="CC2242"/>
          <cell r="CD2242"/>
          <cell r="CE2242"/>
          <cell r="CF2242"/>
          <cell r="CG2242"/>
          <cell r="CH2242"/>
          <cell r="CI2242"/>
          <cell r="CJ2242"/>
          <cell r="CK2242"/>
          <cell r="CL2242"/>
          <cell r="CM2242"/>
          <cell r="CN2242"/>
        </row>
        <row r="2243">
          <cell r="B2243"/>
          <cell r="C2243"/>
          <cell r="D2243"/>
          <cell r="E2243"/>
          <cell r="F2243"/>
          <cell r="G2243"/>
          <cell r="H2243"/>
          <cell r="I2243"/>
          <cell r="J2243"/>
          <cell r="K2243"/>
          <cell r="L2243"/>
          <cell r="M2243"/>
          <cell r="N2243"/>
          <cell r="O2243"/>
          <cell r="P2243"/>
          <cell r="Q2243"/>
          <cell r="R2243"/>
          <cell r="S2243"/>
          <cell r="T2243"/>
          <cell r="U2243"/>
          <cell r="V2243"/>
          <cell r="W2243"/>
          <cell r="X2243"/>
          <cell r="Y2243"/>
          <cell r="Z2243"/>
          <cell r="AA2243"/>
          <cell r="AB2243"/>
          <cell r="AC2243"/>
          <cell r="AD2243"/>
          <cell r="AE2243"/>
          <cell r="AF2243"/>
          <cell r="AG2243"/>
          <cell r="AH2243"/>
          <cell r="AI2243"/>
          <cell r="AJ2243"/>
          <cell r="AK2243"/>
          <cell r="AL2243"/>
          <cell r="AM2243"/>
          <cell r="AN2243"/>
          <cell r="AO2243"/>
          <cell r="AP2243"/>
          <cell r="AQ2243"/>
          <cell r="AR2243"/>
          <cell r="AS2243"/>
          <cell r="AT2243"/>
          <cell r="AU2243"/>
          <cell r="AV2243"/>
          <cell r="AW2243"/>
          <cell r="AX2243"/>
          <cell r="AY2243"/>
          <cell r="AZ2243"/>
          <cell r="BA2243"/>
          <cell r="BB2243"/>
          <cell r="BC2243"/>
          <cell r="BD2243"/>
          <cell r="BE2243"/>
          <cell r="BF2243"/>
          <cell r="BG2243"/>
          <cell r="BH2243"/>
          <cell r="BI2243"/>
          <cell r="BJ2243"/>
          <cell r="BK2243"/>
          <cell r="BL2243"/>
          <cell r="BM2243"/>
          <cell r="BN2243"/>
          <cell r="BO2243"/>
          <cell r="BP2243"/>
          <cell r="BQ2243"/>
          <cell r="BR2243"/>
          <cell r="BS2243"/>
          <cell r="BT2243"/>
          <cell r="BU2243"/>
          <cell r="BV2243"/>
          <cell r="BW2243"/>
          <cell r="BX2243"/>
          <cell r="BY2243"/>
          <cell r="BZ2243"/>
          <cell r="CA2243"/>
          <cell r="CB2243"/>
          <cell r="CC2243"/>
          <cell r="CD2243"/>
          <cell r="CE2243"/>
          <cell r="CF2243"/>
          <cell r="CG2243"/>
          <cell r="CH2243"/>
          <cell r="CI2243"/>
          <cell r="CJ2243"/>
          <cell r="CK2243"/>
          <cell r="CL2243"/>
          <cell r="CM2243"/>
          <cell r="CN2243"/>
        </row>
        <row r="2244">
          <cell r="B2244"/>
          <cell r="C2244"/>
          <cell r="D2244"/>
          <cell r="E2244"/>
          <cell r="F2244"/>
          <cell r="G2244"/>
          <cell r="H2244"/>
          <cell r="I2244"/>
          <cell r="J2244"/>
          <cell r="K2244"/>
          <cell r="L2244"/>
          <cell r="M2244"/>
          <cell r="N2244"/>
          <cell r="O2244"/>
          <cell r="P2244"/>
          <cell r="Q2244"/>
          <cell r="R2244"/>
          <cell r="S2244"/>
          <cell r="T2244"/>
          <cell r="U2244"/>
          <cell r="V2244"/>
          <cell r="W2244"/>
          <cell r="X2244"/>
          <cell r="Y2244"/>
          <cell r="Z2244"/>
          <cell r="AA2244"/>
          <cell r="AB2244"/>
          <cell r="AC2244"/>
          <cell r="AD2244"/>
          <cell r="AE2244"/>
          <cell r="AF2244"/>
          <cell r="AG2244"/>
          <cell r="AH2244"/>
          <cell r="AI2244"/>
          <cell r="AJ2244"/>
          <cell r="AK2244"/>
          <cell r="AL2244"/>
          <cell r="AM2244"/>
          <cell r="AN2244"/>
          <cell r="AO2244"/>
          <cell r="AP2244"/>
          <cell r="AQ2244"/>
          <cell r="AR2244"/>
          <cell r="AS2244"/>
          <cell r="AT2244"/>
          <cell r="AU2244"/>
          <cell r="AV2244"/>
          <cell r="AW2244"/>
          <cell r="AX2244"/>
          <cell r="AY2244"/>
          <cell r="AZ2244"/>
          <cell r="BA2244"/>
          <cell r="BB2244"/>
          <cell r="BC2244"/>
          <cell r="BD2244"/>
          <cell r="BE2244"/>
          <cell r="BF2244"/>
          <cell r="BG2244"/>
          <cell r="BH2244"/>
          <cell r="BI2244"/>
          <cell r="BJ2244"/>
          <cell r="BK2244"/>
          <cell r="BL2244"/>
          <cell r="BM2244"/>
          <cell r="BN2244"/>
          <cell r="BO2244"/>
          <cell r="BP2244"/>
          <cell r="BQ2244"/>
          <cell r="BR2244"/>
          <cell r="BS2244"/>
          <cell r="BT2244"/>
          <cell r="BU2244"/>
          <cell r="BV2244"/>
          <cell r="BW2244"/>
          <cell r="BX2244"/>
          <cell r="BY2244"/>
          <cell r="BZ2244"/>
          <cell r="CA2244"/>
          <cell r="CB2244"/>
          <cell r="CC2244"/>
          <cell r="CD2244"/>
          <cell r="CE2244"/>
          <cell r="CF2244"/>
          <cell r="CG2244"/>
          <cell r="CH2244"/>
          <cell r="CI2244"/>
          <cell r="CJ2244"/>
          <cell r="CK2244"/>
          <cell r="CL2244"/>
          <cell r="CM2244"/>
          <cell r="CN2244"/>
        </row>
        <row r="2245">
          <cell r="B2245"/>
          <cell r="C2245"/>
          <cell r="D2245"/>
          <cell r="E2245"/>
          <cell r="F2245"/>
          <cell r="G2245"/>
          <cell r="H2245"/>
          <cell r="I2245"/>
          <cell r="J2245"/>
          <cell r="K2245"/>
          <cell r="L2245"/>
          <cell r="M2245"/>
          <cell r="N2245"/>
          <cell r="O2245"/>
          <cell r="P2245"/>
          <cell r="Q2245"/>
          <cell r="R2245"/>
          <cell r="S2245"/>
          <cell r="T2245"/>
          <cell r="U2245"/>
          <cell r="V2245"/>
          <cell r="W2245"/>
          <cell r="X2245"/>
          <cell r="Y2245"/>
          <cell r="Z2245"/>
          <cell r="AA2245"/>
          <cell r="AB2245"/>
          <cell r="AC2245"/>
          <cell r="AD2245"/>
          <cell r="AE2245"/>
          <cell r="AF2245"/>
          <cell r="AG2245"/>
          <cell r="AH2245"/>
          <cell r="AI2245"/>
          <cell r="AJ2245"/>
          <cell r="AK2245"/>
          <cell r="AL2245"/>
          <cell r="AM2245"/>
          <cell r="AN2245"/>
          <cell r="AO2245"/>
          <cell r="AP2245"/>
          <cell r="AQ2245"/>
          <cell r="AR2245"/>
          <cell r="AS2245"/>
          <cell r="AT2245"/>
          <cell r="AU2245"/>
          <cell r="AV2245"/>
          <cell r="AW2245"/>
          <cell r="AX2245"/>
          <cell r="AY2245"/>
          <cell r="AZ2245"/>
          <cell r="BA2245"/>
          <cell r="BB2245"/>
          <cell r="BC2245"/>
          <cell r="BD2245"/>
          <cell r="BE2245"/>
          <cell r="BF2245"/>
          <cell r="BG2245"/>
          <cell r="BH2245"/>
          <cell r="BI2245"/>
          <cell r="BJ2245"/>
          <cell r="BK2245"/>
          <cell r="BL2245"/>
          <cell r="BM2245"/>
          <cell r="BN2245"/>
          <cell r="BO2245"/>
          <cell r="BP2245"/>
          <cell r="BQ2245"/>
          <cell r="BR2245"/>
          <cell r="BS2245"/>
          <cell r="BT2245"/>
          <cell r="BU2245"/>
          <cell r="BV2245"/>
          <cell r="BW2245"/>
          <cell r="BX2245"/>
          <cell r="BY2245"/>
          <cell r="BZ2245"/>
          <cell r="CA2245"/>
          <cell r="CB2245"/>
          <cell r="CC2245"/>
          <cell r="CD2245"/>
          <cell r="CE2245"/>
          <cell r="CF2245"/>
          <cell r="CG2245"/>
          <cell r="CH2245"/>
          <cell r="CI2245"/>
          <cell r="CJ2245"/>
          <cell r="CK2245"/>
          <cell r="CL2245"/>
          <cell r="CM2245"/>
          <cell r="CN2245"/>
        </row>
        <row r="2246">
          <cell r="B2246"/>
          <cell r="C2246"/>
          <cell r="D2246"/>
          <cell r="E2246"/>
          <cell r="F2246"/>
          <cell r="G2246"/>
          <cell r="H2246"/>
          <cell r="I2246"/>
          <cell r="J2246"/>
          <cell r="K2246"/>
          <cell r="L2246"/>
          <cell r="M2246"/>
          <cell r="N2246"/>
          <cell r="O2246"/>
          <cell r="P2246"/>
          <cell r="Q2246"/>
          <cell r="R2246"/>
          <cell r="S2246"/>
          <cell r="T2246"/>
          <cell r="U2246"/>
          <cell r="V2246"/>
          <cell r="W2246"/>
          <cell r="X2246"/>
          <cell r="Y2246"/>
          <cell r="Z2246"/>
          <cell r="AA2246"/>
          <cell r="AB2246"/>
          <cell r="AC2246"/>
          <cell r="AD2246"/>
          <cell r="AE2246"/>
          <cell r="AF2246"/>
          <cell r="AG2246"/>
          <cell r="AH2246"/>
          <cell r="AI2246"/>
          <cell r="AJ2246"/>
          <cell r="AK2246"/>
          <cell r="AL2246"/>
          <cell r="AM2246"/>
          <cell r="AN2246"/>
          <cell r="AO2246"/>
          <cell r="AP2246"/>
          <cell r="AQ2246"/>
          <cell r="AR2246"/>
          <cell r="AS2246"/>
          <cell r="AT2246"/>
          <cell r="AU2246"/>
          <cell r="AV2246"/>
          <cell r="AW2246"/>
          <cell r="AX2246"/>
          <cell r="AY2246"/>
          <cell r="AZ2246"/>
          <cell r="BA2246"/>
          <cell r="BB2246"/>
          <cell r="BC2246"/>
          <cell r="BD2246"/>
          <cell r="BE2246"/>
          <cell r="BF2246"/>
          <cell r="BG2246"/>
          <cell r="BH2246"/>
          <cell r="BI2246"/>
          <cell r="BJ2246"/>
          <cell r="BK2246"/>
          <cell r="BL2246"/>
          <cell r="BM2246"/>
          <cell r="BN2246"/>
          <cell r="BO2246"/>
          <cell r="BP2246"/>
          <cell r="BQ2246"/>
          <cell r="BR2246"/>
          <cell r="BS2246"/>
          <cell r="BT2246"/>
          <cell r="BU2246"/>
          <cell r="BV2246"/>
          <cell r="BW2246"/>
          <cell r="BX2246"/>
          <cell r="BY2246"/>
          <cell r="BZ2246"/>
          <cell r="CA2246"/>
          <cell r="CB2246"/>
          <cell r="CC2246"/>
          <cell r="CD2246"/>
          <cell r="CE2246"/>
          <cell r="CF2246"/>
          <cell r="CG2246"/>
          <cell r="CH2246"/>
          <cell r="CI2246"/>
          <cell r="CJ2246"/>
          <cell r="CK2246"/>
          <cell r="CL2246"/>
          <cell r="CM2246"/>
          <cell r="CN2246"/>
        </row>
        <row r="2247">
          <cell r="B2247"/>
          <cell r="C2247"/>
          <cell r="D2247"/>
          <cell r="E2247"/>
          <cell r="F2247"/>
          <cell r="G2247"/>
          <cell r="H2247"/>
          <cell r="I2247"/>
          <cell r="J2247"/>
          <cell r="K2247"/>
          <cell r="L2247"/>
          <cell r="M2247"/>
          <cell r="N2247"/>
          <cell r="O2247"/>
          <cell r="P2247"/>
          <cell r="Q2247"/>
          <cell r="R2247"/>
          <cell r="S2247"/>
          <cell r="T2247"/>
          <cell r="U2247"/>
          <cell r="V2247"/>
          <cell r="W2247"/>
          <cell r="X2247"/>
          <cell r="Y2247"/>
          <cell r="Z2247"/>
          <cell r="AA2247"/>
          <cell r="AB2247"/>
          <cell r="AC2247"/>
          <cell r="AD2247"/>
          <cell r="AE2247"/>
          <cell r="AF2247"/>
          <cell r="AG2247"/>
          <cell r="AH2247"/>
          <cell r="AI2247"/>
          <cell r="AJ2247"/>
          <cell r="AK2247"/>
          <cell r="AL2247"/>
          <cell r="AM2247"/>
          <cell r="AN2247"/>
          <cell r="AO2247"/>
          <cell r="AP2247"/>
          <cell r="AQ2247"/>
          <cell r="AR2247"/>
          <cell r="AS2247"/>
          <cell r="AT2247"/>
          <cell r="AU2247"/>
          <cell r="AV2247"/>
          <cell r="AW2247"/>
          <cell r="AX2247"/>
          <cell r="AY2247"/>
          <cell r="AZ2247"/>
          <cell r="BA2247"/>
          <cell r="BB2247"/>
          <cell r="BC2247"/>
          <cell r="BD2247"/>
          <cell r="BE2247"/>
          <cell r="BF2247"/>
          <cell r="BG2247"/>
          <cell r="BH2247"/>
          <cell r="BI2247"/>
          <cell r="BJ2247"/>
          <cell r="BK2247"/>
          <cell r="BL2247"/>
          <cell r="BM2247"/>
          <cell r="BN2247"/>
          <cell r="BO2247"/>
          <cell r="BP2247"/>
          <cell r="BQ2247"/>
          <cell r="BR2247"/>
          <cell r="BS2247"/>
          <cell r="BT2247"/>
          <cell r="BU2247"/>
          <cell r="BV2247"/>
          <cell r="BW2247"/>
          <cell r="BX2247"/>
          <cell r="BY2247"/>
          <cell r="BZ2247"/>
          <cell r="CA2247"/>
          <cell r="CB2247"/>
          <cell r="CC2247"/>
          <cell r="CD2247"/>
          <cell r="CE2247"/>
          <cell r="CF2247"/>
          <cell r="CG2247"/>
          <cell r="CH2247"/>
          <cell r="CI2247"/>
          <cell r="CJ2247"/>
          <cell r="CK2247"/>
          <cell r="CL2247"/>
          <cell r="CM2247"/>
          <cell r="CN2247"/>
        </row>
        <row r="2248">
          <cell r="B2248"/>
          <cell r="C2248"/>
          <cell r="D2248"/>
          <cell r="E2248"/>
          <cell r="F2248"/>
          <cell r="G2248"/>
          <cell r="H2248"/>
          <cell r="I2248"/>
          <cell r="J2248"/>
          <cell r="K2248"/>
          <cell r="L2248"/>
          <cell r="M2248"/>
          <cell r="N2248"/>
          <cell r="O2248"/>
          <cell r="P2248"/>
          <cell r="Q2248"/>
          <cell r="R2248"/>
          <cell r="S2248"/>
          <cell r="T2248"/>
          <cell r="U2248"/>
          <cell r="V2248"/>
          <cell r="W2248"/>
          <cell r="X2248"/>
          <cell r="Y2248"/>
          <cell r="Z2248"/>
          <cell r="AA2248"/>
          <cell r="AB2248"/>
          <cell r="AC2248"/>
          <cell r="AD2248"/>
          <cell r="AE2248"/>
          <cell r="AF2248"/>
          <cell r="AG2248"/>
          <cell r="AH2248"/>
          <cell r="AI2248"/>
          <cell r="AJ2248"/>
          <cell r="AK2248"/>
          <cell r="AL2248"/>
          <cell r="AM2248"/>
          <cell r="AN2248"/>
          <cell r="AO2248"/>
          <cell r="AP2248"/>
          <cell r="AQ2248"/>
          <cell r="AR2248"/>
          <cell r="AS2248"/>
          <cell r="AT2248"/>
          <cell r="AU2248"/>
          <cell r="AV2248"/>
          <cell r="AW2248"/>
          <cell r="AX2248"/>
          <cell r="AY2248"/>
          <cell r="AZ2248"/>
          <cell r="BA2248"/>
          <cell r="BB2248"/>
          <cell r="BC2248"/>
          <cell r="BD2248"/>
          <cell r="BE2248"/>
          <cell r="BF2248"/>
          <cell r="BG2248"/>
          <cell r="BH2248"/>
          <cell r="BI2248"/>
          <cell r="BJ2248"/>
          <cell r="BK2248"/>
          <cell r="BL2248"/>
          <cell r="BM2248"/>
          <cell r="BN2248"/>
          <cell r="BO2248"/>
          <cell r="BP2248"/>
          <cell r="BQ2248"/>
          <cell r="BR2248"/>
          <cell r="BS2248"/>
          <cell r="BT2248"/>
          <cell r="BU2248"/>
          <cell r="BV2248"/>
          <cell r="BW2248"/>
          <cell r="BX2248"/>
          <cell r="BY2248"/>
          <cell r="BZ2248"/>
          <cell r="CA2248"/>
          <cell r="CB2248"/>
          <cell r="CC2248"/>
          <cell r="CD2248"/>
          <cell r="CE2248"/>
          <cell r="CF2248"/>
          <cell r="CG2248"/>
          <cell r="CH2248"/>
          <cell r="CI2248"/>
          <cell r="CJ2248"/>
          <cell r="CK2248"/>
          <cell r="CL2248"/>
          <cell r="CM2248"/>
          <cell r="CN2248"/>
        </row>
        <row r="2249">
          <cell r="B2249"/>
          <cell r="C2249"/>
          <cell r="D2249"/>
          <cell r="E2249"/>
          <cell r="F2249"/>
          <cell r="G2249"/>
          <cell r="H2249"/>
          <cell r="I2249"/>
          <cell r="J2249"/>
          <cell r="K2249"/>
          <cell r="L2249"/>
          <cell r="M2249"/>
          <cell r="N2249"/>
          <cell r="O2249"/>
          <cell r="P2249"/>
          <cell r="Q2249"/>
          <cell r="R2249"/>
          <cell r="S2249"/>
          <cell r="T2249"/>
          <cell r="U2249"/>
          <cell r="V2249"/>
          <cell r="W2249"/>
          <cell r="X2249"/>
          <cell r="Y2249"/>
          <cell r="Z2249"/>
          <cell r="AA2249"/>
          <cell r="AB2249"/>
          <cell r="AC2249"/>
          <cell r="AD2249"/>
          <cell r="AE2249"/>
          <cell r="AF2249"/>
          <cell r="AG2249"/>
          <cell r="AH2249"/>
          <cell r="AI2249"/>
          <cell r="AJ2249"/>
          <cell r="AK2249"/>
          <cell r="AL2249"/>
          <cell r="AM2249"/>
          <cell r="AN2249"/>
          <cell r="AO2249"/>
          <cell r="AP2249"/>
          <cell r="AQ2249"/>
          <cell r="AR2249"/>
          <cell r="AS2249"/>
          <cell r="AT2249"/>
          <cell r="AU2249"/>
          <cell r="AV2249"/>
          <cell r="AW2249"/>
          <cell r="AX2249"/>
          <cell r="AY2249"/>
          <cell r="AZ2249"/>
          <cell r="BA2249"/>
          <cell r="BB2249"/>
          <cell r="BC2249"/>
          <cell r="BD2249"/>
          <cell r="BE2249"/>
          <cell r="BF2249"/>
          <cell r="BG2249"/>
          <cell r="BH2249"/>
          <cell r="BI2249"/>
          <cell r="BJ2249"/>
          <cell r="BK2249"/>
          <cell r="BL2249"/>
          <cell r="BM2249"/>
          <cell r="BN2249"/>
          <cell r="BO2249"/>
          <cell r="BP2249"/>
          <cell r="BQ2249"/>
          <cell r="BR2249"/>
          <cell r="BS2249"/>
          <cell r="BT2249"/>
          <cell r="BU2249"/>
          <cell r="BV2249"/>
          <cell r="BW2249"/>
          <cell r="BX2249"/>
          <cell r="BY2249"/>
          <cell r="BZ2249"/>
          <cell r="CA2249"/>
          <cell r="CB2249"/>
          <cell r="CC2249"/>
          <cell r="CD2249"/>
          <cell r="CE2249"/>
          <cell r="CF2249"/>
          <cell r="CG2249"/>
          <cell r="CH2249"/>
          <cell r="CI2249"/>
          <cell r="CJ2249"/>
          <cell r="CK2249"/>
          <cell r="CL2249"/>
          <cell r="CM2249"/>
          <cell r="CN2249"/>
        </row>
        <row r="2250">
          <cell r="B2250"/>
          <cell r="C2250"/>
          <cell r="D2250"/>
          <cell r="E2250"/>
          <cell r="F2250"/>
          <cell r="G2250"/>
          <cell r="H2250"/>
          <cell r="I2250"/>
          <cell r="J2250"/>
          <cell r="K2250"/>
          <cell r="L2250"/>
          <cell r="M2250"/>
          <cell r="N2250"/>
          <cell r="O2250"/>
          <cell r="P2250"/>
          <cell r="Q2250"/>
          <cell r="R2250"/>
          <cell r="S2250"/>
          <cell r="T2250"/>
          <cell r="U2250"/>
          <cell r="V2250"/>
          <cell r="W2250"/>
          <cell r="X2250"/>
          <cell r="Y2250"/>
          <cell r="Z2250"/>
          <cell r="AA2250"/>
          <cell r="AB2250"/>
          <cell r="AC2250"/>
          <cell r="AD2250"/>
          <cell r="AE2250"/>
          <cell r="AF2250"/>
          <cell r="AG2250"/>
          <cell r="AH2250"/>
          <cell r="AI2250"/>
          <cell r="AJ2250"/>
          <cell r="AK2250"/>
          <cell r="AL2250"/>
          <cell r="AM2250"/>
          <cell r="AN2250"/>
          <cell r="AO2250"/>
          <cell r="AP2250"/>
          <cell r="AQ2250"/>
          <cell r="AR2250"/>
          <cell r="AS2250"/>
          <cell r="AT2250"/>
          <cell r="AU2250"/>
          <cell r="AV2250"/>
          <cell r="AW2250"/>
          <cell r="AX2250"/>
          <cell r="AY2250"/>
          <cell r="AZ2250"/>
          <cell r="BA2250"/>
          <cell r="BB2250"/>
          <cell r="BC2250"/>
          <cell r="BD2250"/>
          <cell r="BE2250"/>
          <cell r="BF2250"/>
          <cell r="BG2250"/>
          <cell r="BH2250"/>
          <cell r="BI2250"/>
          <cell r="BJ2250"/>
          <cell r="BK2250"/>
          <cell r="BL2250"/>
          <cell r="BM2250"/>
          <cell r="BN2250"/>
          <cell r="BO2250"/>
          <cell r="BP2250"/>
          <cell r="BQ2250"/>
          <cell r="BR2250"/>
          <cell r="BS2250"/>
          <cell r="BT2250"/>
          <cell r="BU2250"/>
          <cell r="BV2250"/>
          <cell r="BW2250"/>
          <cell r="BX2250"/>
          <cell r="BY2250"/>
          <cell r="BZ2250"/>
          <cell r="CA2250"/>
          <cell r="CB2250"/>
          <cell r="CC2250"/>
          <cell r="CD2250"/>
          <cell r="CE2250"/>
          <cell r="CF2250"/>
          <cell r="CG2250"/>
          <cell r="CH2250"/>
          <cell r="CI2250"/>
          <cell r="CJ2250"/>
          <cell r="CK2250"/>
          <cell r="CL2250"/>
          <cell r="CM2250"/>
          <cell r="CN2250"/>
        </row>
        <row r="2251">
          <cell r="B2251"/>
          <cell r="C2251"/>
          <cell r="D2251"/>
          <cell r="E2251"/>
          <cell r="F2251"/>
          <cell r="G2251"/>
          <cell r="H2251"/>
          <cell r="I2251"/>
          <cell r="J2251"/>
          <cell r="K2251"/>
          <cell r="L2251"/>
          <cell r="M2251"/>
          <cell r="N2251"/>
          <cell r="O2251"/>
          <cell r="P2251"/>
          <cell r="Q2251"/>
          <cell r="R2251"/>
          <cell r="S2251"/>
          <cell r="T2251"/>
          <cell r="U2251"/>
          <cell r="V2251"/>
          <cell r="W2251"/>
          <cell r="X2251"/>
          <cell r="Y2251"/>
          <cell r="Z2251"/>
          <cell r="AA2251"/>
          <cell r="AB2251"/>
          <cell r="AC2251"/>
          <cell r="AD2251"/>
          <cell r="AE2251"/>
          <cell r="AF2251"/>
          <cell r="AG2251"/>
          <cell r="AH2251"/>
          <cell r="AI2251"/>
          <cell r="AJ2251"/>
          <cell r="AK2251"/>
          <cell r="AL2251"/>
          <cell r="AM2251"/>
          <cell r="AN2251"/>
          <cell r="AO2251"/>
          <cell r="AP2251"/>
          <cell r="AQ2251"/>
          <cell r="AR2251"/>
          <cell r="AS2251"/>
          <cell r="AT2251"/>
          <cell r="AU2251"/>
          <cell r="AV2251"/>
          <cell r="AW2251"/>
          <cell r="AX2251"/>
          <cell r="AY2251"/>
          <cell r="AZ2251"/>
          <cell r="BA2251"/>
          <cell r="BB2251"/>
          <cell r="BC2251"/>
          <cell r="BD2251"/>
          <cell r="BE2251"/>
          <cell r="BF2251"/>
          <cell r="BG2251"/>
          <cell r="BH2251"/>
          <cell r="BI2251"/>
          <cell r="BJ2251"/>
          <cell r="BK2251"/>
          <cell r="BL2251"/>
          <cell r="BM2251"/>
          <cell r="BN2251"/>
          <cell r="BO2251"/>
          <cell r="BP2251"/>
          <cell r="BQ2251"/>
          <cell r="BR2251"/>
          <cell r="BS2251"/>
          <cell r="BT2251"/>
          <cell r="BU2251"/>
          <cell r="BV2251"/>
          <cell r="BW2251"/>
          <cell r="BX2251"/>
          <cell r="BY2251"/>
          <cell r="BZ2251"/>
          <cell r="CA2251"/>
          <cell r="CB2251"/>
          <cell r="CC2251"/>
          <cell r="CD2251"/>
          <cell r="CE2251"/>
          <cell r="CF2251"/>
          <cell r="CG2251"/>
          <cell r="CH2251"/>
          <cell r="CI2251"/>
          <cell r="CJ2251"/>
          <cell r="CK2251"/>
          <cell r="CL2251"/>
          <cell r="CM2251"/>
          <cell r="CN2251"/>
        </row>
        <row r="2252">
          <cell r="B2252"/>
          <cell r="C2252"/>
          <cell r="D2252"/>
          <cell r="E2252"/>
          <cell r="F2252"/>
          <cell r="G2252"/>
          <cell r="H2252"/>
          <cell r="I2252"/>
          <cell r="J2252"/>
          <cell r="K2252"/>
          <cell r="L2252"/>
          <cell r="M2252"/>
          <cell r="N2252"/>
          <cell r="O2252"/>
          <cell r="P2252"/>
          <cell r="Q2252"/>
          <cell r="R2252"/>
          <cell r="S2252"/>
          <cell r="T2252"/>
          <cell r="U2252"/>
          <cell r="V2252"/>
          <cell r="W2252"/>
          <cell r="X2252"/>
          <cell r="Y2252"/>
          <cell r="Z2252"/>
          <cell r="AA2252"/>
          <cell r="AB2252"/>
          <cell r="AC2252"/>
          <cell r="AD2252"/>
          <cell r="AE2252"/>
          <cell r="AF2252"/>
          <cell r="AG2252"/>
          <cell r="AH2252"/>
          <cell r="AI2252"/>
          <cell r="AJ2252"/>
          <cell r="AK2252"/>
          <cell r="AL2252"/>
          <cell r="AM2252"/>
          <cell r="AN2252"/>
          <cell r="AO2252"/>
          <cell r="AP2252"/>
          <cell r="AQ2252"/>
          <cell r="AR2252"/>
          <cell r="AS2252"/>
          <cell r="AT2252"/>
          <cell r="AU2252"/>
          <cell r="AV2252"/>
          <cell r="AW2252"/>
          <cell r="AX2252"/>
          <cell r="AY2252"/>
          <cell r="AZ2252"/>
          <cell r="BA2252"/>
          <cell r="BB2252"/>
          <cell r="BC2252"/>
          <cell r="BD2252"/>
          <cell r="BE2252"/>
          <cell r="BF2252"/>
          <cell r="BG2252"/>
          <cell r="BH2252"/>
          <cell r="BI2252"/>
          <cell r="BJ2252"/>
          <cell r="BK2252"/>
          <cell r="BL2252"/>
          <cell r="BM2252"/>
          <cell r="BN2252"/>
          <cell r="BO2252"/>
          <cell r="BP2252"/>
          <cell r="BQ2252"/>
          <cell r="BR2252"/>
          <cell r="BS2252"/>
          <cell r="BT2252"/>
          <cell r="BU2252"/>
          <cell r="BV2252"/>
          <cell r="BW2252"/>
          <cell r="BX2252"/>
          <cell r="BY2252"/>
          <cell r="BZ2252"/>
          <cell r="CA2252"/>
          <cell r="CB2252"/>
          <cell r="CC2252"/>
          <cell r="CD2252"/>
          <cell r="CE2252"/>
          <cell r="CF2252"/>
          <cell r="CG2252"/>
          <cell r="CH2252"/>
          <cell r="CI2252"/>
          <cell r="CJ2252"/>
          <cell r="CK2252"/>
          <cell r="CL2252"/>
          <cell r="CM2252"/>
          <cell r="CN2252"/>
        </row>
        <row r="2253">
          <cell r="B2253"/>
          <cell r="C2253"/>
          <cell r="D2253"/>
          <cell r="E2253"/>
          <cell r="F2253"/>
          <cell r="G2253"/>
          <cell r="H2253"/>
          <cell r="I2253"/>
          <cell r="J2253"/>
          <cell r="K2253"/>
          <cell r="L2253"/>
          <cell r="M2253"/>
          <cell r="N2253"/>
          <cell r="O2253"/>
          <cell r="P2253"/>
          <cell r="Q2253"/>
          <cell r="R2253"/>
          <cell r="S2253"/>
          <cell r="T2253"/>
          <cell r="U2253"/>
          <cell r="V2253"/>
          <cell r="W2253"/>
          <cell r="X2253"/>
          <cell r="Y2253"/>
          <cell r="Z2253"/>
          <cell r="AA2253"/>
          <cell r="AB2253"/>
          <cell r="AC2253"/>
          <cell r="AD2253"/>
          <cell r="AE2253"/>
          <cell r="AF2253"/>
          <cell r="AG2253"/>
          <cell r="AH2253"/>
          <cell r="AI2253"/>
          <cell r="AJ2253"/>
          <cell r="AK2253"/>
          <cell r="AL2253"/>
          <cell r="AM2253"/>
          <cell r="AN2253"/>
          <cell r="AO2253"/>
          <cell r="AP2253"/>
          <cell r="AQ2253"/>
          <cell r="AR2253"/>
          <cell r="AS2253"/>
          <cell r="AT2253"/>
          <cell r="AU2253"/>
          <cell r="AV2253"/>
          <cell r="AW2253"/>
          <cell r="AX2253"/>
          <cell r="AY2253"/>
          <cell r="AZ2253"/>
          <cell r="BA2253"/>
          <cell r="BB2253"/>
          <cell r="BC2253"/>
          <cell r="BD2253"/>
          <cell r="BE2253"/>
          <cell r="BF2253"/>
          <cell r="BG2253"/>
          <cell r="BH2253"/>
          <cell r="BI2253"/>
          <cell r="BJ2253"/>
          <cell r="BK2253"/>
          <cell r="BL2253"/>
          <cell r="BM2253"/>
          <cell r="BN2253"/>
          <cell r="BO2253"/>
          <cell r="BP2253"/>
          <cell r="BQ2253"/>
          <cell r="BR2253"/>
          <cell r="BS2253"/>
          <cell r="BT2253"/>
          <cell r="BU2253"/>
          <cell r="BV2253"/>
          <cell r="BW2253"/>
          <cell r="BX2253"/>
          <cell r="BY2253"/>
          <cell r="BZ2253"/>
          <cell r="CA2253"/>
          <cell r="CB2253"/>
          <cell r="CC2253"/>
          <cell r="CD2253"/>
          <cell r="CE2253"/>
          <cell r="CF2253"/>
          <cell r="CG2253"/>
          <cell r="CH2253"/>
          <cell r="CI2253"/>
          <cell r="CJ2253"/>
          <cell r="CK2253"/>
          <cell r="CL2253"/>
          <cell r="CM2253"/>
          <cell r="CN2253"/>
        </row>
        <row r="2254">
          <cell r="B2254"/>
          <cell r="C2254"/>
          <cell r="D2254"/>
          <cell r="E2254"/>
          <cell r="F2254"/>
          <cell r="G2254"/>
          <cell r="H2254"/>
          <cell r="I2254"/>
          <cell r="J2254"/>
          <cell r="K2254"/>
          <cell r="L2254"/>
          <cell r="M2254"/>
          <cell r="N2254"/>
          <cell r="O2254"/>
          <cell r="P2254"/>
          <cell r="Q2254"/>
          <cell r="R2254"/>
          <cell r="S2254"/>
          <cell r="T2254"/>
          <cell r="U2254"/>
          <cell r="V2254"/>
          <cell r="W2254"/>
          <cell r="X2254"/>
          <cell r="Y2254"/>
          <cell r="Z2254"/>
          <cell r="AA2254"/>
          <cell r="AB2254"/>
          <cell r="AC2254"/>
          <cell r="AD2254"/>
          <cell r="AE2254"/>
          <cell r="AF2254"/>
          <cell r="AG2254"/>
          <cell r="AH2254"/>
          <cell r="AI2254"/>
          <cell r="AJ2254"/>
          <cell r="AK2254"/>
          <cell r="AL2254"/>
          <cell r="AM2254"/>
          <cell r="AN2254"/>
          <cell r="AO2254"/>
          <cell r="AP2254"/>
          <cell r="AQ2254"/>
          <cell r="AR2254"/>
          <cell r="AS2254"/>
          <cell r="AT2254"/>
          <cell r="AU2254"/>
          <cell r="AV2254"/>
          <cell r="AW2254"/>
          <cell r="AX2254"/>
          <cell r="AY2254"/>
          <cell r="AZ2254"/>
          <cell r="BA2254"/>
          <cell r="BB2254"/>
          <cell r="BC2254"/>
          <cell r="BD2254"/>
          <cell r="BE2254"/>
          <cell r="BF2254"/>
          <cell r="BG2254"/>
          <cell r="BH2254"/>
          <cell r="BI2254"/>
          <cell r="BJ2254"/>
          <cell r="BK2254"/>
          <cell r="BL2254"/>
          <cell r="BM2254"/>
          <cell r="BN2254"/>
          <cell r="BO2254"/>
          <cell r="BP2254"/>
          <cell r="BQ2254"/>
          <cell r="BR2254"/>
          <cell r="BS2254"/>
          <cell r="BT2254"/>
          <cell r="BU2254"/>
          <cell r="BV2254"/>
          <cell r="BW2254"/>
          <cell r="BX2254"/>
          <cell r="BY2254"/>
          <cell r="BZ2254"/>
          <cell r="CA2254"/>
          <cell r="CB2254"/>
          <cell r="CC2254"/>
          <cell r="CD2254"/>
          <cell r="CE2254"/>
          <cell r="CF2254"/>
          <cell r="CG2254"/>
          <cell r="CH2254"/>
          <cell r="CI2254"/>
          <cell r="CJ2254"/>
          <cell r="CK2254"/>
          <cell r="CL2254"/>
          <cell r="CM2254"/>
          <cell r="CN2254"/>
        </row>
        <row r="2255">
          <cell r="B2255"/>
          <cell r="C2255"/>
          <cell r="D2255"/>
          <cell r="E2255"/>
          <cell r="F2255"/>
          <cell r="G2255"/>
          <cell r="H2255"/>
          <cell r="I2255"/>
          <cell r="J2255"/>
          <cell r="K2255"/>
          <cell r="L2255"/>
          <cell r="M2255"/>
          <cell r="N2255"/>
          <cell r="O2255"/>
          <cell r="P2255"/>
          <cell r="Q2255"/>
          <cell r="R2255"/>
          <cell r="S2255"/>
          <cell r="T2255"/>
          <cell r="U2255"/>
          <cell r="V2255"/>
          <cell r="W2255"/>
          <cell r="X2255"/>
          <cell r="Y2255"/>
          <cell r="Z2255"/>
          <cell r="AA2255"/>
          <cell r="AB2255"/>
          <cell r="AC2255"/>
          <cell r="AD2255"/>
          <cell r="AE2255"/>
          <cell r="AF2255"/>
          <cell r="AG2255"/>
          <cell r="AH2255"/>
          <cell r="AI2255"/>
          <cell r="AJ2255"/>
          <cell r="AK2255"/>
          <cell r="AL2255"/>
          <cell r="AM2255"/>
          <cell r="AN2255"/>
          <cell r="AO2255"/>
          <cell r="AP2255"/>
          <cell r="AQ2255"/>
          <cell r="AR2255"/>
          <cell r="AS2255"/>
          <cell r="AT2255"/>
          <cell r="AU2255"/>
          <cell r="AV2255"/>
          <cell r="AW2255"/>
          <cell r="AX2255"/>
          <cell r="AY2255"/>
          <cell r="AZ2255"/>
          <cell r="BA2255"/>
          <cell r="BB2255"/>
          <cell r="BC2255"/>
          <cell r="BD2255"/>
          <cell r="BE2255"/>
          <cell r="BF2255"/>
          <cell r="BG2255"/>
          <cell r="BH2255"/>
          <cell r="BI2255"/>
          <cell r="BJ2255"/>
          <cell r="BK2255"/>
          <cell r="BL2255"/>
          <cell r="BM2255"/>
          <cell r="BN2255"/>
          <cell r="BO2255"/>
          <cell r="BP2255"/>
          <cell r="BQ2255"/>
          <cell r="BR2255"/>
          <cell r="BS2255"/>
          <cell r="BT2255"/>
          <cell r="BU2255"/>
          <cell r="BV2255"/>
          <cell r="BW2255"/>
          <cell r="BX2255"/>
          <cell r="BY2255"/>
          <cell r="BZ2255"/>
          <cell r="CA2255"/>
          <cell r="CB2255"/>
          <cell r="CC2255"/>
          <cell r="CD2255"/>
          <cell r="CE2255"/>
          <cell r="CF2255"/>
          <cell r="CG2255"/>
          <cell r="CH2255"/>
          <cell r="CI2255"/>
          <cell r="CJ2255"/>
          <cell r="CK2255"/>
          <cell r="CL2255"/>
          <cell r="CM2255"/>
          <cell r="CN2255"/>
        </row>
        <row r="2256">
          <cell r="B2256"/>
          <cell r="C2256"/>
          <cell r="D2256"/>
          <cell r="E2256"/>
          <cell r="F2256"/>
          <cell r="G2256"/>
          <cell r="H2256"/>
          <cell r="I2256"/>
          <cell r="J2256"/>
          <cell r="K2256"/>
          <cell r="L2256"/>
          <cell r="M2256"/>
          <cell r="N2256"/>
          <cell r="O2256"/>
          <cell r="P2256"/>
          <cell r="Q2256"/>
          <cell r="R2256"/>
          <cell r="S2256"/>
          <cell r="T2256"/>
          <cell r="U2256"/>
          <cell r="V2256"/>
          <cell r="W2256"/>
          <cell r="X2256"/>
          <cell r="Y2256"/>
          <cell r="Z2256"/>
          <cell r="AA2256"/>
          <cell r="AB2256"/>
          <cell r="AC2256"/>
          <cell r="AD2256"/>
          <cell r="AE2256"/>
          <cell r="AF2256"/>
          <cell r="AG2256"/>
          <cell r="AH2256"/>
          <cell r="AI2256"/>
          <cell r="AJ2256"/>
          <cell r="AK2256"/>
          <cell r="AL2256"/>
          <cell r="AM2256"/>
          <cell r="AN2256"/>
          <cell r="AO2256"/>
          <cell r="AP2256"/>
          <cell r="AQ2256"/>
          <cell r="AR2256"/>
          <cell r="AS2256"/>
          <cell r="AT2256"/>
          <cell r="AU2256"/>
          <cell r="AV2256"/>
          <cell r="AW2256"/>
          <cell r="AX2256"/>
          <cell r="AY2256"/>
          <cell r="AZ2256"/>
          <cell r="BA2256"/>
          <cell r="BB2256"/>
          <cell r="BC2256"/>
          <cell r="BD2256"/>
          <cell r="BE2256"/>
          <cell r="BF2256"/>
          <cell r="BG2256"/>
          <cell r="BH2256"/>
          <cell r="BI2256"/>
          <cell r="BJ2256"/>
          <cell r="BK2256"/>
          <cell r="BL2256"/>
          <cell r="BM2256"/>
          <cell r="BN2256"/>
          <cell r="BO2256"/>
          <cell r="BP2256"/>
          <cell r="BQ2256"/>
          <cell r="BR2256"/>
          <cell r="BS2256"/>
          <cell r="BT2256"/>
          <cell r="BU2256"/>
          <cell r="BV2256"/>
          <cell r="BW2256"/>
          <cell r="BX2256"/>
          <cell r="BY2256"/>
          <cell r="BZ2256"/>
          <cell r="CA2256"/>
          <cell r="CB2256"/>
          <cell r="CC2256"/>
          <cell r="CD2256"/>
          <cell r="CE2256"/>
          <cell r="CF2256"/>
          <cell r="CG2256"/>
          <cell r="CH2256"/>
          <cell r="CI2256"/>
          <cell r="CJ2256"/>
          <cell r="CK2256"/>
          <cell r="CL2256"/>
          <cell r="CM2256"/>
          <cell r="CN2256"/>
        </row>
        <row r="2257">
          <cell r="B2257"/>
          <cell r="C2257"/>
          <cell r="D2257"/>
          <cell r="E2257"/>
          <cell r="F2257"/>
          <cell r="G2257"/>
          <cell r="H2257"/>
          <cell r="I2257"/>
          <cell r="J2257"/>
          <cell r="K2257"/>
          <cell r="L2257"/>
          <cell r="M2257"/>
          <cell r="N2257"/>
          <cell r="O2257"/>
          <cell r="P2257"/>
          <cell r="Q2257"/>
          <cell r="R2257"/>
          <cell r="S2257"/>
          <cell r="T2257"/>
          <cell r="U2257"/>
          <cell r="V2257"/>
          <cell r="W2257"/>
          <cell r="X2257"/>
          <cell r="Y2257"/>
          <cell r="Z2257"/>
          <cell r="AA2257"/>
          <cell r="AB2257"/>
          <cell r="AC2257"/>
          <cell r="AD2257"/>
          <cell r="AE2257"/>
          <cell r="AF2257"/>
          <cell r="AG2257"/>
          <cell r="AH2257"/>
          <cell r="AI2257"/>
          <cell r="AJ2257"/>
          <cell r="AK2257"/>
          <cell r="AL2257"/>
          <cell r="AM2257"/>
          <cell r="AN2257"/>
          <cell r="AO2257"/>
          <cell r="AP2257"/>
          <cell r="AQ2257"/>
          <cell r="AR2257"/>
          <cell r="AS2257"/>
          <cell r="AT2257"/>
          <cell r="AU2257"/>
          <cell r="AV2257"/>
          <cell r="AW2257"/>
          <cell r="AX2257"/>
          <cell r="AY2257"/>
          <cell r="AZ2257"/>
          <cell r="BA2257"/>
          <cell r="BB2257"/>
          <cell r="BC2257"/>
          <cell r="BD2257"/>
          <cell r="BE2257"/>
          <cell r="BF2257"/>
          <cell r="BG2257"/>
          <cell r="BH2257"/>
          <cell r="BI2257"/>
          <cell r="BJ2257"/>
          <cell r="BK2257"/>
          <cell r="BL2257"/>
          <cell r="BM2257"/>
          <cell r="BN2257"/>
          <cell r="BO2257"/>
          <cell r="BP2257"/>
          <cell r="BQ2257"/>
          <cell r="BR2257"/>
          <cell r="BS2257"/>
          <cell r="BT2257"/>
          <cell r="BU2257"/>
          <cell r="BV2257"/>
          <cell r="BW2257"/>
          <cell r="BX2257"/>
          <cell r="BY2257"/>
          <cell r="BZ2257"/>
          <cell r="CA2257"/>
          <cell r="CB2257"/>
          <cell r="CC2257"/>
          <cell r="CD2257"/>
          <cell r="CE2257"/>
          <cell r="CF2257"/>
          <cell r="CG2257"/>
          <cell r="CH2257"/>
          <cell r="CI2257"/>
          <cell r="CJ2257"/>
          <cell r="CK2257"/>
          <cell r="CL2257"/>
          <cell r="CM2257"/>
          <cell r="CN2257"/>
        </row>
        <row r="2258">
          <cell r="B2258"/>
          <cell r="C2258"/>
          <cell r="D2258"/>
          <cell r="E2258"/>
          <cell r="F2258"/>
          <cell r="G2258"/>
          <cell r="H2258"/>
          <cell r="I2258"/>
          <cell r="J2258"/>
          <cell r="K2258"/>
          <cell r="L2258"/>
          <cell r="M2258"/>
          <cell r="N2258"/>
          <cell r="O2258"/>
          <cell r="P2258"/>
          <cell r="Q2258"/>
          <cell r="R2258"/>
          <cell r="S2258"/>
          <cell r="T2258"/>
          <cell r="U2258"/>
          <cell r="V2258"/>
          <cell r="W2258"/>
          <cell r="X2258"/>
          <cell r="Y2258"/>
          <cell r="Z2258"/>
          <cell r="AA2258"/>
          <cell r="AB2258"/>
          <cell r="AC2258"/>
          <cell r="AD2258"/>
          <cell r="AE2258"/>
          <cell r="AF2258"/>
          <cell r="AG2258"/>
          <cell r="AH2258"/>
          <cell r="AI2258"/>
          <cell r="AJ2258"/>
          <cell r="AK2258"/>
          <cell r="AL2258"/>
          <cell r="AM2258"/>
          <cell r="AN2258"/>
          <cell r="AO2258"/>
          <cell r="AP2258"/>
          <cell r="AQ2258"/>
          <cell r="AR2258"/>
          <cell r="AS2258"/>
          <cell r="AT2258"/>
          <cell r="AU2258"/>
          <cell r="AV2258"/>
          <cell r="AW2258"/>
          <cell r="AX2258"/>
          <cell r="AY2258"/>
          <cell r="AZ2258"/>
          <cell r="BA2258"/>
          <cell r="BB2258"/>
          <cell r="BC2258"/>
          <cell r="BD2258"/>
          <cell r="BE2258"/>
          <cell r="BF2258"/>
          <cell r="BG2258"/>
          <cell r="BH2258"/>
          <cell r="BI2258"/>
          <cell r="BJ2258"/>
          <cell r="BK2258"/>
          <cell r="BL2258"/>
          <cell r="BM2258"/>
          <cell r="BN2258"/>
          <cell r="BO2258"/>
          <cell r="BP2258"/>
          <cell r="BQ2258"/>
          <cell r="BR2258"/>
          <cell r="BS2258"/>
          <cell r="BT2258"/>
          <cell r="BU2258"/>
          <cell r="BV2258"/>
          <cell r="BW2258"/>
          <cell r="BX2258"/>
          <cell r="BY2258"/>
          <cell r="BZ2258"/>
          <cell r="CA2258"/>
          <cell r="CB2258"/>
          <cell r="CC2258"/>
          <cell r="CD2258"/>
          <cell r="CE2258"/>
          <cell r="CF2258"/>
          <cell r="CG2258"/>
          <cell r="CH2258"/>
          <cell r="CI2258"/>
          <cell r="CJ2258"/>
          <cell r="CK2258"/>
          <cell r="CL2258"/>
          <cell r="CM2258"/>
          <cell r="CN2258"/>
        </row>
        <row r="2259">
          <cell r="B2259"/>
          <cell r="C2259"/>
          <cell r="D2259"/>
          <cell r="E2259"/>
          <cell r="F2259"/>
          <cell r="G2259"/>
          <cell r="H2259"/>
          <cell r="I2259"/>
          <cell r="J2259"/>
          <cell r="K2259"/>
          <cell r="L2259"/>
          <cell r="M2259"/>
          <cell r="N2259"/>
          <cell r="O2259"/>
          <cell r="P2259"/>
          <cell r="Q2259"/>
          <cell r="R2259"/>
          <cell r="S2259"/>
          <cell r="T2259"/>
          <cell r="U2259"/>
          <cell r="V2259"/>
          <cell r="W2259"/>
          <cell r="X2259"/>
          <cell r="Y2259"/>
          <cell r="Z2259"/>
          <cell r="AA2259"/>
          <cell r="AB2259"/>
          <cell r="AC2259"/>
          <cell r="AD2259"/>
          <cell r="AE2259"/>
          <cell r="AF2259"/>
          <cell r="AG2259"/>
          <cell r="AH2259"/>
          <cell r="AI2259"/>
          <cell r="AJ2259"/>
          <cell r="AK2259"/>
          <cell r="AL2259"/>
          <cell r="AM2259"/>
          <cell r="AN2259"/>
          <cell r="AO2259"/>
          <cell r="AP2259"/>
          <cell r="AQ2259"/>
          <cell r="AR2259"/>
          <cell r="AS2259"/>
          <cell r="AT2259"/>
          <cell r="AU2259"/>
          <cell r="AV2259"/>
          <cell r="AW2259"/>
          <cell r="AX2259"/>
          <cell r="AY2259"/>
          <cell r="AZ2259"/>
          <cell r="BA2259"/>
          <cell r="BB2259"/>
          <cell r="BC2259"/>
          <cell r="BD2259"/>
          <cell r="BE2259"/>
          <cell r="BF2259"/>
          <cell r="BG2259"/>
          <cell r="BH2259"/>
          <cell r="BI2259"/>
          <cell r="BJ2259"/>
          <cell r="BK2259"/>
          <cell r="BL2259"/>
          <cell r="BM2259"/>
          <cell r="BN2259"/>
          <cell r="BO2259"/>
          <cell r="BP2259"/>
          <cell r="BQ2259"/>
          <cell r="BR2259"/>
          <cell r="BS2259"/>
          <cell r="BT2259"/>
          <cell r="BU2259"/>
          <cell r="BV2259"/>
          <cell r="BW2259"/>
          <cell r="BX2259"/>
          <cell r="BY2259"/>
          <cell r="BZ2259"/>
          <cell r="CA2259"/>
          <cell r="CB2259"/>
          <cell r="CC2259"/>
          <cell r="CD2259"/>
          <cell r="CE2259"/>
          <cell r="CF2259"/>
          <cell r="CG2259"/>
          <cell r="CH2259"/>
          <cell r="CI2259"/>
          <cell r="CJ2259"/>
          <cell r="CK2259"/>
          <cell r="CL2259"/>
          <cell r="CM2259"/>
          <cell r="CN2259"/>
        </row>
        <row r="2260">
          <cell r="B2260"/>
          <cell r="C2260"/>
          <cell r="D2260"/>
          <cell r="E2260"/>
          <cell r="F2260"/>
          <cell r="G2260"/>
          <cell r="H2260"/>
          <cell r="I2260"/>
          <cell r="J2260"/>
          <cell r="K2260"/>
          <cell r="L2260"/>
          <cell r="M2260"/>
          <cell r="N2260"/>
          <cell r="O2260"/>
          <cell r="P2260"/>
          <cell r="Q2260"/>
          <cell r="R2260"/>
          <cell r="S2260"/>
          <cell r="T2260"/>
          <cell r="U2260"/>
          <cell r="V2260"/>
          <cell r="W2260"/>
          <cell r="X2260"/>
          <cell r="Y2260"/>
          <cell r="Z2260"/>
          <cell r="AA2260"/>
          <cell r="AB2260"/>
          <cell r="AC2260"/>
          <cell r="AD2260"/>
          <cell r="AE2260"/>
          <cell r="AF2260"/>
          <cell r="AG2260"/>
          <cell r="AH2260"/>
          <cell r="AI2260"/>
          <cell r="AJ2260"/>
          <cell r="AK2260"/>
          <cell r="AL2260"/>
          <cell r="AM2260"/>
          <cell r="AN2260"/>
          <cell r="AO2260"/>
          <cell r="AP2260"/>
          <cell r="AQ2260"/>
          <cell r="AR2260"/>
          <cell r="AS2260"/>
          <cell r="AT2260"/>
          <cell r="AU2260"/>
          <cell r="AV2260"/>
          <cell r="AW2260"/>
          <cell r="AX2260"/>
          <cell r="AY2260"/>
          <cell r="AZ2260"/>
          <cell r="BA2260"/>
          <cell r="BB2260"/>
          <cell r="BC2260"/>
          <cell r="BD2260"/>
          <cell r="BE2260"/>
          <cell r="BF2260"/>
          <cell r="BG2260"/>
          <cell r="BH2260"/>
          <cell r="BI2260"/>
          <cell r="BJ2260"/>
          <cell r="BK2260"/>
          <cell r="BL2260"/>
          <cell r="BM2260"/>
          <cell r="BN2260"/>
          <cell r="BO2260"/>
          <cell r="BP2260"/>
          <cell r="BQ2260"/>
          <cell r="BR2260"/>
          <cell r="BS2260"/>
          <cell r="BT2260"/>
          <cell r="BU2260"/>
          <cell r="BV2260"/>
          <cell r="BW2260"/>
          <cell r="BX2260"/>
          <cell r="BY2260"/>
          <cell r="BZ2260"/>
          <cell r="CA2260"/>
          <cell r="CB2260"/>
          <cell r="CC2260"/>
          <cell r="CD2260"/>
          <cell r="CE2260"/>
          <cell r="CF2260"/>
          <cell r="CG2260"/>
          <cell r="CH2260"/>
          <cell r="CI2260"/>
          <cell r="CJ2260"/>
          <cell r="CK2260"/>
          <cell r="CL2260"/>
          <cell r="CM2260"/>
          <cell r="CN2260"/>
        </row>
        <row r="2261">
          <cell r="B2261"/>
          <cell r="C2261"/>
          <cell r="D2261"/>
          <cell r="E2261"/>
          <cell r="F2261"/>
          <cell r="G2261"/>
          <cell r="H2261"/>
          <cell r="I2261"/>
          <cell r="J2261"/>
          <cell r="K2261"/>
          <cell r="L2261"/>
          <cell r="M2261"/>
          <cell r="N2261"/>
          <cell r="O2261"/>
          <cell r="P2261"/>
          <cell r="Q2261"/>
          <cell r="R2261"/>
          <cell r="S2261"/>
          <cell r="T2261"/>
          <cell r="U2261"/>
          <cell r="V2261"/>
          <cell r="W2261"/>
          <cell r="X2261"/>
          <cell r="Y2261"/>
          <cell r="Z2261"/>
          <cell r="AA2261"/>
          <cell r="AB2261"/>
          <cell r="AC2261"/>
          <cell r="AD2261"/>
          <cell r="AE2261"/>
          <cell r="AF2261"/>
          <cell r="AG2261"/>
          <cell r="AH2261"/>
          <cell r="AI2261"/>
          <cell r="AJ2261"/>
          <cell r="AK2261"/>
          <cell r="AL2261"/>
          <cell r="AM2261"/>
          <cell r="AN2261"/>
          <cell r="AO2261"/>
          <cell r="AP2261"/>
          <cell r="AQ2261"/>
          <cell r="AR2261"/>
          <cell r="AS2261"/>
          <cell r="AT2261"/>
          <cell r="AU2261"/>
          <cell r="AV2261"/>
          <cell r="AW2261"/>
          <cell r="AX2261"/>
          <cell r="AY2261"/>
          <cell r="AZ2261"/>
          <cell r="BA2261"/>
          <cell r="BB2261"/>
          <cell r="BC2261"/>
          <cell r="BD2261"/>
          <cell r="BE2261"/>
          <cell r="BF2261"/>
          <cell r="BG2261"/>
          <cell r="BH2261"/>
          <cell r="BI2261"/>
          <cell r="BJ2261"/>
          <cell r="BK2261"/>
          <cell r="BL2261"/>
          <cell r="BM2261"/>
          <cell r="BN2261"/>
          <cell r="BO2261"/>
          <cell r="BP2261"/>
          <cell r="BQ2261"/>
          <cell r="BR2261"/>
          <cell r="BS2261"/>
          <cell r="BT2261"/>
          <cell r="BU2261"/>
          <cell r="BV2261"/>
          <cell r="BW2261"/>
          <cell r="BX2261"/>
          <cell r="BY2261"/>
          <cell r="BZ2261"/>
          <cell r="CA2261"/>
          <cell r="CB2261"/>
          <cell r="CC2261"/>
          <cell r="CD2261"/>
          <cell r="CE2261"/>
          <cell r="CF2261"/>
          <cell r="CG2261"/>
          <cell r="CH2261"/>
          <cell r="CI2261"/>
          <cell r="CJ2261"/>
          <cell r="CK2261"/>
          <cell r="CL2261"/>
          <cell r="CM2261"/>
          <cell r="CN2261"/>
        </row>
        <row r="2262">
          <cell r="B2262"/>
          <cell r="C2262"/>
          <cell r="D2262"/>
          <cell r="E2262"/>
          <cell r="F2262"/>
          <cell r="G2262"/>
          <cell r="H2262"/>
          <cell r="I2262"/>
          <cell r="J2262"/>
          <cell r="K2262"/>
          <cell r="L2262"/>
          <cell r="M2262"/>
          <cell r="N2262"/>
          <cell r="O2262"/>
          <cell r="P2262"/>
          <cell r="Q2262"/>
          <cell r="R2262"/>
          <cell r="S2262"/>
          <cell r="T2262"/>
          <cell r="U2262"/>
          <cell r="V2262"/>
          <cell r="W2262"/>
          <cell r="X2262"/>
          <cell r="Y2262"/>
          <cell r="Z2262"/>
          <cell r="AA2262"/>
          <cell r="AB2262"/>
          <cell r="AC2262"/>
          <cell r="AD2262"/>
          <cell r="AE2262"/>
          <cell r="AF2262"/>
          <cell r="AG2262"/>
          <cell r="AH2262"/>
          <cell r="AI2262"/>
          <cell r="AJ2262"/>
          <cell r="AK2262"/>
          <cell r="AL2262"/>
          <cell r="AM2262"/>
          <cell r="AN2262"/>
          <cell r="AO2262"/>
          <cell r="AP2262"/>
          <cell r="AQ2262"/>
          <cell r="AR2262"/>
          <cell r="AS2262"/>
          <cell r="AT2262"/>
          <cell r="AU2262"/>
          <cell r="AV2262"/>
          <cell r="AW2262"/>
          <cell r="AX2262"/>
          <cell r="AY2262"/>
          <cell r="AZ2262"/>
          <cell r="BA2262"/>
          <cell r="BB2262"/>
          <cell r="BC2262"/>
          <cell r="BD2262"/>
          <cell r="BE2262"/>
          <cell r="BF2262"/>
          <cell r="BG2262"/>
          <cell r="BH2262"/>
          <cell r="BI2262"/>
          <cell r="BJ2262"/>
          <cell r="BK2262"/>
          <cell r="BL2262"/>
          <cell r="BM2262"/>
          <cell r="BN2262"/>
          <cell r="BO2262"/>
          <cell r="BP2262"/>
          <cell r="BQ2262"/>
          <cell r="BR2262"/>
          <cell r="BS2262"/>
          <cell r="BT2262"/>
          <cell r="BU2262"/>
          <cell r="BV2262"/>
          <cell r="BW2262"/>
          <cell r="BX2262"/>
          <cell r="BY2262"/>
          <cell r="BZ2262"/>
          <cell r="CA2262"/>
          <cell r="CB2262"/>
          <cell r="CC2262"/>
          <cell r="CD2262"/>
          <cell r="CE2262"/>
          <cell r="CF2262"/>
          <cell r="CG2262"/>
          <cell r="CH2262"/>
          <cell r="CI2262"/>
          <cell r="CJ2262"/>
          <cell r="CK2262"/>
          <cell r="CL2262"/>
          <cell r="CM2262"/>
          <cell r="CN2262"/>
        </row>
        <row r="2263">
          <cell r="B2263"/>
          <cell r="C2263"/>
          <cell r="D2263"/>
          <cell r="E2263"/>
          <cell r="F2263"/>
          <cell r="G2263"/>
          <cell r="H2263"/>
          <cell r="I2263"/>
          <cell r="J2263"/>
          <cell r="K2263"/>
          <cell r="L2263"/>
          <cell r="M2263"/>
          <cell r="N2263"/>
          <cell r="O2263"/>
          <cell r="P2263"/>
          <cell r="Q2263"/>
          <cell r="R2263"/>
          <cell r="S2263"/>
          <cell r="T2263"/>
          <cell r="U2263"/>
          <cell r="V2263"/>
          <cell r="W2263"/>
          <cell r="X2263"/>
          <cell r="Y2263"/>
          <cell r="Z2263"/>
          <cell r="AA2263"/>
          <cell r="AB2263"/>
          <cell r="AC2263"/>
          <cell r="AD2263"/>
          <cell r="AE2263"/>
          <cell r="AF2263"/>
          <cell r="AG2263"/>
          <cell r="AH2263"/>
          <cell r="AI2263"/>
          <cell r="AJ2263"/>
          <cell r="AK2263"/>
          <cell r="AL2263"/>
          <cell r="AM2263"/>
          <cell r="AN2263"/>
          <cell r="AO2263"/>
          <cell r="AP2263"/>
          <cell r="AQ2263"/>
          <cell r="AR2263"/>
          <cell r="AS2263"/>
          <cell r="AT2263"/>
          <cell r="AU2263"/>
          <cell r="AV2263"/>
          <cell r="AW2263"/>
          <cell r="AX2263"/>
          <cell r="AY2263"/>
          <cell r="AZ2263"/>
          <cell r="BA2263"/>
          <cell r="BB2263"/>
          <cell r="BC2263"/>
          <cell r="BD2263"/>
          <cell r="BE2263"/>
          <cell r="BF2263"/>
          <cell r="BG2263"/>
          <cell r="BH2263"/>
          <cell r="BI2263"/>
          <cell r="BJ2263"/>
          <cell r="BK2263"/>
          <cell r="BL2263"/>
          <cell r="BM2263"/>
          <cell r="BN2263"/>
          <cell r="BO2263"/>
          <cell r="BP2263"/>
          <cell r="BQ2263"/>
          <cell r="BR2263"/>
          <cell r="BS2263"/>
          <cell r="BT2263"/>
          <cell r="BU2263"/>
          <cell r="BV2263"/>
          <cell r="BW2263"/>
          <cell r="BX2263"/>
          <cell r="BY2263"/>
          <cell r="BZ2263"/>
          <cell r="CA2263"/>
          <cell r="CB2263"/>
          <cell r="CC2263"/>
          <cell r="CD2263"/>
          <cell r="CE2263"/>
          <cell r="CF2263"/>
          <cell r="CG2263"/>
          <cell r="CH2263"/>
          <cell r="CI2263"/>
          <cell r="CJ2263"/>
          <cell r="CK2263"/>
          <cell r="CL2263"/>
          <cell r="CM2263"/>
          <cell r="CN2263"/>
        </row>
        <row r="2264">
          <cell r="B2264"/>
          <cell r="C2264"/>
          <cell r="D2264"/>
          <cell r="E2264"/>
          <cell r="F2264"/>
          <cell r="G2264"/>
          <cell r="H2264"/>
          <cell r="I2264"/>
          <cell r="J2264"/>
          <cell r="K2264"/>
          <cell r="L2264"/>
          <cell r="M2264"/>
          <cell r="N2264"/>
          <cell r="O2264"/>
          <cell r="P2264"/>
          <cell r="Q2264"/>
          <cell r="R2264"/>
          <cell r="S2264"/>
          <cell r="T2264"/>
          <cell r="U2264"/>
          <cell r="V2264"/>
          <cell r="W2264"/>
          <cell r="X2264"/>
          <cell r="Y2264"/>
          <cell r="Z2264"/>
          <cell r="AA2264"/>
          <cell r="AB2264"/>
          <cell r="AC2264"/>
          <cell r="AD2264"/>
          <cell r="AE2264"/>
          <cell r="AF2264"/>
          <cell r="AG2264"/>
          <cell r="AH2264"/>
          <cell r="AI2264"/>
          <cell r="AJ2264"/>
          <cell r="AK2264"/>
          <cell r="AL2264"/>
          <cell r="AM2264"/>
          <cell r="AN2264"/>
          <cell r="AO2264"/>
          <cell r="AP2264"/>
          <cell r="AQ2264"/>
          <cell r="AR2264"/>
          <cell r="AS2264"/>
          <cell r="AT2264"/>
          <cell r="AU2264"/>
          <cell r="AV2264"/>
          <cell r="AW2264"/>
          <cell r="AX2264"/>
          <cell r="AY2264"/>
          <cell r="AZ2264"/>
          <cell r="BA2264"/>
          <cell r="BB2264"/>
          <cell r="BC2264"/>
          <cell r="BD2264"/>
          <cell r="BE2264"/>
          <cell r="BF2264"/>
          <cell r="BG2264"/>
          <cell r="BH2264"/>
          <cell r="BI2264"/>
          <cell r="BJ2264"/>
          <cell r="BK2264"/>
          <cell r="BL2264"/>
          <cell r="BM2264"/>
          <cell r="BN2264"/>
          <cell r="BO2264"/>
          <cell r="BP2264"/>
          <cell r="BQ2264"/>
          <cell r="BR2264"/>
          <cell r="BS2264"/>
          <cell r="BT2264"/>
          <cell r="BU2264"/>
          <cell r="BV2264"/>
          <cell r="BW2264"/>
          <cell r="BX2264"/>
          <cell r="BY2264"/>
          <cell r="BZ2264"/>
          <cell r="CA2264"/>
          <cell r="CB2264"/>
          <cell r="CC2264"/>
          <cell r="CD2264"/>
          <cell r="CE2264"/>
          <cell r="CF2264"/>
          <cell r="CG2264"/>
          <cell r="CH2264"/>
          <cell r="CI2264"/>
          <cell r="CJ2264"/>
          <cell r="CK2264"/>
          <cell r="CL2264"/>
          <cell r="CM2264"/>
          <cell r="CN2264"/>
        </row>
        <row r="2265">
          <cell r="B2265"/>
          <cell r="C2265"/>
          <cell r="D2265"/>
          <cell r="E2265"/>
          <cell r="F2265"/>
          <cell r="G2265"/>
          <cell r="H2265"/>
          <cell r="I2265"/>
          <cell r="J2265"/>
          <cell r="K2265"/>
          <cell r="L2265"/>
          <cell r="M2265"/>
          <cell r="N2265"/>
          <cell r="O2265"/>
          <cell r="P2265"/>
          <cell r="Q2265"/>
          <cell r="R2265"/>
          <cell r="S2265"/>
          <cell r="T2265"/>
          <cell r="U2265"/>
          <cell r="V2265"/>
          <cell r="W2265"/>
          <cell r="X2265"/>
          <cell r="Y2265"/>
          <cell r="Z2265"/>
          <cell r="AA2265"/>
          <cell r="AB2265"/>
          <cell r="AC2265"/>
          <cell r="AD2265"/>
          <cell r="AE2265"/>
          <cell r="AF2265"/>
          <cell r="AG2265"/>
          <cell r="AH2265"/>
          <cell r="AI2265"/>
          <cell r="AJ2265"/>
          <cell r="AK2265"/>
          <cell r="AL2265"/>
          <cell r="AM2265"/>
          <cell r="AN2265"/>
          <cell r="AO2265"/>
          <cell r="AP2265"/>
          <cell r="AQ2265"/>
          <cell r="AR2265"/>
          <cell r="AS2265"/>
          <cell r="AT2265"/>
          <cell r="AU2265"/>
          <cell r="AV2265"/>
          <cell r="AW2265"/>
          <cell r="AX2265"/>
          <cell r="AY2265"/>
          <cell r="AZ2265"/>
          <cell r="BA2265"/>
          <cell r="BB2265"/>
          <cell r="BC2265"/>
          <cell r="BD2265"/>
          <cell r="BE2265"/>
          <cell r="BF2265"/>
          <cell r="BG2265"/>
          <cell r="BH2265"/>
          <cell r="BI2265"/>
          <cell r="BJ2265"/>
          <cell r="BK2265"/>
          <cell r="BL2265"/>
          <cell r="BM2265"/>
          <cell r="BN2265"/>
          <cell r="BO2265"/>
          <cell r="BP2265"/>
          <cell r="BQ2265"/>
          <cell r="BR2265"/>
          <cell r="BS2265"/>
          <cell r="BT2265"/>
          <cell r="BU2265"/>
          <cell r="BV2265"/>
          <cell r="BW2265"/>
          <cell r="BX2265"/>
          <cell r="BY2265"/>
          <cell r="BZ2265"/>
          <cell r="CA2265"/>
          <cell r="CB2265"/>
          <cell r="CC2265"/>
          <cell r="CD2265"/>
          <cell r="CE2265"/>
          <cell r="CF2265"/>
          <cell r="CG2265"/>
          <cell r="CH2265"/>
          <cell r="CI2265"/>
          <cell r="CJ2265"/>
          <cell r="CK2265"/>
          <cell r="CL2265"/>
          <cell r="CM2265"/>
          <cell r="CN2265"/>
        </row>
        <row r="2266">
          <cell r="B2266"/>
          <cell r="C2266"/>
          <cell r="D2266"/>
          <cell r="E2266"/>
          <cell r="F2266"/>
          <cell r="G2266"/>
          <cell r="H2266"/>
          <cell r="I2266"/>
          <cell r="J2266"/>
          <cell r="K2266"/>
          <cell r="L2266"/>
          <cell r="M2266"/>
          <cell r="N2266"/>
          <cell r="O2266"/>
          <cell r="P2266"/>
          <cell r="Q2266"/>
          <cell r="R2266"/>
          <cell r="S2266"/>
          <cell r="T2266"/>
          <cell r="U2266"/>
          <cell r="V2266"/>
          <cell r="W2266"/>
          <cell r="X2266"/>
          <cell r="Y2266"/>
          <cell r="Z2266"/>
          <cell r="AA2266"/>
          <cell r="AB2266"/>
          <cell r="AC2266"/>
          <cell r="AD2266"/>
          <cell r="AE2266"/>
          <cell r="AF2266"/>
          <cell r="AG2266"/>
          <cell r="AH2266"/>
          <cell r="AI2266"/>
          <cell r="AJ2266"/>
          <cell r="AK2266"/>
          <cell r="AL2266"/>
          <cell r="AM2266"/>
          <cell r="AN2266"/>
          <cell r="AO2266"/>
          <cell r="AP2266"/>
          <cell r="AQ2266"/>
          <cell r="AR2266"/>
          <cell r="AS2266"/>
          <cell r="AT2266"/>
          <cell r="AU2266"/>
          <cell r="AV2266"/>
          <cell r="AW2266"/>
          <cell r="AX2266"/>
          <cell r="AY2266"/>
          <cell r="AZ2266"/>
          <cell r="BA2266"/>
          <cell r="BB2266"/>
          <cell r="BC2266"/>
          <cell r="BD2266"/>
          <cell r="BE2266"/>
          <cell r="BF2266"/>
          <cell r="BG2266"/>
          <cell r="BH2266"/>
          <cell r="BI2266"/>
          <cell r="BJ2266"/>
          <cell r="BK2266"/>
          <cell r="BL2266"/>
          <cell r="BM2266"/>
          <cell r="BN2266"/>
          <cell r="BO2266"/>
          <cell r="BP2266"/>
          <cell r="BQ2266"/>
          <cell r="BR2266"/>
          <cell r="BS2266"/>
          <cell r="BT2266"/>
          <cell r="BU2266"/>
          <cell r="BV2266"/>
          <cell r="BW2266"/>
          <cell r="BX2266"/>
          <cell r="BY2266"/>
          <cell r="BZ2266"/>
          <cell r="CA2266"/>
          <cell r="CB2266"/>
          <cell r="CC2266"/>
          <cell r="CD2266"/>
          <cell r="CE2266"/>
          <cell r="CF2266"/>
          <cell r="CG2266"/>
          <cell r="CH2266"/>
          <cell r="CI2266"/>
          <cell r="CJ2266"/>
          <cell r="CK2266"/>
          <cell r="CL2266"/>
          <cell r="CM2266"/>
          <cell r="CN2266"/>
        </row>
        <row r="2267">
          <cell r="B2267"/>
          <cell r="C2267"/>
          <cell r="D2267"/>
          <cell r="E2267"/>
          <cell r="F2267"/>
          <cell r="G2267"/>
          <cell r="H2267"/>
          <cell r="I2267"/>
          <cell r="J2267"/>
          <cell r="K2267"/>
          <cell r="L2267"/>
          <cell r="M2267"/>
          <cell r="N2267"/>
          <cell r="O2267"/>
          <cell r="P2267"/>
          <cell r="Q2267"/>
          <cell r="R2267"/>
          <cell r="S2267"/>
          <cell r="T2267"/>
          <cell r="U2267"/>
          <cell r="V2267"/>
          <cell r="W2267"/>
          <cell r="X2267"/>
          <cell r="Y2267"/>
          <cell r="Z2267"/>
          <cell r="AA2267"/>
          <cell r="AB2267"/>
          <cell r="AC2267"/>
          <cell r="AD2267"/>
          <cell r="AE2267"/>
          <cell r="AF2267"/>
          <cell r="AG2267"/>
          <cell r="AH2267"/>
          <cell r="AI2267"/>
          <cell r="AJ2267"/>
          <cell r="AK2267"/>
          <cell r="AL2267"/>
          <cell r="AM2267"/>
          <cell r="AN2267"/>
          <cell r="AO2267"/>
          <cell r="AP2267"/>
          <cell r="AQ2267"/>
          <cell r="AR2267"/>
          <cell r="AS2267"/>
          <cell r="AT2267"/>
          <cell r="AU2267"/>
          <cell r="AV2267"/>
          <cell r="AW2267"/>
          <cell r="AX2267"/>
          <cell r="AY2267"/>
          <cell r="AZ2267"/>
          <cell r="BA2267"/>
          <cell r="BB2267"/>
          <cell r="BC2267"/>
          <cell r="BD2267"/>
          <cell r="BE2267"/>
          <cell r="BF2267"/>
          <cell r="BG2267"/>
          <cell r="BH2267"/>
          <cell r="BI2267"/>
          <cell r="BJ2267"/>
          <cell r="BK2267"/>
          <cell r="BL2267"/>
          <cell r="BM2267"/>
          <cell r="BN2267"/>
          <cell r="BO2267"/>
          <cell r="BP2267"/>
          <cell r="BQ2267"/>
          <cell r="BR2267"/>
          <cell r="BS2267"/>
          <cell r="BT2267"/>
          <cell r="BU2267"/>
          <cell r="BV2267"/>
          <cell r="BW2267"/>
          <cell r="BX2267"/>
          <cell r="BY2267"/>
          <cell r="BZ2267"/>
          <cell r="CA2267"/>
          <cell r="CB2267"/>
          <cell r="CC2267"/>
          <cell r="CD2267"/>
          <cell r="CE2267"/>
          <cell r="CF2267"/>
          <cell r="CG2267"/>
          <cell r="CH2267"/>
          <cell r="CI2267"/>
          <cell r="CJ2267"/>
          <cell r="CK2267"/>
          <cell r="CL2267"/>
          <cell r="CM2267"/>
          <cell r="CN2267"/>
        </row>
        <row r="2268">
          <cell r="B2268"/>
          <cell r="C2268"/>
          <cell r="D2268"/>
          <cell r="E2268"/>
          <cell r="F2268"/>
          <cell r="G2268"/>
          <cell r="H2268"/>
          <cell r="I2268"/>
          <cell r="J2268"/>
          <cell r="K2268"/>
          <cell r="L2268"/>
          <cell r="M2268"/>
          <cell r="N2268"/>
          <cell r="O2268"/>
          <cell r="P2268"/>
          <cell r="Q2268"/>
          <cell r="R2268"/>
          <cell r="S2268"/>
          <cell r="T2268"/>
          <cell r="U2268"/>
          <cell r="V2268"/>
          <cell r="W2268"/>
          <cell r="X2268"/>
          <cell r="Y2268"/>
          <cell r="Z2268"/>
          <cell r="AA2268"/>
          <cell r="AB2268"/>
          <cell r="AC2268"/>
          <cell r="AD2268"/>
          <cell r="AE2268"/>
          <cell r="AF2268"/>
          <cell r="AG2268"/>
          <cell r="AH2268"/>
          <cell r="AI2268"/>
          <cell r="AJ2268"/>
          <cell r="AK2268"/>
          <cell r="AL2268"/>
          <cell r="AM2268"/>
          <cell r="AN2268"/>
          <cell r="AO2268"/>
          <cell r="AP2268"/>
          <cell r="AQ2268"/>
          <cell r="AR2268"/>
          <cell r="AS2268"/>
          <cell r="AT2268"/>
          <cell r="AU2268"/>
          <cell r="AV2268"/>
          <cell r="AW2268"/>
          <cell r="AX2268"/>
          <cell r="AY2268"/>
          <cell r="AZ2268"/>
          <cell r="BA2268"/>
          <cell r="BB2268"/>
          <cell r="BC2268"/>
          <cell r="BD2268"/>
          <cell r="BE2268"/>
          <cell r="BF2268"/>
          <cell r="BG2268"/>
          <cell r="BH2268"/>
          <cell r="BI2268"/>
          <cell r="BJ2268"/>
          <cell r="BK2268"/>
          <cell r="BL2268"/>
          <cell r="BM2268"/>
          <cell r="BN2268"/>
          <cell r="BO2268"/>
          <cell r="BP2268"/>
          <cell r="BQ2268"/>
          <cell r="BR2268"/>
          <cell r="BS2268"/>
          <cell r="BT2268"/>
          <cell r="BU2268"/>
          <cell r="BV2268"/>
          <cell r="BW2268"/>
          <cell r="BX2268"/>
          <cell r="BY2268"/>
          <cell r="BZ2268"/>
          <cell r="CA2268"/>
          <cell r="CB2268"/>
          <cell r="CC2268"/>
          <cell r="CD2268"/>
          <cell r="CE2268"/>
          <cell r="CF2268"/>
          <cell r="CG2268"/>
          <cell r="CH2268"/>
          <cell r="CI2268"/>
          <cell r="CJ2268"/>
          <cell r="CK2268"/>
          <cell r="CL2268"/>
          <cell r="CM2268"/>
          <cell r="CN2268"/>
        </row>
        <row r="2269">
          <cell r="B2269"/>
          <cell r="C2269"/>
          <cell r="D2269"/>
          <cell r="E2269"/>
          <cell r="F2269"/>
          <cell r="G2269"/>
          <cell r="H2269"/>
          <cell r="I2269"/>
          <cell r="J2269"/>
          <cell r="K2269"/>
          <cell r="L2269"/>
          <cell r="M2269"/>
          <cell r="N2269"/>
          <cell r="O2269"/>
          <cell r="P2269"/>
          <cell r="Q2269"/>
          <cell r="R2269"/>
          <cell r="S2269"/>
          <cell r="T2269"/>
          <cell r="U2269"/>
          <cell r="V2269"/>
          <cell r="W2269"/>
          <cell r="X2269"/>
          <cell r="Y2269"/>
          <cell r="Z2269"/>
          <cell r="AA2269"/>
          <cell r="AB2269"/>
          <cell r="AC2269"/>
          <cell r="AD2269"/>
          <cell r="AE2269"/>
          <cell r="AF2269"/>
          <cell r="AG2269"/>
          <cell r="AH2269"/>
          <cell r="AI2269"/>
          <cell r="AJ2269"/>
          <cell r="AK2269"/>
          <cell r="AL2269"/>
          <cell r="AM2269"/>
          <cell r="AN2269"/>
          <cell r="AO2269"/>
          <cell r="AP2269"/>
          <cell r="AQ2269"/>
          <cell r="AR2269"/>
          <cell r="AS2269"/>
          <cell r="AT2269"/>
          <cell r="AU2269"/>
          <cell r="AV2269"/>
          <cell r="AW2269"/>
          <cell r="AX2269"/>
          <cell r="AY2269"/>
          <cell r="AZ2269"/>
          <cell r="BA2269"/>
          <cell r="BB2269"/>
          <cell r="BC2269"/>
          <cell r="BD2269"/>
          <cell r="BE2269"/>
          <cell r="BF2269"/>
          <cell r="BG2269"/>
          <cell r="BH2269"/>
          <cell r="BI2269"/>
          <cell r="BJ2269"/>
          <cell r="BK2269"/>
          <cell r="BL2269"/>
          <cell r="BM2269"/>
          <cell r="BN2269"/>
          <cell r="BO2269"/>
          <cell r="BP2269"/>
          <cell r="BQ2269"/>
          <cell r="BR2269"/>
          <cell r="BS2269"/>
          <cell r="BT2269"/>
          <cell r="BU2269"/>
          <cell r="BV2269"/>
          <cell r="BW2269"/>
          <cell r="BX2269"/>
          <cell r="BY2269"/>
          <cell r="BZ2269"/>
          <cell r="CA2269"/>
          <cell r="CB2269"/>
          <cell r="CC2269"/>
          <cell r="CD2269"/>
          <cell r="CE2269"/>
          <cell r="CF2269"/>
          <cell r="CG2269"/>
          <cell r="CH2269"/>
          <cell r="CI2269"/>
          <cell r="CJ2269"/>
          <cell r="CK2269"/>
          <cell r="CL2269"/>
          <cell r="CM2269"/>
          <cell r="CN2269"/>
        </row>
        <row r="2270">
          <cell r="B2270"/>
          <cell r="C2270"/>
          <cell r="D2270"/>
          <cell r="E2270"/>
          <cell r="F2270"/>
          <cell r="G2270"/>
          <cell r="H2270"/>
          <cell r="I2270"/>
          <cell r="J2270"/>
          <cell r="K2270"/>
          <cell r="L2270"/>
          <cell r="M2270"/>
          <cell r="N2270"/>
          <cell r="O2270"/>
          <cell r="P2270"/>
          <cell r="Q2270"/>
          <cell r="R2270"/>
          <cell r="S2270"/>
          <cell r="T2270"/>
          <cell r="U2270"/>
          <cell r="V2270"/>
          <cell r="W2270"/>
          <cell r="X2270"/>
          <cell r="Y2270"/>
          <cell r="Z2270"/>
          <cell r="AA2270"/>
          <cell r="AB2270"/>
          <cell r="AC2270"/>
          <cell r="AD2270"/>
          <cell r="AE2270"/>
          <cell r="AF2270"/>
          <cell r="AG2270"/>
          <cell r="AH2270"/>
          <cell r="AI2270"/>
          <cell r="AJ2270"/>
          <cell r="AK2270"/>
          <cell r="AL2270"/>
          <cell r="AM2270"/>
          <cell r="AN2270"/>
          <cell r="AO2270"/>
          <cell r="AP2270"/>
          <cell r="AQ2270"/>
          <cell r="AR2270"/>
          <cell r="AS2270"/>
          <cell r="AT2270"/>
          <cell r="AU2270"/>
          <cell r="AV2270"/>
          <cell r="AW2270"/>
          <cell r="AX2270"/>
          <cell r="AY2270"/>
          <cell r="AZ2270"/>
          <cell r="BA2270"/>
          <cell r="BB2270"/>
          <cell r="BC2270"/>
          <cell r="BD2270"/>
          <cell r="BE2270"/>
          <cell r="BF2270"/>
          <cell r="BG2270"/>
          <cell r="BH2270"/>
          <cell r="BI2270"/>
          <cell r="BJ2270"/>
          <cell r="BK2270"/>
          <cell r="BL2270"/>
          <cell r="BM2270"/>
          <cell r="BN2270"/>
          <cell r="BO2270"/>
          <cell r="BP2270"/>
          <cell r="BQ2270"/>
          <cell r="BR2270"/>
          <cell r="BS2270"/>
          <cell r="BT2270"/>
          <cell r="BU2270"/>
          <cell r="BV2270"/>
          <cell r="BW2270"/>
          <cell r="BX2270"/>
          <cell r="BY2270"/>
          <cell r="BZ2270"/>
          <cell r="CA2270"/>
          <cell r="CB2270"/>
          <cell r="CC2270"/>
          <cell r="CD2270"/>
          <cell r="CE2270"/>
          <cell r="CF2270"/>
          <cell r="CG2270"/>
          <cell r="CH2270"/>
          <cell r="CI2270"/>
          <cell r="CJ2270"/>
          <cell r="CK2270"/>
          <cell r="CL2270"/>
          <cell r="CM2270"/>
          <cell r="CN2270"/>
        </row>
        <row r="2271">
          <cell r="B2271"/>
          <cell r="C2271"/>
          <cell r="D2271"/>
          <cell r="E2271"/>
          <cell r="F2271"/>
          <cell r="G2271"/>
          <cell r="H2271"/>
          <cell r="I2271"/>
          <cell r="J2271"/>
          <cell r="K2271"/>
          <cell r="L2271"/>
          <cell r="M2271"/>
          <cell r="N2271"/>
          <cell r="O2271"/>
          <cell r="P2271"/>
          <cell r="Q2271"/>
          <cell r="R2271"/>
          <cell r="S2271"/>
          <cell r="T2271"/>
          <cell r="U2271"/>
          <cell r="V2271"/>
          <cell r="W2271"/>
          <cell r="X2271"/>
          <cell r="Y2271"/>
          <cell r="Z2271"/>
          <cell r="AA2271"/>
          <cell r="AB2271"/>
          <cell r="AC2271"/>
          <cell r="AD2271"/>
          <cell r="AE2271"/>
          <cell r="AF2271"/>
          <cell r="AG2271"/>
          <cell r="AH2271"/>
          <cell r="AI2271"/>
          <cell r="AJ2271"/>
          <cell r="AK2271"/>
          <cell r="AL2271"/>
          <cell r="AM2271"/>
          <cell r="AN2271"/>
          <cell r="AO2271"/>
          <cell r="AP2271"/>
          <cell r="AQ2271"/>
          <cell r="AR2271"/>
          <cell r="AS2271"/>
          <cell r="AT2271"/>
          <cell r="AU2271"/>
          <cell r="AV2271"/>
          <cell r="AW2271"/>
          <cell r="AX2271"/>
          <cell r="AY2271"/>
          <cell r="AZ2271"/>
          <cell r="BA2271"/>
          <cell r="BB2271"/>
          <cell r="BC2271"/>
          <cell r="BD2271"/>
          <cell r="BE2271"/>
          <cell r="BF2271"/>
          <cell r="BG2271"/>
          <cell r="BH2271"/>
          <cell r="BI2271"/>
          <cell r="BJ2271"/>
          <cell r="BK2271"/>
          <cell r="BL2271"/>
          <cell r="BM2271"/>
          <cell r="BN2271"/>
          <cell r="BO2271"/>
          <cell r="BP2271"/>
          <cell r="BQ2271"/>
          <cell r="BR2271"/>
          <cell r="BS2271"/>
          <cell r="BT2271"/>
          <cell r="BU2271"/>
          <cell r="BV2271"/>
          <cell r="BW2271"/>
          <cell r="BX2271"/>
          <cell r="BY2271"/>
          <cell r="BZ2271"/>
          <cell r="CA2271"/>
          <cell r="CB2271"/>
          <cell r="CC2271"/>
          <cell r="CD2271"/>
          <cell r="CE2271"/>
          <cell r="CF2271"/>
          <cell r="CG2271"/>
          <cell r="CH2271"/>
          <cell r="CI2271"/>
          <cell r="CJ2271"/>
          <cell r="CK2271"/>
          <cell r="CL2271"/>
          <cell r="CM2271"/>
          <cell r="CN2271"/>
        </row>
        <row r="2272">
          <cell r="B2272"/>
          <cell r="C2272"/>
          <cell r="D2272"/>
          <cell r="E2272"/>
          <cell r="F2272"/>
          <cell r="G2272"/>
          <cell r="H2272"/>
          <cell r="I2272"/>
          <cell r="J2272"/>
          <cell r="K2272"/>
          <cell r="L2272"/>
          <cell r="M2272"/>
          <cell r="N2272"/>
          <cell r="O2272"/>
          <cell r="P2272"/>
          <cell r="Q2272"/>
          <cell r="R2272"/>
          <cell r="S2272"/>
          <cell r="T2272"/>
          <cell r="U2272"/>
          <cell r="V2272"/>
          <cell r="W2272"/>
          <cell r="X2272"/>
          <cell r="Y2272"/>
          <cell r="Z2272"/>
          <cell r="AA2272"/>
          <cell r="AB2272"/>
          <cell r="AC2272"/>
          <cell r="AD2272"/>
          <cell r="AE2272"/>
          <cell r="AF2272"/>
          <cell r="AG2272"/>
          <cell r="AH2272"/>
          <cell r="AI2272"/>
          <cell r="AJ2272"/>
          <cell r="AK2272"/>
          <cell r="AL2272"/>
          <cell r="AM2272"/>
          <cell r="AN2272"/>
          <cell r="AO2272"/>
          <cell r="AP2272"/>
          <cell r="AQ2272"/>
          <cell r="AR2272"/>
          <cell r="AS2272"/>
          <cell r="AT2272"/>
          <cell r="AU2272"/>
          <cell r="AV2272"/>
          <cell r="AW2272"/>
          <cell r="AX2272"/>
          <cell r="AY2272"/>
          <cell r="AZ2272"/>
          <cell r="BA2272"/>
          <cell r="BB2272"/>
          <cell r="BC2272"/>
          <cell r="BD2272"/>
          <cell r="BE2272"/>
          <cell r="BF2272"/>
          <cell r="BG2272"/>
          <cell r="BH2272"/>
          <cell r="BI2272"/>
          <cell r="BJ2272"/>
          <cell r="BK2272"/>
          <cell r="BL2272"/>
          <cell r="BM2272"/>
          <cell r="BN2272"/>
          <cell r="BO2272"/>
          <cell r="BP2272"/>
          <cell r="BQ2272"/>
          <cell r="BR2272"/>
          <cell r="BS2272"/>
          <cell r="BT2272"/>
          <cell r="BU2272"/>
          <cell r="BV2272"/>
          <cell r="BW2272"/>
          <cell r="BX2272"/>
          <cell r="BY2272"/>
          <cell r="BZ2272"/>
          <cell r="CA2272"/>
          <cell r="CB2272"/>
          <cell r="CC2272"/>
          <cell r="CD2272"/>
          <cell r="CE2272"/>
          <cell r="CF2272"/>
          <cell r="CG2272"/>
          <cell r="CH2272"/>
          <cell r="CI2272"/>
          <cell r="CJ2272"/>
          <cell r="CK2272"/>
          <cell r="CL2272"/>
          <cell r="CM2272"/>
          <cell r="CN2272"/>
        </row>
        <row r="2273">
          <cell r="B2273"/>
          <cell r="C2273"/>
          <cell r="D2273"/>
          <cell r="E2273"/>
          <cell r="F2273"/>
          <cell r="G2273"/>
          <cell r="H2273"/>
          <cell r="I2273"/>
          <cell r="J2273"/>
          <cell r="K2273"/>
          <cell r="L2273"/>
          <cell r="M2273"/>
          <cell r="N2273"/>
          <cell r="O2273"/>
          <cell r="P2273"/>
          <cell r="Q2273"/>
          <cell r="R2273"/>
          <cell r="S2273"/>
          <cell r="T2273"/>
          <cell r="U2273"/>
          <cell r="V2273"/>
          <cell r="W2273"/>
          <cell r="X2273"/>
          <cell r="Y2273"/>
          <cell r="Z2273"/>
          <cell r="AA2273"/>
          <cell r="AB2273"/>
          <cell r="AC2273"/>
          <cell r="AD2273"/>
          <cell r="AE2273"/>
          <cell r="AF2273"/>
          <cell r="AG2273"/>
          <cell r="AH2273"/>
          <cell r="AI2273"/>
          <cell r="AJ2273"/>
          <cell r="AK2273"/>
          <cell r="AL2273"/>
          <cell r="AM2273"/>
          <cell r="AN2273"/>
          <cell r="AO2273"/>
          <cell r="AP2273"/>
          <cell r="AQ2273"/>
          <cell r="AR2273"/>
          <cell r="AS2273"/>
          <cell r="AT2273"/>
          <cell r="AU2273"/>
          <cell r="AV2273"/>
          <cell r="AW2273"/>
          <cell r="AX2273"/>
          <cell r="AY2273"/>
          <cell r="AZ2273"/>
          <cell r="BA2273"/>
          <cell r="BB2273"/>
          <cell r="BC2273"/>
          <cell r="BD2273"/>
          <cell r="BE2273"/>
          <cell r="BF2273"/>
          <cell r="BG2273"/>
          <cell r="BH2273"/>
          <cell r="BI2273"/>
          <cell r="BJ2273"/>
          <cell r="BK2273"/>
          <cell r="BL2273"/>
          <cell r="BM2273"/>
          <cell r="BN2273"/>
          <cell r="BO2273"/>
          <cell r="BP2273"/>
          <cell r="BQ2273"/>
          <cell r="BR2273"/>
          <cell r="BS2273"/>
          <cell r="BT2273"/>
          <cell r="BU2273"/>
          <cell r="BV2273"/>
          <cell r="BW2273"/>
          <cell r="BX2273"/>
          <cell r="BY2273"/>
          <cell r="BZ2273"/>
          <cell r="CA2273"/>
          <cell r="CB2273"/>
          <cell r="CC2273"/>
          <cell r="CD2273"/>
          <cell r="CE2273"/>
          <cell r="CF2273"/>
          <cell r="CG2273"/>
          <cell r="CH2273"/>
          <cell r="CI2273"/>
          <cell r="CJ2273"/>
          <cell r="CK2273"/>
          <cell r="CL2273"/>
          <cell r="CM2273"/>
          <cell r="CN2273"/>
        </row>
        <row r="2274">
          <cell r="B2274"/>
          <cell r="C2274"/>
          <cell r="D2274"/>
          <cell r="E2274"/>
          <cell r="F2274"/>
          <cell r="G2274"/>
          <cell r="H2274"/>
          <cell r="I2274"/>
          <cell r="J2274"/>
          <cell r="K2274"/>
          <cell r="L2274"/>
          <cell r="M2274"/>
          <cell r="N2274"/>
          <cell r="O2274"/>
          <cell r="P2274"/>
          <cell r="Q2274"/>
          <cell r="R2274"/>
          <cell r="S2274"/>
          <cell r="T2274"/>
          <cell r="U2274"/>
          <cell r="V2274"/>
          <cell r="W2274"/>
          <cell r="X2274"/>
          <cell r="Y2274"/>
          <cell r="Z2274"/>
          <cell r="AA2274"/>
          <cell r="AB2274"/>
          <cell r="AC2274"/>
          <cell r="AD2274"/>
          <cell r="AE2274"/>
          <cell r="AF2274"/>
          <cell r="AG2274"/>
          <cell r="AH2274"/>
          <cell r="AI2274"/>
          <cell r="AJ2274"/>
          <cell r="AK2274"/>
          <cell r="AL2274"/>
          <cell r="AM2274"/>
          <cell r="AN2274"/>
          <cell r="AO2274"/>
          <cell r="AP2274"/>
          <cell r="AQ2274"/>
          <cell r="AR2274"/>
          <cell r="AS2274"/>
          <cell r="AT2274"/>
          <cell r="AU2274"/>
          <cell r="AV2274"/>
          <cell r="AW2274"/>
          <cell r="AX2274"/>
          <cell r="AY2274"/>
          <cell r="AZ2274"/>
          <cell r="BA2274"/>
          <cell r="BB2274"/>
          <cell r="BC2274"/>
          <cell r="BD2274"/>
          <cell r="BE2274"/>
          <cell r="BF2274"/>
          <cell r="BG2274"/>
          <cell r="BH2274"/>
          <cell r="BI2274"/>
          <cell r="BJ2274"/>
          <cell r="BK2274"/>
          <cell r="BL2274"/>
          <cell r="BM2274"/>
          <cell r="BN2274"/>
          <cell r="BO2274"/>
          <cell r="BP2274"/>
          <cell r="BQ2274"/>
          <cell r="BR2274"/>
          <cell r="BS2274"/>
          <cell r="BT2274"/>
          <cell r="BU2274"/>
          <cell r="BV2274"/>
          <cell r="BW2274"/>
          <cell r="BX2274"/>
          <cell r="BY2274"/>
          <cell r="BZ2274"/>
          <cell r="CA2274"/>
          <cell r="CB2274"/>
          <cell r="CC2274"/>
          <cell r="CD2274"/>
          <cell r="CE2274"/>
          <cell r="CF2274"/>
          <cell r="CG2274"/>
          <cell r="CH2274"/>
          <cell r="CI2274"/>
          <cell r="CJ2274"/>
          <cell r="CK2274"/>
          <cell r="CL2274"/>
          <cell r="CM2274"/>
          <cell r="CN2274"/>
        </row>
        <row r="2275">
          <cell r="B2275"/>
          <cell r="C2275"/>
          <cell r="D2275"/>
          <cell r="E2275"/>
          <cell r="F2275"/>
          <cell r="G2275"/>
          <cell r="H2275"/>
          <cell r="I2275"/>
          <cell r="J2275"/>
          <cell r="K2275"/>
          <cell r="L2275"/>
          <cell r="M2275"/>
          <cell r="N2275"/>
          <cell r="O2275"/>
          <cell r="P2275"/>
          <cell r="Q2275"/>
          <cell r="R2275"/>
          <cell r="S2275"/>
          <cell r="T2275"/>
          <cell r="U2275"/>
          <cell r="V2275"/>
          <cell r="W2275"/>
          <cell r="X2275"/>
          <cell r="Y2275"/>
          <cell r="Z2275"/>
          <cell r="AA2275"/>
          <cell r="AB2275"/>
          <cell r="AC2275"/>
          <cell r="AD2275"/>
          <cell r="AE2275"/>
          <cell r="AF2275"/>
          <cell r="AG2275"/>
          <cell r="AH2275"/>
          <cell r="AI2275"/>
          <cell r="AJ2275"/>
          <cell r="AK2275"/>
          <cell r="AL2275"/>
          <cell r="AM2275"/>
          <cell r="AN2275"/>
          <cell r="AO2275"/>
          <cell r="AP2275"/>
          <cell r="AQ2275"/>
          <cell r="AR2275"/>
          <cell r="AS2275"/>
          <cell r="AT2275"/>
          <cell r="AU2275"/>
          <cell r="AV2275"/>
          <cell r="AW2275"/>
          <cell r="AX2275"/>
          <cell r="AY2275"/>
          <cell r="AZ2275"/>
          <cell r="BA2275"/>
          <cell r="BB2275"/>
          <cell r="BC2275"/>
          <cell r="BD2275"/>
          <cell r="BE2275"/>
          <cell r="BF2275"/>
          <cell r="BG2275"/>
          <cell r="BH2275"/>
          <cell r="BI2275"/>
          <cell r="BJ2275"/>
          <cell r="BK2275"/>
          <cell r="BL2275"/>
          <cell r="BM2275"/>
          <cell r="BN2275"/>
          <cell r="BO2275"/>
          <cell r="BP2275"/>
          <cell r="BQ2275"/>
          <cell r="BR2275"/>
          <cell r="BS2275"/>
          <cell r="BT2275"/>
          <cell r="BU2275"/>
          <cell r="BV2275"/>
          <cell r="BW2275"/>
          <cell r="BX2275"/>
          <cell r="BY2275"/>
          <cell r="BZ2275"/>
          <cell r="CA2275"/>
          <cell r="CB2275"/>
          <cell r="CC2275"/>
          <cell r="CD2275"/>
          <cell r="CE2275"/>
          <cell r="CF2275"/>
          <cell r="CG2275"/>
          <cell r="CH2275"/>
          <cell r="CI2275"/>
          <cell r="CJ2275"/>
          <cell r="CK2275"/>
          <cell r="CL2275"/>
          <cell r="CM2275"/>
          <cell r="CN2275"/>
        </row>
        <row r="2276">
          <cell r="B2276"/>
          <cell r="C2276"/>
          <cell r="D2276"/>
          <cell r="E2276"/>
          <cell r="F2276"/>
          <cell r="G2276"/>
          <cell r="H2276"/>
          <cell r="I2276"/>
          <cell r="J2276"/>
          <cell r="K2276"/>
          <cell r="L2276"/>
          <cell r="M2276"/>
          <cell r="N2276"/>
          <cell r="O2276"/>
          <cell r="P2276"/>
          <cell r="Q2276"/>
          <cell r="R2276"/>
          <cell r="S2276"/>
          <cell r="T2276"/>
          <cell r="U2276"/>
          <cell r="V2276"/>
          <cell r="W2276"/>
          <cell r="X2276"/>
          <cell r="Y2276"/>
          <cell r="Z2276"/>
          <cell r="AA2276"/>
          <cell r="AB2276"/>
          <cell r="AC2276"/>
          <cell r="AD2276"/>
          <cell r="AE2276"/>
          <cell r="AF2276"/>
          <cell r="AG2276"/>
          <cell r="AH2276"/>
          <cell r="AI2276"/>
          <cell r="AJ2276"/>
          <cell r="AK2276"/>
          <cell r="AL2276"/>
          <cell r="AM2276"/>
          <cell r="AN2276"/>
          <cell r="AO2276"/>
          <cell r="AP2276"/>
          <cell r="AQ2276"/>
          <cell r="AR2276"/>
          <cell r="AS2276"/>
          <cell r="AT2276"/>
          <cell r="AU2276"/>
          <cell r="AV2276"/>
          <cell r="AW2276"/>
          <cell r="AX2276"/>
          <cell r="AY2276"/>
          <cell r="AZ2276"/>
          <cell r="BA2276"/>
          <cell r="BB2276"/>
          <cell r="BC2276"/>
          <cell r="BD2276"/>
          <cell r="BE2276"/>
          <cell r="BF2276"/>
          <cell r="BG2276"/>
          <cell r="BH2276"/>
          <cell r="BI2276"/>
          <cell r="BJ2276"/>
          <cell r="BK2276"/>
          <cell r="BL2276"/>
          <cell r="BM2276"/>
          <cell r="BN2276"/>
          <cell r="BO2276"/>
          <cell r="BP2276"/>
          <cell r="BQ2276"/>
          <cell r="BR2276"/>
          <cell r="BS2276"/>
          <cell r="BT2276"/>
          <cell r="BU2276"/>
          <cell r="BV2276"/>
          <cell r="BW2276"/>
          <cell r="BX2276"/>
          <cell r="BY2276"/>
          <cell r="BZ2276"/>
          <cell r="CA2276"/>
          <cell r="CB2276"/>
          <cell r="CC2276"/>
          <cell r="CD2276"/>
          <cell r="CE2276"/>
          <cell r="CF2276"/>
          <cell r="CG2276"/>
          <cell r="CH2276"/>
          <cell r="CI2276"/>
          <cell r="CJ2276"/>
          <cell r="CK2276"/>
          <cell r="CL2276"/>
          <cell r="CM2276"/>
          <cell r="CN2276"/>
        </row>
        <row r="2277">
          <cell r="B2277"/>
          <cell r="C2277"/>
          <cell r="D2277"/>
          <cell r="E2277"/>
          <cell r="F2277"/>
          <cell r="G2277"/>
          <cell r="H2277"/>
          <cell r="I2277"/>
          <cell r="J2277"/>
          <cell r="K2277"/>
          <cell r="L2277"/>
          <cell r="M2277"/>
          <cell r="N2277"/>
          <cell r="O2277"/>
          <cell r="P2277"/>
          <cell r="Q2277"/>
          <cell r="R2277"/>
          <cell r="S2277"/>
          <cell r="T2277"/>
          <cell r="U2277"/>
          <cell r="V2277"/>
          <cell r="W2277"/>
          <cell r="X2277"/>
          <cell r="Y2277"/>
          <cell r="Z2277"/>
          <cell r="AA2277"/>
          <cell r="AB2277"/>
          <cell r="AC2277"/>
          <cell r="AD2277"/>
          <cell r="AE2277"/>
          <cell r="AF2277"/>
          <cell r="AG2277"/>
          <cell r="AH2277"/>
          <cell r="AI2277"/>
          <cell r="AJ2277"/>
          <cell r="AK2277"/>
          <cell r="AL2277"/>
          <cell r="AM2277"/>
          <cell r="AN2277"/>
          <cell r="AO2277"/>
          <cell r="AP2277"/>
          <cell r="AQ2277"/>
          <cell r="AR2277"/>
          <cell r="AS2277"/>
          <cell r="AT2277"/>
          <cell r="AU2277"/>
          <cell r="AV2277"/>
          <cell r="AW2277"/>
          <cell r="AX2277"/>
          <cell r="AY2277"/>
          <cell r="AZ2277"/>
          <cell r="BA2277"/>
          <cell r="BB2277"/>
          <cell r="BC2277"/>
          <cell r="BD2277"/>
          <cell r="BE2277"/>
          <cell r="BF2277"/>
          <cell r="BG2277"/>
          <cell r="BH2277"/>
          <cell r="BI2277"/>
          <cell r="BJ2277"/>
          <cell r="BK2277"/>
          <cell r="BL2277"/>
          <cell r="BM2277"/>
          <cell r="BN2277"/>
          <cell r="BO2277"/>
          <cell r="BP2277"/>
          <cell r="BQ2277"/>
          <cell r="BR2277"/>
          <cell r="BS2277"/>
          <cell r="BT2277"/>
          <cell r="BU2277"/>
          <cell r="BV2277"/>
          <cell r="BW2277"/>
          <cell r="BX2277"/>
          <cell r="BY2277"/>
          <cell r="BZ2277"/>
          <cell r="CA2277"/>
          <cell r="CB2277"/>
          <cell r="CC2277"/>
          <cell r="CD2277"/>
          <cell r="CE2277"/>
          <cell r="CF2277"/>
          <cell r="CG2277"/>
          <cell r="CH2277"/>
          <cell r="CI2277"/>
          <cell r="CJ2277"/>
          <cell r="CK2277"/>
          <cell r="CL2277"/>
          <cell r="CM2277"/>
          <cell r="CN2277"/>
        </row>
        <row r="2278">
          <cell r="B2278"/>
          <cell r="C2278"/>
          <cell r="D2278"/>
          <cell r="E2278"/>
          <cell r="F2278"/>
          <cell r="G2278"/>
          <cell r="H2278"/>
          <cell r="I2278"/>
          <cell r="J2278"/>
          <cell r="K2278"/>
          <cell r="L2278"/>
          <cell r="M2278"/>
          <cell r="N2278"/>
          <cell r="O2278"/>
          <cell r="P2278"/>
          <cell r="Q2278"/>
          <cell r="R2278"/>
          <cell r="S2278"/>
          <cell r="T2278"/>
          <cell r="U2278"/>
          <cell r="V2278"/>
          <cell r="W2278"/>
          <cell r="X2278"/>
          <cell r="Y2278"/>
          <cell r="Z2278"/>
          <cell r="AA2278"/>
          <cell r="AB2278"/>
          <cell r="AC2278"/>
          <cell r="AD2278"/>
          <cell r="AE2278"/>
          <cell r="AF2278"/>
          <cell r="AG2278"/>
          <cell r="AH2278"/>
          <cell r="AI2278"/>
          <cell r="AJ2278"/>
          <cell r="AK2278"/>
          <cell r="AL2278"/>
          <cell r="AM2278"/>
          <cell r="AN2278"/>
          <cell r="AO2278"/>
          <cell r="AP2278"/>
          <cell r="AQ2278"/>
          <cell r="AR2278"/>
          <cell r="AS2278"/>
          <cell r="AT2278"/>
          <cell r="AU2278"/>
          <cell r="AV2278"/>
          <cell r="AW2278"/>
          <cell r="AX2278"/>
          <cell r="AY2278"/>
          <cell r="AZ2278"/>
          <cell r="BA2278"/>
          <cell r="BB2278"/>
          <cell r="BC2278"/>
          <cell r="BD2278"/>
          <cell r="BE2278"/>
          <cell r="BF2278"/>
          <cell r="BG2278"/>
          <cell r="BH2278"/>
          <cell r="BI2278"/>
          <cell r="BJ2278"/>
          <cell r="BK2278"/>
          <cell r="BL2278"/>
          <cell r="BM2278"/>
          <cell r="BN2278"/>
          <cell r="BO2278"/>
          <cell r="BP2278"/>
          <cell r="BQ2278"/>
          <cell r="BR2278"/>
          <cell r="BS2278"/>
          <cell r="BT2278"/>
          <cell r="BU2278"/>
          <cell r="BV2278"/>
          <cell r="BW2278"/>
          <cell r="BX2278"/>
          <cell r="BY2278"/>
          <cell r="BZ2278"/>
          <cell r="CA2278"/>
          <cell r="CB2278"/>
          <cell r="CC2278"/>
          <cell r="CD2278"/>
          <cell r="CE2278"/>
          <cell r="CF2278"/>
          <cell r="CG2278"/>
          <cell r="CH2278"/>
          <cell r="CI2278"/>
          <cell r="CJ2278"/>
          <cell r="CK2278"/>
          <cell r="CL2278"/>
          <cell r="CM2278"/>
          <cell r="CN2278"/>
        </row>
        <row r="2279">
          <cell r="B2279"/>
          <cell r="C2279"/>
          <cell r="D2279"/>
          <cell r="E2279"/>
          <cell r="F2279"/>
          <cell r="G2279"/>
          <cell r="H2279"/>
          <cell r="I2279"/>
          <cell r="J2279"/>
          <cell r="K2279"/>
          <cell r="L2279"/>
          <cell r="M2279"/>
          <cell r="N2279"/>
          <cell r="O2279"/>
          <cell r="P2279"/>
          <cell r="Q2279"/>
          <cell r="R2279"/>
          <cell r="S2279"/>
          <cell r="T2279"/>
          <cell r="U2279"/>
          <cell r="V2279"/>
          <cell r="W2279"/>
          <cell r="X2279"/>
          <cell r="Y2279"/>
          <cell r="Z2279"/>
          <cell r="AA2279"/>
          <cell r="AB2279"/>
          <cell r="AC2279"/>
          <cell r="AD2279"/>
          <cell r="AE2279"/>
          <cell r="AF2279"/>
          <cell r="AG2279"/>
          <cell r="AH2279"/>
          <cell r="AI2279"/>
          <cell r="AJ2279"/>
          <cell r="AK2279"/>
          <cell r="AL2279"/>
          <cell r="AM2279"/>
          <cell r="AN2279"/>
          <cell r="AO2279"/>
          <cell r="AP2279"/>
          <cell r="AQ2279"/>
          <cell r="AR2279"/>
          <cell r="AS2279"/>
          <cell r="AT2279"/>
          <cell r="AU2279"/>
          <cell r="AV2279"/>
          <cell r="AW2279"/>
          <cell r="AX2279"/>
          <cell r="AY2279"/>
          <cell r="AZ2279"/>
          <cell r="BA2279"/>
          <cell r="BB2279"/>
          <cell r="BC2279"/>
          <cell r="BD2279"/>
          <cell r="BE2279"/>
          <cell r="BF2279"/>
          <cell r="BG2279"/>
          <cell r="BH2279"/>
          <cell r="BI2279"/>
          <cell r="BJ2279"/>
          <cell r="BK2279"/>
          <cell r="BL2279"/>
          <cell r="BM2279"/>
          <cell r="BN2279"/>
          <cell r="BO2279"/>
          <cell r="BP2279"/>
          <cell r="BQ2279"/>
          <cell r="BR2279"/>
          <cell r="BS2279"/>
          <cell r="BT2279"/>
          <cell r="BU2279"/>
          <cell r="BV2279"/>
          <cell r="BW2279"/>
          <cell r="BX2279"/>
          <cell r="BY2279"/>
          <cell r="BZ2279"/>
          <cell r="CA2279"/>
          <cell r="CB2279"/>
          <cell r="CC2279"/>
          <cell r="CD2279"/>
          <cell r="CE2279"/>
          <cell r="CF2279"/>
          <cell r="CG2279"/>
          <cell r="CH2279"/>
          <cell r="CI2279"/>
          <cell r="CJ2279"/>
          <cell r="CK2279"/>
          <cell r="CL2279"/>
          <cell r="CM2279"/>
          <cell r="CN2279"/>
        </row>
        <row r="2280">
          <cell r="B2280"/>
          <cell r="C2280"/>
          <cell r="D2280"/>
          <cell r="E2280"/>
          <cell r="F2280"/>
          <cell r="G2280"/>
          <cell r="H2280"/>
          <cell r="I2280"/>
          <cell r="J2280"/>
          <cell r="K2280"/>
          <cell r="L2280"/>
          <cell r="M2280"/>
          <cell r="N2280"/>
          <cell r="O2280"/>
          <cell r="P2280"/>
          <cell r="Q2280"/>
          <cell r="R2280"/>
          <cell r="S2280"/>
          <cell r="T2280"/>
          <cell r="U2280"/>
          <cell r="V2280"/>
          <cell r="W2280"/>
          <cell r="X2280"/>
          <cell r="Y2280"/>
          <cell r="Z2280"/>
          <cell r="AA2280"/>
          <cell r="AB2280"/>
          <cell r="AC2280"/>
          <cell r="AD2280"/>
          <cell r="AE2280"/>
          <cell r="AF2280"/>
          <cell r="AG2280"/>
          <cell r="AH2280"/>
          <cell r="AI2280"/>
          <cell r="AJ2280"/>
          <cell r="AK2280"/>
          <cell r="AL2280"/>
          <cell r="AM2280"/>
          <cell r="AN2280"/>
          <cell r="AO2280"/>
          <cell r="AP2280"/>
          <cell r="AQ2280"/>
          <cell r="AR2280"/>
          <cell r="AS2280"/>
          <cell r="AT2280"/>
          <cell r="AU2280"/>
          <cell r="AV2280"/>
          <cell r="AW2280"/>
          <cell r="AX2280"/>
          <cell r="AY2280"/>
          <cell r="AZ2280"/>
          <cell r="BA2280"/>
          <cell r="BB2280"/>
          <cell r="BC2280"/>
          <cell r="BD2280"/>
          <cell r="BE2280"/>
          <cell r="BF2280"/>
          <cell r="BG2280"/>
          <cell r="BH2280"/>
          <cell r="BI2280"/>
          <cell r="BJ2280"/>
          <cell r="BK2280"/>
          <cell r="BL2280"/>
          <cell r="BM2280"/>
          <cell r="BN2280"/>
          <cell r="BO2280"/>
          <cell r="BP2280"/>
          <cell r="BQ2280"/>
          <cell r="BR2280"/>
          <cell r="BS2280"/>
          <cell r="BT2280"/>
          <cell r="BU2280"/>
          <cell r="BV2280"/>
          <cell r="BW2280"/>
          <cell r="BX2280"/>
          <cell r="BY2280"/>
          <cell r="BZ2280"/>
          <cell r="CA2280"/>
          <cell r="CB2280"/>
          <cell r="CC2280"/>
          <cell r="CD2280"/>
          <cell r="CE2280"/>
          <cell r="CF2280"/>
          <cell r="CG2280"/>
          <cell r="CH2280"/>
          <cell r="CI2280"/>
          <cell r="CJ2280"/>
          <cell r="CK2280"/>
          <cell r="CL2280"/>
          <cell r="CM2280"/>
          <cell r="CN2280"/>
        </row>
        <row r="2281">
          <cell r="B2281"/>
          <cell r="C2281"/>
          <cell r="D2281"/>
          <cell r="E2281"/>
          <cell r="F2281"/>
          <cell r="G2281"/>
          <cell r="H2281"/>
          <cell r="I2281"/>
          <cell r="J2281"/>
          <cell r="K2281"/>
          <cell r="L2281"/>
          <cell r="M2281"/>
          <cell r="N2281"/>
          <cell r="O2281"/>
          <cell r="P2281"/>
          <cell r="Q2281"/>
          <cell r="R2281"/>
          <cell r="S2281"/>
          <cell r="T2281"/>
          <cell r="U2281"/>
          <cell r="V2281"/>
          <cell r="W2281"/>
          <cell r="X2281"/>
          <cell r="Y2281"/>
          <cell r="Z2281"/>
          <cell r="AA2281"/>
          <cell r="AB2281"/>
          <cell r="AC2281"/>
          <cell r="AD2281"/>
          <cell r="AE2281"/>
          <cell r="AF2281"/>
          <cell r="AG2281"/>
          <cell r="AH2281"/>
          <cell r="AI2281"/>
          <cell r="AJ2281"/>
          <cell r="AK2281"/>
          <cell r="AL2281"/>
          <cell r="AM2281"/>
          <cell r="AN2281"/>
          <cell r="AO2281"/>
          <cell r="AP2281"/>
          <cell r="AQ2281"/>
          <cell r="AR2281"/>
          <cell r="AS2281"/>
          <cell r="AT2281"/>
          <cell r="AU2281"/>
          <cell r="AV2281"/>
          <cell r="AW2281"/>
          <cell r="AX2281"/>
          <cell r="AY2281"/>
          <cell r="AZ2281"/>
          <cell r="BA2281"/>
          <cell r="BB2281"/>
          <cell r="BC2281"/>
          <cell r="BD2281"/>
          <cell r="BE2281"/>
          <cell r="BF2281"/>
          <cell r="BG2281"/>
          <cell r="BH2281"/>
          <cell r="BI2281"/>
          <cell r="BJ2281"/>
          <cell r="BK2281"/>
          <cell r="BL2281"/>
          <cell r="BM2281"/>
          <cell r="BN2281"/>
          <cell r="BO2281"/>
          <cell r="BP2281"/>
          <cell r="BQ2281"/>
          <cell r="BR2281"/>
          <cell r="BS2281"/>
          <cell r="BT2281"/>
          <cell r="BU2281"/>
          <cell r="BV2281"/>
          <cell r="BW2281"/>
          <cell r="BX2281"/>
          <cell r="BY2281"/>
          <cell r="BZ2281"/>
          <cell r="CA2281"/>
          <cell r="CB2281"/>
          <cell r="CC2281"/>
          <cell r="CD2281"/>
          <cell r="CE2281"/>
          <cell r="CF2281"/>
          <cell r="CG2281"/>
          <cell r="CH2281"/>
          <cell r="CI2281"/>
          <cell r="CJ2281"/>
          <cell r="CK2281"/>
          <cell r="CL2281"/>
          <cell r="CM2281"/>
          <cell r="CN2281"/>
        </row>
        <row r="2282">
          <cell r="B2282"/>
          <cell r="C2282"/>
          <cell r="D2282"/>
          <cell r="E2282"/>
          <cell r="F2282"/>
          <cell r="G2282"/>
          <cell r="H2282"/>
          <cell r="I2282"/>
          <cell r="J2282"/>
          <cell r="K2282"/>
          <cell r="L2282"/>
          <cell r="M2282"/>
          <cell r="N2282"/>
          <cell r="O2282"/>
          <cell r="P2282"/>
          <cell r="Q2282"/>
          <cell r="R2282"/>
          <cell r="S2282"/>
          <cell r="T2282"/>
          <cell r="U2282"/>
          <cell r="V2282"/>
          <cell r="W2282"/>
          <cell r="X2282"/>
          <cell r="Y2282"/>
          <cell r="Z2282"/>
          <cell r="AA2282"/>
          <cell r="AB2282"/>
          <cell r="AC2282"/>
          <cell r="AD2282"/>
          <cell r="AE2282"/>
          <cell r="AF2282"/>
          <cell r="AG2282"/>
          <cell r="AH2282"/>
          <cell r="AI2282"/>
          <cell r="AJ2282"/>
          <cell r="AK2282"/>
          <cell r="AL2282"/>
          <cell r="AM2282"/>
          <cell r="AN2282"/>
          <cell r="AO2282"/>
          <cell r="AP2282"/>
          <cell r="AQ2282"/>
          <cell r="AR2282"/>
          <cell r="AS2282"/>
          <cell r="AT2282"/>
          <cell r="AU2282"/>
          <cell r="AV2282"/>
          <cell r="AW2282"/>
          <cell r="AX2282"/>
          <cell r="AY2282"/>
          <cell r="AZ2282"/>
          <cell r="BA2282"/>
          <cell r="BB2282"/>
          <cell r="BC2282"/>
          <cell r="BD2282"/>
          <cell r="BE2282"/>
          <cell r="BF2282"/>
          <cell r="BG2282"/>
          <cell r="BH2282"/>
          <cell r="BI2282"/>
          <cell r="BJ2282"/>
          <cell r="BK2282"/>
          <cell r="BL2282"/>
          <cell r="BM2282"/>
          <cell r="BN2282"/>
          <cell r="BO2282"/>
          <cell r="BP2282"/>
          <cell r="BQ2282"/>
          <cell r="BR2282"/>
          <cell r="BS2282"/>
          <cell r="BT2282"/>
          <cell r="BU2282"/>
          <cell r="BV2282"/>
          <cell r="BW2282"/>
          <cell r="BX2282"/>
          <cell r="BY2282"/>
          <cell r="BZ2282"/>
          <cell r="CA2282"/>
          <cell r="CB2282"/>
          <cell r="CC2282"/>
          <cell r="CD2282"/>
          <cell r="CE2282"/>
          <cell r="CF2282"/>
          <cell r="CG2282"/>
          <cell r="CH2282"/>
          <cell r="CI2282"/>
          <cell r="CJ2282"/>
          <cell r="CK2282"/>
          <cell r="CL2282"/>
          <cell r="CM2282"/>
          <cell r="CN2282"/>
        </row>
        <row r="2283">
          <cell r="B2283"/>
          <cell r="C2283"/>
          <cell r="D2283"/>
          <cell r="E2283"/>
          <cell r="F2283"/>
          <cell r="G2283"/>
          <cell r="H2283"/>
          <cell r="I2283"/>
          <cell r="J2283"/>
          <cell r="K2283"/>
          <cell r="L2283"/>
          <cell r="M2283"/>
          <cell r="N2283"/>
          <cell r="O2283"/>
          <cell r="P2283"/>
          <cell r="Q2283"/>
          <cell r="R2283"/>
          <cell r="S2283"/>
          <cell r="T2283"/>
          <cell r="U2283"/>
          <cell r="V2283"/>
          <cell r="W2283"/>
          <cell r="X2283"/>
          <cell r="Y2283"/>
          <cell r="Z2283"/>
          <cell r="AA2283"/>
          <cell r="AB2283"/>
          <cell r="AC2283"/>
          <cell r="AD2283"/>
          <cell r="AE2283"/>
          <cell r="AF2283"/>
          <cell r="AG2283"/>
          <cell r="AH2283"/>
          <cell r="AI2283"/>
          <cell r="AJ2283"/>
          <cell r="AK2283"/>
          <cell r="AL2283"/>
          <cell r="AM2283"/>
          <cell r="AN2283"/>
          <cell r="AO2283"/>
          <cell r="AP2283"/>
          <cell r="AQ2283"/>
          <cell r="AR2283"/>
          <cell r="AS2283"/>
          <cell r="AT2283"/>
          <cell r="AU2283"/>
          <cell r="AV2283"/>
          <cell r="AW2283"/>
          <cell r="AX2283"/>
          <cell r="AY2283"/>
          <cell r="AZ2283"/>
          <cell r="BA2283"/>
          <cell r="BB2283"/>
          <cell r="BC2283"/>
          <cell r="BD2283"/>
          <cell r="BE2283"/>
          <cell r="BF2283"/>
          <cell r="BG2283"/>
          <cell r="BH2283"/>
          <cell r="BI2283"/>
          <cell r="BJ2283"/>
          <cell r="BK2283"/>
          <cell r="BL2283"/>
          <cell r="BM2283"/>
          <cell r="BN2283"/>
          <cell r="BO2283"/>
          <cell r="BP2283"/>
          <cell r="BQ2283"/>
          <cell r="BR2283"/>
          <cell r="BS2283"/>
          <cell r="BT2283"/>
          <cell r="BU2283"/>
          <cell r="BV2283"/>
          <cell r="BW2283"/>
          <cell r="BX2283"/>
          <cell r="BY2283"/>
          <cell r="BZ2283"/>
          <cell r="CA2283"/>
          <cell r="CB2283"/>
          <cell r="CC2283"/>
          <cell r="CD2283"/>
          <cell r="CE2283"/>
          <cell r="CF2283"/>
          <cell r="CG2283"/>
          <cell r="CH2283"/>
          <cell r="CI2283"/>
          <cell r="CJ2283"/>
          <cell r="CK2283"/>
          <cell r="CL2283"/>
          <cell r="CM2283"/>
          <cell r="CN2283"/>
        </row>
        <row r="2284">
          <cell r="B2284"/>
          <cell r="C2284"/>
          <cell r="D2284"/>
          <cell r="E2284"/>
          <cell r="F2284"/>
          <cell r="G2284"/>
          <cell r="H2284"/>
          <cell r="I2284"/>
          <cell r="J2284"/>
          <cell r="K2284"/>
          <cell r="L2284"/>
          <cell r="M2284"/>
          <cell r="N2284"/>
          <cell r="O2284"/>
          <cell r="P2284"/>
          <cell r="Q2284"/>
          <cell r="R2284"/>
          <cell r="S2284"/>
          <cell r="T2284"/>
          <cell r="U2284"/>
          <cell r="V2284"/>
          <cell r="W2284"/>
          <cell r="X2284"/>
          <cell r="Y2284"/>
          <cell r="Z2284"/>
          <cell r="AA2284"/>
          <cell r="AB2284"/>
          <cell r="AC2284"/>
          <cell r="AD2284"/>
          <cell r="AE2284"/>
          <cell r="AF2284"/>
          <cell r="AG2284"/>
          <cell r="AH2284"/>
          <cell r="AI2284"/>
          <cell r="AJ2284"/>
          <cell r="AK2284"/>
          <cell r="AL2284"/>
          <cell r="AM2284"/>
          <cell r="AN2284"/>
          <cell r="AO2284"/>
          <cell r="AP2284"/>
          <cell r="AQ2284"/>
          <cell r="AR2284"/>
          <cell r="AS2284"/>
          <cell r="AT2284"/>
          <cell r="AU2284"/>
          <cell r="AV2284"/>
          <cell r="AW2284"/>
          <cell r="AX2284"/>
          <cell r="AY2284"/>
          <cell r="AZ2284"/>
          <cell r="BA2284"/>
          <cell r="BB2284"/>
          <cell r="BC2284"/>
          <cell r="BD2284"/>
          <cell r="BE2284"/>
          <cell r="BF2284"/>
          <cell r="BG2284"/>
          <cell r="BH2284"/>
          <cell r="BI2284"/>
          <cell r="BJ2284"/>
          <cell r="BK2284"/>
          <cell r="BL2284"/>
          <cell r="BM2284"/>
          <cell r="BN2284"/>
          <cell r="BO2284"/>
          <cell r="BP2284"/>
          <cell r="BQ2284"/>
          <cell r="BR2284"/>
          <cell r="BS2284"/>
          <cell r="BT2284"/>
          <cell r="BU2284"/>
          <cell r="BV2284"/>
          <cell r="BW2284"/>
          <cell r="BX2284"/>
          <cell r="BY2284"/>
          <cell r="BZ2284"/>
          <cell r="CA2284"/>
          <cell r="CB2284"/>
          <cell r="CC2284"/>
          <cell r="CD2284"/>
          <cell r="CE2284"/>
          <cell r="CF2284"/>
          <cell r="CG2284"/>
          <cell r="CH2284"/>
          <cell r="CI2284"/>
          <cell r="CJ2284"/>
          <cell r="CK2284"/>
          <cell r="CL2284"/>
          <cell r="CM2284"/>
          <cell r="CN2284"/>
        </row>
        <row r="2285">
          <cell r="B2285"/>
          <cell r="C2285"/>
          <cell r="D2285"/>
          <cell r="E2285"/>
          <cell r="F2285"/>
          <cell r="G2285"/>
          <cell r="H2285"/>
          <cell r="I2285"/>
          <cell r="J2285"/>
          <cell r="K2285"/>
          <cell r="L2285"/>
          <cell r="M2285"/>
          <cell r="N2285"/>
          <cell r="O2285"/>
          <cell r="P2285"/>
          <cell r="Q2285"/>
          <cell r="R2285"/>
          <cell r="S2285"/>
          <cell r="T2285"/>
          <cell r="U2285"/>
          <cell r="V2285"/>
          <cell r="W2285"/>
          <cell r="X2285"/>
          <cell r="Y2285"/>
          <cell r="Z2285"/>
          <cell r="AA2285"/>
          <cell r="AB2285"/>
          <cell r="AC2285"/>
          <cell r="AD2285"/>
          <cell r="AE2285"/>
          <cell r="AF2285"/>
          <cell r="AG2285"/>
          <cell r="AH2285"/>
          <cell r="AI2285"/>
          <cell r="AJ2285"/>
          <cell r="AK2285"/>
          <cell r="AL2285"/>
          <cell r="AM2285"/>
          <cell r="AN2285"/>
          <cell r="AO2285"/>
          <cell r="AP2285"/>
          <cell r="AQ2285"/>
          <cell r="AR2285"/>
          <cell r="AS2285"/>
          <cell r="AT2285"/>
          <cell r="AU2285"/>
          <cell r="AV2285"/>
          <cell r="AW2285"/>
          <cell r="AX2285"/>
          <cell r="AY2285"/>
          <cell r="AZ2285"/>
          <cell r="BA2285"/>
          <cell r="BB2285"/>
          <cell r="BC2285"/>
          <cell r="BD2285"/>
          <cell r="BE2285"/>
          <cell r="BF2285"/>
          <cell r="BG2285"/>
          <cell r="BH2285"/>
          <cell r="BI2285"/>
          <cell r="BJ2285"/>
          <cell r="BK2285"/>
          <cell r="BL2285"/>
          <cell r="BM2285"/>
          <cell r="BN2285"/>
          <cell r="BO2285"/>
          <cell r="BP2285"/>
          <cell r="BQ2285"/>
          <cell r="BR2285"/>
          <cell r="BS2285"/>
          <cell r="BT2285"/>
          <cell r="BU2285"/>
          <cell r="BV2285"/>
          <cell r="BW2285"/>
          <cell r="BX2285"/>
          <cell r="BY2285"/>
          <cell r="BZ2285"/>
          <cell r="CA2285"/>
          <cell r="CB2285"/>
          <cell r="CC2285"/>
          <cell r="CD2285"/>
          <cell r="CE2285"/>
          <cell r="CF2285"/>
          <cell r="CG2285"/>
          <cell r="CH2285"/>
          <cell r="CI2285"/>
          <cell r="CJ2285"/>
          <cell r="CK2285"/>
          <cell r="CL2285"/>
          <cell r="CM2285"/>
          <cell r="CN2285"/>
        </row>
        <row r="2286">
          <cell r="B2286"/>
          <cell r="C2286"/>
          <cell r="D2286"/>
          <cell r="E2286"/>
          <cell r="F2286"/>
          <cell r="G2286"/>
          <cell r="H2286"/>
          <cell r="I2286"/>
          <cell r="J2286"/>
          <cell r="K2286"/>
          <cell r="L2286"/>
          <cell r="M2286"/>
          <cell r="N2286"/>
          <cell r="O2286"/>
          <cell r="P2286"/>
          <cell r="Q2286"/>
          <cell r="R2286"/>
          <cell r="S2286"/>
          <cell r="T2286"/>
          <cell r="U2286"/>
          <cell r="V2286"/>
          <cell r="W2286"/>
          <cell r="X2286"/>
          <cell r="Y2286"/>
          <cell r="Z2286"/>
          <cell r="AA2286"/>
          <cell r="AB2286"/>
          <cell r="AC2286"/>
          <cell r="AD2286"/>
          <cell r="AE2286"/>
          <cell r="AF2286"/>
          <cell r="AG2286"/>
          <cell r="AH2286"/>
          <cell r="AI2286"/>
          <cell r="AJ2286"/>
          <cell r="AK2286"/>
          <cell r="AL2286"/>
          <cell r="AM2286"/>
          <cell r="AN2286"/>
          <cell r="AO2286"/>
          <cell r="AP2286"/>
          <cell r="AQ2286"/>
          <cell r="AR2286"/>
          <cell r="AS2286"/>
          <cell r="AT2286"/>
          <cell r="AU2286"/>
          <cell r="AV2286"/>
          <cell r="AW2286"/>
          <cell r="AX2286"/>
          <cell r="AY2286"/>
          <cell r="AZ2286"/>
          <cell r="BA2286"/>
          <cell r="BB2286"/>
          <cell r="BC2286"/>
          <cell r="BD2286"/>
          <cell r="BE2286"/>
          <cell r="BF2286"/>
          <cell r="BG2286"/>
          <cell r="BH2286"/>
          <cell r="BI2286"/>
          <cell r="BJ2286"/>
          <cell r="BK2286"/>
          <cell r="BL2286"/>
          <cell r="BM2286"/>
          <cell r="BN2286"/>
          <cell r="BO2286"/>
          <cell r="BP2286"/>
          <cell r="BQ2286"/>
          <cell r="BR2286"/>
          <cell r="BS2286"/>
          <cell r="BT2286"/>
          <cell r="BU2286"/>
          <cell r="BV2286"/>
          <cell r="BW2286"/>
          <cell r="BX2286"/>
          <cell r="BY2286"/>
          <cell r="BZ2286"/>
          <cell r="CA2286"/>
          <cell r="CB2286"/>
          <cell r="CC2286"/>
          <cell r="CD2286"/>
          <cell r="CE2286"/>
          <cell r="CF2286"/>
          <cell r="CG2286"/>
          <cell r="CH2286"/>
          <cell r="CI2286"/>
          <cell r="CJ2286"/>
          <cell r="CK2286"/>
          <cell r="CL2286"/>
          <cell r="CM2286"/>
          <cell r="CN2286"/>
        </row>
        <row r="2287">
          <cell r="B2287"/>
          <cell r="C2287"/>
          <cell r="D2287"/>
          <cell r="E2287"/>
          <cell r="F2287"/>
          <cell r="G2287"/>
          <cell r="H2287"/>
          <cell r="I2287"/>
          <cell r="J2287"/>
          <cell r="K2287"/>
          <cell r="L2287"/>
          <cell r="M2287"/>
          <cell r="N2287"/>
          <cell r="O2287"/>
          <cell r="P2287"/>
          <cell r="Q2287"/>
          <cell r="R2287"/>
          <cell r="S2287"/>
          <cell r="T2287"/>
          <cell r="U2287"/>
          <cell r="V2287"/>
          <cell r="W2287"/>
          <cell r="X2287"/>
          <cell r="Y2287"/>
          <cell r="Z2287"/>
          <cell r="AA2287"/>
          <cell r="AB2287"/>
          <cell r="AC2287"/>
          <cell r="AD2287"/>
          <cell r="AE2287"/>
          <cell r="AF2287"/>
          <cell r="AG2287"/>
          <cell r="AH2287"/>
          <cell r="AI2287"/>
          <cell r="AJ2287"/>
          <cell r="AK2287"/>
          <cell r="AL2287"/>
          <cell r="AM2287"/>
          <cell r="AN2287"/>
          <cell r="AO2287"/>
          <cell r="AP2287"/>
          <cell r="AQ2287"/>
          <cell r="AR2287"/>
          <cell r="AS2287"/>
          <cell r="AT2287"/>
          <cell r="AU2287"/>
          <cell r="AV2287"/>
          <cell r="AW2287"/>
          <cell r="AX2287"/>
          <cell r="AY2287"/>
          <cell r="AZ2287"/>
          <cell r="BA2287"/>
          <cell r="BB2287"/>
          <cell r="BC2287"/>
          <cell r="BD2287"/>
          <cell r="BE2287"/>
          <cell r="BF2287"/>
          <cell r="BG2287"/>
          <cell r="BH2287"/>
          <cell r="BI2287"/>
          <cell r="BJ2287"/>
          <cell r="BK2287"/>
          <cell r="BL2287"/>
          <cell r="BM2287"/>
          <cell r="BN2287"/>
          <cell r="BO2287"/>
          <cell r="BP2287"/>
          <cell r="BQ2287"/>
          <cell r="BR2287"/>
          <cell r="BS2287"/>
          <cell r="BT2287"/>
          <cell r="BU2287"/>
          <cell r="BV2287"/>
          <cell r="BW2287"/>
          <cell r="BX2287"/>
          <cell r="BY2287"/>
          <cell r="BZ2287"/>
          <cell r="CA2287"/>
          <cell r="CB2287"/>
          <cell r="CC2287"/>
          <cell r="CD2287"/>
          <cell r="CE2287"/>
          <cell r="CF2287"/>
          <cell r="CG2287"/>
          <cell r="CH2287"/>
          <cell r="CI2287"/>
          <cell r="CJ2287"/>
          <cell r="CK2287"/>
          <cell r="CL2287"/>
          <cell r="CM2287"/>
          <cell r="CN2287"/>
        </row>
        <row r="2288">
          <cell r="B2288"/>
          <cell r="C2288"/>
          <cell r="D2288"/>
          <cell r="E2288"/>
          <cell r="F2288"/>
          <cell r="G2288"/>
          <cell r="H2288"/>
          <cell r="I2288"/>
          <cell r="J2288"/>
          <cell r="K2288"/>
          <cell r="L2288"/>
          <cell r="M2288"/>
          <cell r="N2288"/>
          <cell r="O2288"/>
          <cell r="P2288"/>
          <cell r="Q2288"/>
          <cell r="R2288"/>
          <cell r="S2288"/>
          <cell r="T2288"/>
          <cell r="U2288"/>
          <cell r="V2288"/>
          <cell r="W2288"/>
          <cell r="X2288"/>
          <cell r="Y2288"/>
          <cell r="Z2288"/>
          <cell r="AA2288"/>
          <cell r="AB2288"/>
          <cell r="AC2288"/>
          <cell r="AD2288"/>
          <cell r="AE2288"/>
          <cell r="AF2288"/>
          <cell r="AG2288"/>
          <cell r="AH2288"/>
          <cell r="AI2288"/>
          <cell r="AJ2288"/>
          <cell r="AK2288"/>
          <cell r="AL2288"/>
          <cell r="AM2288"/>
          <cell r="AN2288"/>
          <cell r="AO2288"/>
          <cell r="AP2288"/>
          <cell r="AQ2288"/>
          <cell r="AR2288"/>
          <cell r="AS2288"/>
          <cell r="AT2288"/>
          <cell r="AU2288"/>
          <cell r="AV2288"/>
          <cell r="AW2288"/>
          <cell r="AX2288"/>
          <cell r="AY2288"/>
          <cell r="AZ2288"/>
          <cell r="BA2288"/>
          <cell r="BB2288"/>
          <cell r="BC2288"/>
          <cell r="BD2288"/>
          <cell r="BE2288"/>
          <cell r="BF2288"/>
          <cell r="BG2288"/>
          <cell r="BH2288"/>
          <cell r="BI2288"/>
          <cell r="BJ2288"/>
          <cell r="BK2288"/>
          <cell r="BL2288"/>
          <cell r="BM2288"/>
          <cell r="BN2288"/>
          <cell r="BO2288"/>
          <cell r="BP2288"/>
          <cell r="BQ2288"/>
          <cell r="BR2288"/>
          <cell r="BS2288"/>
          <cell r="BT2288"/>
          <cell r="BU2288"/>
          <cell r="BV2288"/>
          <cell r="BW2288"/>
          <cell r="BX2288"/>
          <cell r="BY2288"/>
          <cell r="BZ2288"/>
          <cell r="CA2288"/>
          <cell r="CB2288"/>
          <cell r="CC2288"/>
          <cell r="CD2288"/>
          <cell r="CE2288"/>
          <cell r="CF2288"/>
          <cell r="CG2288"/>
          <cell r="CH2288"/>
          <cell r="CI2288"/>
          <cell r="CJ2288"/>
          <cell r="CK2288"/>
          <cell r="CL2288"/>
          <cell r="CM2288"/>
          <cell r="CN2288"/>
        </row>
        <row r="2289">
          <cell r="B2289"/>
          <cell r="C2289"/>
          <cell r="D2289"/>
          <cell r="E2289"/>
          <cell r="F2289"/>
          <cell r="G2289"/>
          <cell r="H2289"/>
          <cell r="I2289"/>
          <cell r="J2289"/>
          <cell r="K2289"/>
          <cell r="L2289"/>
          <cell r="M2289"/>
          <cell r="N2289"/>
          <cell r="O2289"/>
          <cell r="P2289"/>
          <cell r="Q2289"/>
          <cell r="R2289"/>
          <cell r="S2289"/>
          <cell r="T2289"/>
          <cell r="U2289"/>
          <cell r="V2289"/>
          <cell r="W2289"/>
          <cell r="X2289"/>
          <cell r="Y2289"/>
          <cell r="Z2289"/>
          <cell r="AA2289"/>
          <cell r="AB2289"/>
          <cell r="AC2289"/>
          <cell r="AD2289"/>
          <cell r="AE2289"/>
          <cell r="AF2289"/>
          <cell r="AG2289"/>
          <cell r="AH2289"/>
          <cell r="AI2289"/>
          <cell r="AJ2289"/>
          <cell r="AK2289"/>
          <cell r="AL2289"/>
          <cell r="AM2289"/>
          <cell r="AN2289"/>
          <cell r="AO2289"/>
          <cell r="AP2289"/>
          <cell r="AQ2289"/>
          <cell r="AR2289"/>
          <cell r="AS2289"/>
          <cell r="AT2289"/>
          <cell r="AU2289"/>
          <cell r="AV2289"/>
          <cell r="AW2289"/>
          <cell r="AX2289"/>
          <cell r="AY2289"/>
          <cell r="AZ2289"/>
          <cell r="BA2289"/>
          <cell r="BB2289"/>
          <cell r="BC2289"/>
          <cell r="BD2289"/>
          <cell r="BE2289"/>
          <cell r="BF2289"/>
          <cell r="BG2289"/>
          <cell r="BH2289"/>
          <cell r="BI2289"/>
          <cell r="BJ2289"/>
          <cell r="BK2289"/>
          <cell r="BL2289"/>
          <cell r="BM2289"/>
          <cell r="BN2289"/>
          <cell r="BO2289"/>
          <cell r="BP2289"/>
          <cell r="BQ2289"/>
          <cell r="BR2289"/>
          <cell r="BS2289"/>
          <cell r="BT2289"/>
          <cell r="BU2289"/>
          <cell r="BV2289"/>
          <cell r="BW2289"/>
          <cell r="BX2289"/>
          <cell r="BY2289"/>
          <cell r="BZ2289"/>
          <cell r="CA2289"/>
          <cell r="CB2289"/>
          <cell r="CC2289"/>
          <cell r="CD2289"/>
          <cell r="CE2289"/>
          <cell r="CF2289"/>
          <cell r="CG2289"/>
          <cell r="CH2289"/>
          <cell r="CI2289"/>
          <cell r="CJ2289"/>
          <cell r="CK2289"/>
          <cell r="CL2289"/>
          <cell r="CM2289"/>
          <cell r="CN2289"/>
        </row>
        <row r="2290">
          <cell r="B2290"/>
          <cell r="C2290"/>
          <cell r="D2290"/>
          <cell r="E2290"/>
          <cell r="F2290"/>
          <cell r="G2290"/>
          <cell r="H2290"/>
          <cell r="I2290"/>
          <cell r="J2290"/>
          <cell r="K2290"/>
          <cell r="L2290"/>
          <cell r="M2290"/>
          <cell r="N2290"/>
          <cell r="O2290"/>
          <cell r="P2290"/>
          <cell r="Q2290"/>
          <cell r="R2290"/>
          <cell r="S2290"/>
          <cell r="T2290"/>
          <cell r="U2290"/>
          <cell r="V2290"/>
          <cell r="W2290"/>
          <cell r="X2290"/>
          <cell r="Y2290"/>
          <cell r="Z2290"/>
          <cell r="AA2290"/>
          <cell r="AB2290"/>
          <cell r="AC2290"/>
          <cell r="AD2290"/>
          <cell r="AE2290"/>
          <cell r="AF2290"/>
          <cell r="AG2290"/>
          <cell r="AH2290"/>
          <cell r="AI2290"/>
          <cell r="AJ2290"/>
          <cell r="AK2290"/>
          <cell r="AL2290"/>
          <cell r="AM2290"/>
          <cell r="AN2290"/>
          <cell r="AO2290"/>
          <cell r="AP2290"/>
          <cell r="AQ2290"/>
          <cell r="AR2290"/>
          <cell r="AS2290"/>
          <cell r="AT2290"/>
          <cell r="AU2290"/>
          <cell r="AV2290"/>
          <cell r="AW2290"/>
          <cell r="AX2290"/>
          <cell r="AY2290"/>
          <cell r="AZ2290"/>
          <cell r="BA2290"/>
          <cell r="BB2290"/>
          <cell r="BC2290"/>
          <cell r="BD2290"/>
          <cell r="BE2290"/>
          <cell r="BF2290"/>
          <cell r="BG2290"/>
          <cell r="BH2290"/>
          <cell r="BI2290"/>
          <cell r="BJ2290"/>
          <cell r="BK2290"/>
          <cell r="BL2290"/>
          <cell r="BM2290"/>
          <cell r="BN2290"/>
          <cell r="BO2290"/>
          <cell r="BP2290"/>
          <cell r="BQ2290"/>
          <cell r="BR2290"/>
          <cell r="BS2290"/>
          <cell r="BT2290"/>
          <cell r="BU2290"/>
          <cell r="BV2290"/>
          <cell r="BW2290"/>
          <cell r="BX2290"/>
          <cell r="BY2290"/>
          <cell r="BZ2290"/>
          <cell r="CA2290"/>
          <cell r="CB2290"/>
          <cell r="CC2290"/>
          <cell r="CD2290"/>
          <cell r="CE2290"/>
          <cell r="CF2290"/>
          <cell r="CG2290"/>
          <cell r="CH2290"/>
          <cell r="CI2290"/>
          <cell r="CJ2290"/>
          <cell r="CK2290"/>
          <cell r="CL2290"/>
          <cell r="CM2290"/>
          <cell r="CN2290"/>
        </row>
        <row r="2291">
          <cell r="B2291"/>
          <cell r="C2291"/>
          <cell r="D2291"/>
          <cell r="E2291"/>
          <cell r="F2291"/>
          <cell r="G2291"/>
          <cell r="H2291"/>
          <cell r="I2291"/>
          <cell r="J2291"/>
          <cell r="K2291"/>
          <cell r="L2291"/>
          <cell r="M2291"/>
          <cell r="N2291"/>
          <cell r="O2291"/>
          <cell r="P2291"/>
          <cell r="Q2291"/>
          <cell r="R2291"/>
          <cell r="S2291"/>
          <cell r="T2291"/>
          <cell r="U2291"/>
          <cell r="V2291"/>
          <cell r="W2291"/>
          <cell r="X2291"/>
          <cell r="Y2291"/>
          <cell r="Z2291"/>
          <cell r="AA2291"/>
          <cell r="AB2291"/>
          <cell r="AC2291"/>
          <cell r="AD2291"/>
          <cell r="AE2291"/>
          <cell r="AF2291"/>
          <cell r="AG2291"/>
          <cell r="AH2291"/>
          <cell r="AI2291"/>
          <cell r="AJ2291"/>
          <cell r="AK2291"/>
          <cell r="AL2291"/>
          <cell r="AM2291"/>
          <cell r="AN2291"/>
          <cell r="AO2291"/>
          <cell r="AP2291"/>
          <cell r="AQ2291"/>
          <cell r="AR2291"/>
          <cell r="AS2291"/>
          <cell r="AT2291"/>
          <cell r="AU2291"/>
          <cell r="AV2291"/>
          <cell r="AW2291"/>
          <cell r="AX2291"/>
          <cell r="AY2291"/>
          <cell r="AZ2291"/>
          <cell r="BA2291"/>
          <cell r="BB2291"/>
          <cell r="BC2291"/>
          <cell r="BD2291"/>
          <cell r="BE2291"/>
          <cell r="BF2291"/>
          <cell r="BG2291"/>
          <cell r="BH2291"/>
          <cell r="BI2291"/>
          <cell r="BJ2291"/>
          <cell r="BK2291"/>
          <cell r="BL2291"/>
          <cell r="BM2291"/>
          <cell r="BN2291"/>
          <cell r="BO2291"/>
          <cell r="BP2291"/>
          <cell r="BQ2291"/>
          <cell r="BR2291"/>
          <cell r="BS2291"/>
          <cell r="BT2291"/>
          <cell r="BU2291"/>
          <cell r="BV2291"/>
          <cell r="BW2291"/>
          <cell r="BX2291"/>
          <cell r="BY2291"/>
          <cell r="BZ2291"/>
          <cell r="CA2291"/>
          <cell r="CB2291"/>
          <cell r="CC2291"/>
          <cell r="CD2291"/>
          <cell r="CE2291"/>
          <cell r="CF2291"/>
          <cell r="CG2291"/>
          <cell r="CH2291"/>
          <cell r="CI2291"/>
          <cell r="CJ2291"/>
          <cell r="CK2291"/>
          <cell r="CL2291"/>
          <cell r="CM2291"/>
          <cell r="CN2291"/>
        </row>
        <row r="2292">
          <cell r="B2292"/>
          <cell r="C2292"/>
          <cell r="D2292"/>
          <cell r="E2292"/>
          <cell r="F2292"/>
          <cell r="G2292"/>
          <cell r="H2292"/>
          <cell r="I2292"/>
          <cell r="J2292"/>
          <cell r="K2292"/>
          <cell r="L2292"/>
          <cell r="M2292"/>
          <cell r="N2292"/>
          <cell r="O2292"/>
          <cell r="P2292"/>
          <cell r="Q2292"/>
          <cell r="R2292"/>
          <cell r="S2292"/>
          <cell r="T2292"/>
          <cell r="U2292"/>
          <cell r="V2292"/>
          <cell r="W2292"/>
          <cell r="X2292"/>
          <cell r="Y2292"/>
          <cell r="Z2292"/>
          <cell r="AA2292"/>
          <cell r="AB2292"/>
          <cell r="AC2292"/>
          <cell r="AD2292"/>
          <cell r="AE2292"/>
          <cell r="AF2292"/>
          <cell r="AG2292"/>
          <cell r="AH2292"/>
          <cell r="AI2292"/>
          <cell r="AJ2292"/>
          <cell r="AK2292"/>
          <cell r="AL2292"/>
          <cell r="AM2292"/>
          <cell r="AN2292"/>
          <cell r="AO2292"/>
          <cell r="AP2292"/>
          <cell r="AQ2292"/>
          <cell r="AR2292"/>
          <cell r="AS2292"/>
          <cell r="AT2292"/>
          <cell r="AU2292"/>
          <cell r="AV2292"/>
          <cell r="AW2292"/>
          <cell r="AX2292"/>
          <cell r="AY2292"/>
          <cell r="AZ2292"/>
          <cell r="BA2292"/>
          <cell r="BB2292"/>
          <cell r="BC2292"/>
          <cell r="BD2292"/>
          <cell r="BE2292"/>
          <cell r="BF2292"/>
          <cell r="BG2292"/>
          <cell r="BH2292"/>
          <cell r="BI2292"/>
          <cell r="BJ2292"/>
          <cell r="BK2292"/>
          <cell r="BL2292"/>
          <cell r="BM2292"/>
          <cell r="BN2292"/>
          <cell r="BO2292"/>
          <cell r="BP2292"/>
          <cell r="BQ2292"/>
          <cell r="BR2292"/>
          <cell r="BS2292"/>
          <cell r="BT2292"/>
          <cell r="BU2292"/>
          <cell r="BV2292"/>
          <cell r="BW2292"/>
          <cell r="BX2292"/>
          <cell r="BY2292"/>
          <cell r="BZ2292"/>
          <cell r="CA2292"/>
          <cell r="CB2292"/>
          <cell r="CC2292"/>
          <cell r="CD2292"/>
          <cell r="CE2292"/>
          <cell r="CF2292"/>
          <cell r="CG2292"/>
          <cell r="CH2292"/>
          <cell r="CI2292"/>
          <cell r="CJ2292"/>
          <cell r="CK2292"/>
          <cell r="CL2292"/>
          <cell r="CM2292"/>
          <cell r="CN2292"/>
        </row>
        <row r="2293">
          <cell r="B2293"/>
          <cell r="C2293"/>
          <cell r="D2293"/>
          <cell r="E2293"/>
          <cell r="F2293"/>
          <cell r="G2293"/>
          <cell r="H2293"/>
          <cell r="I2293"/>
          <cell r="J2293"/>
          <cell r="K2293"/>
          <cell r="L2293"/>
          <cell r="M2293"/>
          <cell r="N2293"/>
          <cell r="O2293"/>
          <cell r="P2293"/>
          <cell r="Q2293"/>
          <cell r="R2293"/>
          <cell r="S2293"/>
          <cell r="T2293"/>
          <cell r="U2293"/>
          <cell r="V2293"/>
          <cell r="W2293"/>
          <cell r="X2293"/>
          <cell r="Y2293"/>
          <cell r="Z2293"/>
          <cell r="AA2293"/>
          <cell r="AB2293"/>
          <cell r="AC2293"/>
          <cell r="AD2293"/>
          <cell r="AE2293"/>
          <cell r="AF2293"/>
          <cell r="AG2293"/>
          <cell r="AH2293"/>
          <cell r="AI2293"/>
          <cell r="AJ2293"/>
          <cell r="AK2293"/>
          <cell r="AL2293"/>
          <cell r="AM2293"/>
          <cell r="AN2293"/>
          <cell r="AO2293"/>
          <cell r="AP2293"/>
          <cell r="AQ2293"/>
          <cell r="AR2293"/>
          <cell r="AS2293"/>
          <cell r="AT2293"/>
          <cell r="AU2293"/>
          <cell r="AV2293"/>
          <cell r="AW2293"/>
          <cell r="AX2293"/>
          <cell r="AY2293"/>
          <cell r="AZ2293"/>
          <cell r="BA2293"/>
          <cell r="BB2293"/>
          <cell r="BC2293"/>
          <cell r="BD2293"/>
          <cell r="BE2293"/>
          <cell r="BF2293"/>
          <cell r="BG2293"/>
          <cell r="BH2293"/>
          <cell r="BI2293"/>
          <cell r="BJ2293"/>
          <cell r="BK2293"/>
          <cell r="BL2293"/>
          <cell r="BM2293"/>
          <cell r="BN2293"/>
          <cell r="BO2293"/>
          <cell r="BP2293"/>
          <cell r="BQ2293"/>
          <cell r="BR2293"/>
          <cell r="BS2293"/>
          <cell r="BT2293"/>
          <cell r="BU2293"/>
          <cell r="BV2293"/>
          <cell r="BW2293"/>
          <cell r="BX2293"/>
          <cell r="BY2293"/>
          <cell r="BZ2293"/>
          <cell r="CA2293"/>
          <cell r="CB2293"/>
          <cell r="CC2293"/>
          <cell r="CD2293"/>
          <cell r="CE2293"/>
          <cell r="CF2293"/>
          <cell r="CG2293"/>
          <cell r="CH2293"/>
          <cell r="CI2293"/>
          <cell r="CJ2293"/>
          <cell r="CK2293"/>
          <cell r="CL2293"/>
          <cell r="CM2293"/>
          <cell r="CN2293"/>
        </row>
        <row r="2294">
          <cell r="B2294"/>
          <cell r="C2294"/>
          <cell r="D2294"/>
          <cell r="E2294"/>
          <cell r="F2294"/>
          <cell r="G2294"/>
          <cell r="H2294"/>
          <cell r="I2294"/>
          <cell r="J2294"/>
          <cell r="K2294"/>
          <cell r="L2294"/>
          <cell r="M2294"/>
          <cell r="N2294"/>
          <cell r="O2294"/>
          <cell r="P2294"/>
          <cell r="Q2294"/>
          <cell r="R2294"/>
          <cell r="S2294"/>
          <cell r="T2294"/>
          <cell r="U2294"/>
          <cell r="V2294"/>
          <cell r="W2294"/>
          <cell r="X2294"/>
          <cell r="Y2294"/>
          <cell r="Z2294"/>
          <cell r="AA2294"/>
          <cell r="AB2294"/>
          <cell r="AC2294"/>
          <cell r="AD2294"/>
          <cell r="AE2294"/>
          <cell r="AF2294"/>
          <cell r="AG2294"/>
          <cell r="AH2294"/>
          <cell r="AI2294"/>
          <cell r="AJ2294"/>
          <cell r="AK2294"/>
          <cell r="AL2294"/>
          <cell r="AM2294"/>
          <cell r="AN2294"/>
          <cell r="AO2294"/>
          <cell r="AP2294"/>
          <cell r="AQ2294"/>
          <cell r="AR2294"/>
          <cell r="AS2294"/>
          <cell r="AT2294"/>
          <cell r="AU2294"/>
          <cell r="AV2294"/>
          <cell r="AW2294"/>
          <cell r="AX2294"/>
          <cell r="AY2294"/>
          <cell r="AZ2294"/>
          <cell r="BA2294"/>
          <cell r="BB2294"/>
          <cell r="BC2294"/>
          <cell r="BD2294"/>
          <cell r="BE2294"/>
          <cell r="BF2294"/>
          <cell r="BG2294"/>
          <cell r="BH2294"/>
          <cell r="BI2294"/>
          <cell r="BJ2294"/>
          <cell r="BK2294"/>
          <cell r="BL2294"/>
          <cell r="BM2294"/>
          <cell r="BN2294"/>
          <cell r="BO2294"/>
          <cell r="BP2294"/>
          <cell r="BQ2294"/>
          <cell r="BR2294"/>
          <cell r="BS2294"/>
          <cell r="BT2294"/>
          <cell r="BU2294"/>
          <cell r="BV2294"/>
          <cell r="BW2294"/>
          <cell r="BX2294"/>
          <cell r="BY2294"/>
          <cell r="BZ2294"/>
          <cell r="CA2294"/>
          <cell r="CB2294"/>
          <cell r="CC2294"/>
          <cell r="CD2294"/>
          <cell r="CE2294"/>
          <cell r="CF2294"/>
          <cell r="CG2294"/>
          <cell r="CH2294"/>
          <cell r="CI2294"/>
          <cell r="CJ2294"/>
          <cell r="CK2294"/>
          <cell r="CL2294"/>
          <cell r="CM2294"/>
          <cell r="CN2294"/>
        </row>
        <row r="2295">
          <cell r="B2295"/>
          <cell r="C2295"/>
          <cell r="D2295"/>
          <cell r="E2295"/>
          <cell r="F2295"/>
          <cell r="G2295"/>
          <cell r="H2295"/>
          <cell r="I2295"/>
          <cell r="J2295"/>
          <cell r="K2295"/>
          <cell r="L2295"/>
          <cell r="M2295"/>
          <cell r="N2295"/>
          <cell r="O2295"/>
          <cell r="P2295"/>
          <cell r="Q2295"/>
          <cell r="R2295"/>
          <cell r="S2295"/>
          <cell r="T2295"/>
          <cell r="U2295"/>
          <cell r="V2295"/>
          <cell r="W2295"/>
          <cell r="X2295"/>
          <cell r="Y2295"/>
          <cell r="Z2295"/>
          <cell r="AA2295"/>
          <cell r="AB2295"/>
          <cell r="AC2295"/>
          <cell r="AD2295"/>
          <cell r="AE2295"/>
          <cell r="AF2295"/>
          <cell r="AG2295"/>
          <cell r="AH2295"/>
          <cell r="AI2295"/>
          <cell r="AJ2295"/>
          <cell r="AK2295"/>
          <cell r="AL2295"/>
          <cell r="AM2295"/>
          <cell r="AN2295"/>
          <cell r="AO2295"/>
          <cell r="AP2295"/>
          <cell r="AQ2295"/>
          <cell r="AR2295"/>
          <cell r="AS2295"/>
          <cell r="AT2295"/>
          <cell r="AU2295"/>
          <cell r="AV2295"/>
          <cell r="AW2295"/>
          <cell r="AX2295"/>
          <cell r="AY2295"/>
          <cell r="AZ2295"/>
          <cell r="BA2295"/>
          <cell r="BB2295"/>
          <cell r="BC2295"/>
          <cell r="BD2295"/>
          <cell r="BE2295"/>
          <cell r="BF2295"/>
          <cell r="BG2295"/>
          <cell r="BH2295"/>
          <cell r="BI2295"/>
          <cell r="BJ2295"/>
          <cell r="BK2295"/>
          <cell r="BL2295"/>
          <cell r="BM2295"/>
          <cell r="BN2295"/>
          <cell r="BO2295"/>
          <cell r="BP2295"/>
          <cell r="BQ2295"/>
          <cell r="BR2295"/>
          <cell r="BS2295"/>
          <cell r="BT2295"/>
          <cell r="BU2295"/>
          <cell r="BV2295"/>
          <cell r="BW2295"/>
          <cell r="BX2295"/>
          <cell r="BY2295"/>
          <cell r="BZ2295"/>
          <cell r="CA2295"/>
          <cell r="CB2295"/>
          <cell r="CC2295"/>
          <cell r="CD2295"/>
          <cell r="CE2295"/>
          <cell r="CF2295"/>
          <cell r="CG2295"/>
          <cell r="CH2295"/>
          <cell r="CI2295"/>
          <cell r="CJ2295"/>
          <cell r="CK2295"/>
          <cell r="CL2295"/>
          <cell r="CM2295"/>
          <cell r="CN2295"/>
        </row>
        <row r="2296">
          <cell r="B2296"/>
          <cell r="C2296"/>
          <cell r="D2296"/>
          <cell r="E2296"/>
          <cell r="F2296"/>
          <cell r="G2296"/>
          <cell r="H2296"/>
          <cell r="I2296"/>
          <cell r="J2296"/>
          <cell r="K2296"/>
          <cell r="L2296"/>
          <cell r="M2296"/>
          <cell r="N2296"/>
          <cell r="O2296"/>
          <cell r="P2296"/>
          <cell r="Q2296"/>
          <cell r="R2296"/>
          <cell r="S2296"/>
          <cell r="T2296"/>
          <cell r="U2296"/>
          <cell r="V2296"/>
          <cell r="W2296"/>
          <cell r="X2296"/>
          <cell r="Y2296"/>
          <cell r="Z2296"/>
          <cell r="AA2296"/>
          <cell r="AB2296"/>
          <cell r="AC2296"/>
          <cell r="AD2296"/>
          <cell r="AE2296"/>
          <cell r="AF2296"/>
          <cell r="AG2296"/>
          <cell r="AH2296"/>
          <cell r="AI2296"/>
          <cell r="AJ2296"/>
          <cell r="AK2296"/>
          <cell r="AL2296"/>
          <cell r="AM2296"/>
          <cell r="AN2296"/>
          <cell r="AO2296"/>
          <cell r="AP2296"/>
          <cell r="AQ2296"/>
          <cell r="AR2296"/>
          <cell r="AS2296"/>
          <cell r="AT2296"/>
          <cell r="AU2296"/>
          <cell r="AV2296"/>
          <cell r="AW2296"/>
          <cell r="AX2296"/>
          <cell r="AY2296"/>
          <cell r="AZ2296"/>
          <cell r="BA2296"/>
          <cell r="BB2296"/>
          <cell r="BC2296"/>
          <cell r="BD2296"/>
          <cell r="BE2296"/>
          <cell r="BF2296"/>
          <cell r="BG2296"/>
          <cell r="BH2296"/>
          <cell r="BI2296"/>
          <cell r="BJ2296"/>
          <cell r="BK2296"/>
          <cell r="BL2296"/>
          <cell r="BM2296"/>
          <cell r="BN2296"/>
          <cell r="BO2296"/>
          <cell r="BP2296"/>
          <cell r="BQ2296"/>
          <cell r="BR2296"/>
          <cell r="BS2296"/>
          <cell r="BT2296"/>
          <cell r="BU2296"/>
          <cell r="BV2296"/>
          <cell r="BW2296"/>
          <cell r="BX2296"/>
          <cell r="BY2296"/>
          <cell r="BZ2296"/>
          <cell r="CA2296"/>
          <cell r="CB2296"/>
          <cell r="CC2296"/>
          <cell r="CD2296"/>
          <cell r="CE2296"/>
          <cell r="CF2296"/>
          <cell r="CG2296"/>
          <cell r="CH2296"/>
          <cell r="CI2296"/>
          <cell r="CJ2296"/>
          <cell r="CK2296"/>
          <cell r="CL2296"/>
          <cell r="CM2296"/>
          <cell r="CN2296"/>
        </row>
        <row r="2297">
          <cell r="B2297"/>
          <cell r="C2297"/>
          <cell r="D2297"/>
          <cell r="E2297"/>
          <cell r="F2297"/>
          <cell r="G2297"/>
          <cell r="H2297"/>
          <cell r="I2297"/>
          <cell r="J2297"/>
          <cell r="K2297"/>
          <cell r="L2297"/>
          <cell r="M2297"/>
          <cell r="N2297"/>
          <cell r="O2297"/>
          <cell r="P2297"/>
          <cell r="Q2297"/>
          <cell r="R2297"/>
          <cell r="S2297"/>
          <cell r="T2297"/>
          <cell r="U2297"/>
          <cell r="V2297"/>
          <cell r="W2297"/>
          <cell r="X2297"/>
          <cell r="Y2297"/>
          <cell r="Z2297"/>
          <cell r="AA2297"/>
          <cell r="AB2297"/>
          <cell r="AC2297"/>
          <cell r="AD2297"/>
          <cell r="AE2297"/>
          <cell r="AF2297"/>
          <cell r="AG2297"/>
          <cell r="AH2297"/>
          <cell r="AI2297"/>
          <cell r="AJ2297"/>
          <cell r="AK2297"/>
          <cell r="AL2297"/>
          <cell r="AM2297"/>
          <cell r="AN2297"/>
          <cell r="AO2297"/>
          <cell r="AP2297"/>
          <cell r="AQ2297"/>
          <cell r="AR2297"/>
          <cell r="AS2297"/>
          <cell r="AT2297"/>
          <cell r="AU2297"/>
          <cell r="AV2297"/>
          <cell r="AW2297"/>
          <cell r="AX2297"/>
          <cell r="AY2297"/>
          <cell r="AZ2297"/>
          <cell r="BA2297"/>
          <cell r="BB2297"/>
          <cell r="BC2297"/>
          <cell r="BD2297"/>
          <cell r="BE2297"/>
          <cell r="BF2297"/>
          <cell r="BG2297"/>
          <cell r="BH2297"/>
          <cell r="BI2297"/>
          <cell r="BJ2297"/>
          <cell r="BK2297"/>
          <cell r="BL2297"/>
          <cell r="BM2297"/>
          <cell r="BN2297"/>
          <cell r="BO2297"/>
          <cell r="BP2297"/>
          <cell r="BQ2297"/>
          <cell r="BR2297"/>
          <cell r="BS2297"/>
          <cell r="BT2297"/>
          <cell r="BU2297"/>
          <cell r="BV2297"/>
          <cell r="BW2297"/>
          <cell r="BX2297"/>
          <cell r="BY2297"/>
          <cell r="BZ2297"/>
          <cell r="CA2297"/>
          <cell r="CB2297"/>
          <cell r="CC2297"/>
          <cell r="CD2297"/>
          <cell r="CE2297"/>
          <cell r="CF2297"/>
          <cell r="CG2297"/>
          <cell r="CH2297"/>
          <cell r="CI2297"/>
          <cell r="CJ2297"/>
          <cell r="CK2297"/>
          <cell r="CL2297"/>
          <cell r="CM2297"/>
          <cell r="CN2297"/>
        </row>
        <row r="2298">
          <cell r="B2298"/>
          <cell r="C2298"/>
          <cell r="D2298"/>
          <cell r="E2298"/>
          <cell r="F2298"/>
          <cell r="G2298"/>
          <cell r="H2298"/>
          <cell r="I2298"/>
          <cell r="J2298"/>
          <cell r="K2298"/>
          <cell r="L2298"/>
          <cell r="M2298"/>
          <cell r="N2298"/>
          <cell r="O2298"/>
          <cell r="P2298"/>
          <cell r="Q2298"/>
          <cell r="R2298"/>
          <cell r="S2298"/>
          <cell r="T2298"/>
          <cell r="U2298"/>
          <cell r="V2298"/>
          <cell r="W2298"/>
          <cell r="X2298"/>
          <cell r="Y2298"/>
          <cell r="Z2298"/>
          <cell r="AA2298"/>
          <cell r="AB2298"/>
          <cell r="AC2298"/>
          <cell r="AD2298"/>
          <cell r="AE2298"/>
          <cell r="AF2298"/>
          <cell r="AG2298"/>
          <cell r="AH2298"/>
          <cell r="AI2298"/>
          <cell r="AJ2298"/>
          <cell r="AK2298"/>
          <cell r="AL2298"/>
          <cell r="AM2298"/>
          <cell r="AN2298"/>
          <cell r="AO2298"/>
          <cell r="AP2298"/>
          <cell r="AQ2298"/>
          <cell r="AR2298"/>
          <cell r="AS2298"/>
          <cell r="AT2298"/>
          <cell r="AU2298"/>
          <cell r="AV2298"/>
          <cell r="AW2298"/>
          <cell r="AX2298"/>
          <cell r="AY2298"/>
          <cell r="AZ2298"/>
          <cell r="BA2298"/>
          <cell r="BB2298"/>
          <cell r="BC2298"/>
          <cell r="BD2298"/>
          <cell r="BE2298"/>
          <cell r="BF2298"/>
          <cell r="BG2298"/>
          <cell r="BH2298"/>
          <cell r="BI2298"/>
          <cell r="BJ2298"/>
          <cell r="BK2298"/>
          <cell r="BL2298"/>
          <cell r="BM2298"/>
          <cell r="BN2298"/>
          <cell r="BO2298"/>
          <cell r="BP2298"/>
          <cell r="BQ2298"/>
          <cell r="BR2298"/>
          <cell r="BS2298"/>
          <cell r="BT2298"/>
          <cell r="BU2298"/>
          <cell r="BV2298"/>
          <cell r="BW2298"/>
          <cell r="BX2298"/>
          <cell r="BY2298"/>
          <cell r="BZ2298"/>
          <cell r="CA2298"/>
          <cell r="CB2298"/>
          <cell r="CC2298"/>
          <cell r="CD2298"/>
          <cell r="CE2298"/>
          <cell r="CF2298"/>
          <cell r="CG2298"/>
          <cell r="CH2298"/>
          <cell r="CI2298"/>
          <cell r="CJ2298"/>
          <cell r="CK2298"/>
          <cell r="CL2298"/>
          <cell r="CM2298"/>
          <cell r="CN2298"/>
        </row>
        <row r="2299">
          <cell r="B2299"/>
          <cell r="C2299"/>
          <cell r="D2299"/>
          <cell r="E2299"/>
          <cell r="F2299"/>
          <cell r="G2299"/>
          <cell r="H2299"/>
          <cell r="I2299"/>
          <cell r="J2299"/>
          <cell r="K2299"/>
          <cell r="L2299"/>
          <cell r="M2299"/>
          <cell r="N2299"/>
          <cell r="O2299"/>
          <cell r="P2299"/>
          <cell r="Q2299"/>
          <cell r="R2299"/>
          <cell r="S2299"/>
          <cell r="T2299"/>
          <cell r="U2299"/>
          <cell r="V2299"/>
          <cell r="W2299"/>
          <cell r="X2299"/>
          <cell r="Y2299"/>
          <cell r="Z2299"/>
          <cell r="AA2299"/>
          <cell r="AB2299"/>
          <cell r="AC2299"/>
          <cell r="AD2299"/>
          <cell r="AE2299"/>
          <cell r="AF2299"/>
          <cell r="AG2299"/>
          <cell r="AH2299"/>
          <cell r="AI2299"/>
          <cell r="AJ2299"/>
          <cell r="AK2299"/>
          <cell r="AL2299"/>
          <cell r="AM2299"/>
          <cell r="AN2299"/>
          <cell r="AO2299"/>
          <cell r="AP2299"/>
          <cell r="AQ2299"/>
          <cell r="AR2299"/>
          <cell r="AS2299"/>
          <cell r="AT2299"/>
          <cell r="AU2299"/>
          <cell r="AV2299"/>
          <cell r="AW2299"/>
          <cell r="AX2299"/>
          <cell r="AY2299"/>
          <cell r="AZ2299"/>
          <cell r="BA2299"/>
          <cell r="BB2299"/>
          <cell r="BC2299"/>
          <cell r="BD2299"/>
          <cell r="BE2299"/>
          <cell r="BF2299"/>
          <cell r="BG2299"/>
          <cell r="BH2299"/>
          <cell r="BI2299"/>
          <cell r="BJ2299"/>
          <cell r="BK2299"/>
          <cell r="BL2299"/>
          <cell r="BM2299"/>
          <cell r="BN2299"/>
          <cell r="BO2299"/>
          <cell r="BP2299"/>
          <cell r="BQ2299"/>
          <cell r="BR2299"/>
          <cell r="BS2299"/>
          <cell r="BT2299"/>
          <cell r="BU2299"/>
          <cell r="BV2299"/>
          <cell r="BW2299"/>
          <cell r="BX2299"/>
          <cell r="BY2299"/>
          <cell r="BZ2299"/>
          <cell r="CA2299"/>
          <cell r="CB2299"/>
          <cell r="CC2299"/>
          <cell r="CD2299"/>
          <cell r="CE2299"/>
          <cell r="CF2299"/>
          <cell r="CG2299"/>
          <cell r="CH2299"/>
          <cell r="CI2299"/>
          <cell r="CJ2299"/>
          <cell r="CK2299"/>
          <cell r="CL2299"/>
          <cell r="CM2299"/>
          <cell r="CN2299"/>
        </row>
        <row r="2300">
          <cell r="B2300"/>
          <cell r="C2300"/>
          <cell r="D2300"/>
          <cell r="E2300"/>
          <cell r="F2300"/>
          <cell r="G2300"/>
          <cell r="H2300"/>
          <cell r="I2300"/>
          <cell r="J2300"/>
          <cell r="K2300"/>
          <cell r="L2300"/>
          <cell r="M2300"/>
          <cell r="N2300"/>
          <cell r="O2300"/>
          <cell r="P2300"/>
          <cell r="Q2300"/>
          <cell r="R2300"/>
          <cell r="S2300"/>
          <cell r="T2300"/>
          <cell r="U2300"/>
          <cell r="V2300"/>
          <cell r="W2300"/>
          <cell r="X2300"/>
          <cell r="Y2300"/>
          <cell r="Z2300"/>
          <cell r="AA2300"/>
          <cell r="AB2300"/>
          <cell r="AC2300"/>
          <cell r="AD2300"/>
          <cell r="AE2300"/>
          <cell r="AF2300"/>
          <cell r="AG2300"/>
          <cell r="AH2300"/>
          <cell r="AI2300"/>
          <cell r="AJ2300"/>
          <cell r="AK2300"/>
          <cell r="AL2300"/>
          <cell r="AM2300"/>
          <cell r="AN2300"/>
          <cell r="AO2300"/>
          <cell r="AP2300"/>
          <cell r="AQ2300"/>
          <cell r="AR2300"/>
          <cell r="AS2300"/>
          <cell r="AT2300"/>
          <cell r="AU2300"/>
          <cell r="AV2300"/>
          <cell r="AW2300"/>
          <cell r="AX2300"/>
          <cell r="AY2300"/>
          <cell r="AZ2300"/>
          <cell r="BA2300"/>
          <cell r="BB2300"/>
          <cell r="BC2300"/>
          <cell r="BD2300"/>
          <cell r="BE2300"/>
          <cell r="BF2300"/>
          <cell r="BG2300"/>
          <cell r="BH2300"/>
          <cell r="BI2300"/>
          <cell r="BJ2300"/>
          <cell r="BK2300"/>
          <cell r="BL2300"/>
          <cell r="BM2300"/>
          <cell r="BN2300"/>
          <cell r="BO2300"/>
          <cell r="BP2300"/>
          <cell r="BQ2300"/>
          <cell r="BR2300"/>
          <cell r="BS2300"/>
          <cell r="BT2300"/>
          <cell r="BU2300"/>
          <cell r="BV2300"/>
          <cell r="BW2300"/>
          <cell r="BX2300"/>
          <cell r="BY2300"/>
          <cell r="BZ2300"/>
          <cell r="CA2300"/>
          <cell r="CB2300"/>
          <cell r="CC2300"/>
          <cell r="CD2300"/>
          <cell r="CE2300"/>
          <cell r="CF2300"/>
          <cell r="CG2300"/>
          <cell r="CH2300"/>
          <cell r="CI2300"/>
          <cell r="CJ2300"/>
          <cell r="CK2300"/>
          <cell r="CL2300"/>
          <cell r="CM2300"/>
          <cell r="CN2300"/>
        </row>
        <row r="2301">
          <cell r="B2301"/>
          <cell r="C2301"/>
          <cell r="D2301"/>
          <cell r="E2301"/>
          <cell r="F2301"/>
          <cell r="G2301"/>
          <cell r="H2301"/>
          <cell r="I2301"/>
          <cell r="J2301"/>
          <cell r="K2301"/>
          <cell r="L2301"/>
          <cell r="M2301"/>
          <cell r="N2301"/>
          <cell r="O2301"/>
          <cell r="P2301"/>
          <cell r="Q2301"/>
          <cell r="R2301"/>
          <cell r="S2301"/>
          <cell r="T2301"/>
          <cell r="U2301"/>
          <cell r="V2301"/>
          <cell r="W2301"/>
          <cell r="X2301"/>
          <cell r="Y2301"/>
          <cell r="Z2301"/>
          <cell r="AA2301"/>
          <cell r="AB2301"/>
          <cell r="AC2301"/>
          <cell r="AD2301"/>
          <cell r="AE2301"/>
          <cell r="AF2301"/>
          <cell r="AG2301"/>
          <cell r="AH2301"/>
          <cell r="AI2301"/>
          <cell r="AJ2301"/>
          <cell r="AK2301"/>
          <cell r="AL2301"/>
          <cell r="AM2301"/>
          <cell r="AN2301"/>
          <cell r="AO2301"/>
          <cell r="AP2301"/>
          <cell r="AQ2301"/>
          <cell r="AR2301"/>
          <cell r="AS2301"/>
          <cell r="AT2301"/>
          <cell r="AU2301"/>
          <cell r="AV2301"/>
          <cell r="AW2301"/>
          <cell r="AX2301"/>
          <cell r="AY2301"/>
          <cell r="AZ2301"/>
          <cell r="BA2301"/>
          <cell r="BB2301"/>
          <cell r="BC2301"/>
          <cell r="BD2301"/>
          <cell r="BE2301"/>
          <cell r="BF2301"/>
          <cell r="BG2301"/>
          <cell r="BH2301"/>
          <cell r="BI2301"/>
          <cell r="BJ2301"/>
          <cell r="BK2301"/>
          <cell r="BL2301"/>
          <cell r="BM2301"/>
          <cell r="BN2301"/>
          <cell r="BO2301"/>
          <cell r="BP2301"/>
          <cell r="BQ2301"/>
          <cell r="BR2301"/>
          <cell r="BS2301"/>
          <cell r="BT2301"/>
          <cell r="BU2301"/>
          <cell r="BV2301"/>
          <cell r="BW2301"/>
          <cell r="BX2301"/>
          <cell r="BY2301"/>
          <cell r="BZ2301"/>
          <cell r="CA2301"/>
          <cell r="CB2301"/>
          <cell r="CC2301"/>
          <cell r="CD2301"/>
          <cell r="CE2301"/>
          <cell r="CF2301"/>
          <cell r="CG2301"/>
          <cell r="CH2301"/>
          <cell r="CI2301"/>
          <cell r="CJ2301"/>
          <cell r="CK2301"/>
          <cell r="CL2301"/>
          <cell r="CM2301"/>
          <cell r="CN2301"/>
        </row>
        <row r="2302">
          <cell r="B2302"/>
          <cell r="C2302"/>
          <cell r="D2302"/>
          <cell r="E2302"/>
          <cell r="F2302"/>
          <cell r="G2302"/>
          <cell r="H2302"/>
          <cell r="I2302"/>
          <cell r="J2302"/>
          <cell r="K2302"/>
          <cell r="L2302"/>
          <cell r="M2302"/>
          <cell r="N2302"/>
          <cell r="O2302"/>
          <cell r="P2302"/>
          <cell r="Q2302"/>
          <cell r="R2302"/>
          <cell r="S2302"/>
          <cell r="T2302"/>
          <cell r="U2302"/>
          <cell r="V2302"/>
          <cell r="W2302"/>
          <cell r="X2302"/>
          <cell r="Y2302"/>
          <cell r="Z2302"/>
          <cell r="AA2302"/>
          <cell r="AB2302"/>
          <cell r="AC2302"/>
          <cell r="AD2302"/>
          <cell r="AE2302"/>
          <cell r="AF2302"/>
          <cell r="AG2302"/>
          <cell r="AH2302"/>
          <cell r="AI2302"/>
          <cell r="AJ2302"/>
          <cell r="AK2302"/>
          <cell r="AL2302"/>
          <cell r="AM2302"/>
          <cell r="AN2302"/>
          <cell r="AO2302"/>
          <cell r="AP2302"/>
          <cell r="AQ2302"/>
          <cell r="AR2302"/>
          <cell r="AS2302"/>
          <cell r="AT2302"/>
          <cell r="AU2302"/>
          <cell r="AV2302"/>
          <cell r="AW2302"/>
          <cell r="AX2302"/>
          <cell r="AY2302"/>
          <cell r="AZ2302"/>
          <cell r="BA2302"/>
          <cell r="BB2302"/>
          <cell r="BC2302"/>
          <cell r="BD2302"/>
          <cell r="BE2302"/>
          <cell r="BF2302"/>
          <cell r="BG2302"/>
          <cell r="BH2302"/>
          <cell r="BI2302"/>
          <cell r="BJ2302"/>
          <cell r="BK2302"/>
          <cell r="BL2302"/>
          <cell r="BM2302"/>
          <cell r="BN2302"/>
          <cell r="BO2302"/>
          <cell r="BP2302"/>
          <cell r="BQ2302"/>
          <cell r="BR2302"/>
          <cell r="BS2302"/>
          <cell r="BT2302"/>
          <cell r="BU2302"/>
          <cell r="BV2302"/>
          <cell r="BW2302"/>
          <cell r="BX2302"/>
          <cell r="BY2302"/>
          <cell r="BZ2302"/>
          <cell r="CA2302"/>
          <cell r="CB2302"/>
          <cell r="CC2302"/>
          <cell r="CD2302"/>
          <cell r="CE2302"/>
          <cell r="CF2302"/>
          <cell r="CG2302"/>
          <cell r="CH2302"/>
          <cell r="CI2302"/>
          <cell r="CJ2302"/>
          <cell r="CK2302"/>
          <cell r="CL2302"/>
          <cell r="CM2302"/>
          <cell r="CN2302"/>
        </row>
        <row r="2303">
          <cell r="B2303"/>
          <cell r="C2303"/>
          <cell r="D2303"/>
          <cell r="E2303"/>
          <cell r="F2303"/>
          <cell r="G2303"/>
          <cell r="H2303"/>
          <cell r="I2303"/>
          <cell r="J2303"/>
          <cell r="K2303"/>
          <cell r="L2303"/>
          <cell r="M2303"/>
          <cell r="N2303"/>
          <cell r="O2303"/>
          <cell r="P2303"/>
          <cell r="Q2303"/>
          <cell r="R2303"/>
          <cell r="S2303"/>
          <cell r="T2303"/>
          <cell r="U2303"/>
          <cell r="V2303"/>
          <cell r="W2303"/>
          <cell r="X2303"/>
          <cell r="Y2303"/>
          <cell r="Z2303"/>
          <cell r="AA2303"/>
          <cell r="AB2303"/>
          <cell r="AC2303"/>
          <cell r="AD2303"/>
          <cell r="AE2303"/>
          <cell r="AF2303"/>
          <cell r="AG2303"/>
          <cell r="AH2303"/>
          <cell r="AI2303"/>
          <cell r="AJ2303"/>
          <cell r="AK2303"/>
          <cell r="AL2303"/>
          <cell r="AM2303"/>
          <cell r="AN2303"/>
          <cell r="AO2303"/>
          <cell r="AP2303"/>
          <cell r="AQ2303"/>
          <cell r="AR2303"/>
          <cell r="AS2303"/>
          <cell r="AT2303"/>
          <cell r="AU2303"/>
          <cell r="AV2303"/>
          <cell r="AW2303"/>
          <cell r="AX2303"/>
          <cell r="AY2303"/>
          <cell r="AZ2303"/>
          <cell r="BA2303"/>
          <cell r="BB2303"/>
          <cell r="BC2303"/>
          <cell r="BD2303"/>
          <cell r="BE2303"/>
          <cell r="BF2303"/>
          <cell r="BG2303"/>
          <cell r="BH2303"/>
          <cell r="BI2303"/>
          <cell r="BJ2303"/>
          <cell r="BK2303"/>
          <cell r="BL2303"/>
          <cell r="BM2303"/>
          <cell r="BN2303"/>
          <cell r="BO2303"/>
          <cell r="BP2303"/>
          <cell r="BQ2303"/>
          <cell r="BR2303"/>
          <cell r="BS2303"/>
          <cell r="BT2303"/>
          <cell r="BU2303"/>
          <cell r="BV2303"/>
          <cell r="BW2303"/>
          <cell r="BX2303"/>
          <cell r="BY2303"/>
          <cell r="BZ2303"/>
          <cell r="CA2303"/>
          <cell r="CB2303"/>
          <cell r="CC2303"/>
          <cell r="CD2303"/>
          <cell r="CE2303"/>
          <cell r="CF2303"/>
          <cell r="CG2303"/>
          <cell r="CH2303"/>
          <cell r="CI2303"/>
          <cell r="CJ2303"/>
          <cell r="CK2303"/>
          <cell r="CL2303"/>
          <cell r="CM2303"/>
          <cell r="CN2303"/>
        </row>
        <row r="2304">
          <cell r="B2304"/>
          <cell r="C2304"/>
          <cell r="D2304"/>
          <cell r="E2304"/>
          <cell r="F2304"/>
          <cell r="G2304"/>
          <cell r="H2304"/>
          <cell r="I2304"/>
          <cell r="J2304"/>
          <cell r="K2304"/>
          <cell r="L2304"/>
          <cell r="M2304"/>
          <cell r="N2304"/>
          <cell r="O2304"/>
          <cell r="P2304"/>
          <cell r="Q2304"/>
          <cell r="R2304"/>
          <cell r="S2304"/>
          <cell r="T2304"/>
          <cell r="U2304"/>
          <cell r="V2304"/>
          <cell r="W2304"/>
          <cell r="X2304"/>
          <cell r="Y2304"/>
          <cell r="Z2304"/>
          <cell r="AA2304"/>
          <cell r="AB2304"/>
          <cell r="AC2304"/>
          <cell r="AD2304"/>
          <cell r="AE2304"/>
          <cell r="AF2304"/>
          <cell r="AG2304"/>
          <cell r="AH2304"/>
          <cell r="AI2304"/>
          <cell r="AJ2304"/>
          <cell r="AK2304"/>
          <cell r="AL2304"/>
          <cell r="AM2304"/>
          <cell r="AN2304"/>
          <cell r="AO2304"/>
          <cell r="AP2304"/>
          <cell r="AQ2304"/>
          <cell r="AR2304"/>
          <cell r="AS2304"/>
          <cell r="AT2304"/>
          <cell r="AU2304"/>
          <cell r="AV2304"/>
          <cell r="AW2304"/>
          <cell r="AX2304"/>
          <cell r="AY2304"/>
          <cell r="AZ2304"/>
          <cell r="BA2304"/>
          <cell r="BB2304"/>
          <cell r="BC2304"/>
          <cell r="BD2304"/>
          <cell r="BE2304"/>
          <cell r="BF2304"/>
          <cell r="BG2304"/>
          <cell r="BH2304"/>
          <cell r="BI2304"/>
          <cell r="BJ2304"/>
          <cell r="BK2304"/>
          <cell r="BL2304"/>
          <cell r="BM2304"/>
          <cell r="BN2304"/>
          <cell r="BO2304"/>
          <cell r="BP2304"/>
          <cell r="BQ2304"/>
          <cell r="BR2304"/>
          <cell r="BS2304"/>
          <cell r="BT2304"/>
          <cell r="BU2304"/>
          <cell r="BV2304"/>
          <cell r="BW2304"/>
          <cell r="BX2304"/>
          <cell r="BY2304"/>
          <cell r="BZ2304"/>
          <cell r="CA2304"/>
          <cell r="CB2304"/>
          <cell r="CC2304"/>
          <cell r="CD2304"/>
          <cell r="CE2304"/>
          <cell r="CF2304"/>
          <cell r="CG2304"/>
          <cell r="CH2304"/>
          <cell r="CI2304"/>
          <cell r="CJ2304"/>
          <cell r="CK2304"/>
          <cell r="CL2304"/>
          <cell r="CM2304"/>
          <cell r="CN2304"/>
        </row>
        <row r="2305">
          <cell r="B2305"/>
          <cell r="C2305"/>
          <cell r="D2305"/>
          <cell r="E2305"/>
          <cell r="F2305"/>
          <cell r="G2305"/>
          <cell r="H2305"/>
          <cell r="I2305"/>
          <cell r="J2305"/>
          <cell r="K2305"/>
          <cell r="L2305"/>
          <cell r="M2305"/>
          <cell r="N2305"/>
          <cell r="O2305"/>
          <cell r="P2305"/>
          <cell r="Q2305"/>
          <cell r="R2305"/>
          <cell r="S2305"/>
          <cell r="T2305"/>
          <cell r="U2305"/>
          <cell r="V2305"/>
          <cell r="W2305"/>
          <cell r="X2305"/>
          <cell r="Y2305"/>
          <cell r="Z2305"/>
          <cell r="AA2305"/>
          <cell r="AB2305"/>
          <cell r="AC2305"/>
          <cell r="AD2305"/>
          <cell r="AE2305"/>
          <cell r="AF2305"/>
          <cell r="AG2305"/>
          <cell r="AH2305"/>
          <cell r="AI2305"/>
          <cell r="AJ2305"/>
          <cell r="AK2305"/>
          <cell r="AL2305"/>
          <cell r="AM2305"/>
          <cell r="AN2305"/>
          <cell r="AO2305"/>
          <cell r="AP2305"/>
          <cell r="AQ2305"/>
          <cell r="AR2305"/>
          <cell r="AS2305"/>
          <cell r="AT2305"/>
          <cell r="AU2305"/>
          <cell r="AV2305"/>
          <cell r="AW2305"/>
          <cell r="AX2305"/>
          <cell r="AY2305"/>
          <cell r="AZ2305"/>
          <cell r="BA2305"/>
          <cell r="BB2305"/>
          <cell r="BC2305"/>
          <cell r="BD2305"/>
          <cell r="BE2305"/>
          <cell r="BF2305"/>
          <cell r="BG2305"/>
          <cell r="BH2305"/>
          <cell r="BI2305"/>
          <cell r="BJ2305"/>
          <cell r="BK2305"/>
          <cell r="BL2305"/>
          <cell r="BM2305"/>
          <cell r="BN2305"/>
          <cell r="BO2305"/>
          <cell r="BP2305"/>
          <cell r="BQ2305"/>
          <cell r="BR2305"/>
          <cell r="BS2305"/>
          <cell r="BT2305"/>
          <cell r="BU2305"/>
          <cell r="BV2305"/>
          <cell r="BW2305"/>
          <cell r="BX2305"/>
          <cell r="BY2305"/>
          <cell r="BZ2305"/>
          <cell r="CA2305"/>
          <cell r="CB2305"/>
          <cell r="CC2305"/>
          <cell r="CD2305"/>
          <cell r="CE2305"/>
          <cell r="CF2305"/>
          <cell r="CG2305"/>
          <cell r="CH2305"/>
          <cell r="CI2305"/>
          <cell r="CJ2305"/>
          <cell r="CK2305"/>
          <cell r="CL2305"/>
          <cell r="CM2305"/>
          <cell r="CN2305"/>
        </row>
        <row r="2306">
          <cell r="B2306"/>
          <cell r="C2306"/>
          <cell r="D2306"/>
          <cell r="E2306"/>
          <cell r="F2306"/>
          <cell r="G2306"/>
          <cell r="H2306"/>
          <cell r="I2306"/>
          <cell r="J2306"/>
          <cell r="K2306"/>
          <cell r="L2306"/>
          <cell r="M2306"/>
          <cell r="N2306"/>
          <cell r="O2306"/>
          <cell r="P2306"/>
          <cell r="Q2306"/>
          <cell r="R2306"/>
          <cell r="S2306"/>
          <cell r="T2306"/>
          <cell r="U2306"/>
          <cell r="V2306"/>
          <cell r="W2306"/>
          <cell r="X2306"/>
          <cell r="Y2306"/>
          <cell r="Z2306"/>
          <cell r="AA2306"/>
          <cell r="AB2306"/>
          <cell r="AC2306"/>
          <cell r="AD2306"/>
          <cell r="AE2306"/>
          <cell r="AF2306"/>
          <cell r="AG2306"/>
          <cell r="AH2306"/>
          <cell r="AI2306"/>
          <cell r="AJ2306"/>
          <cell r="AK2306"/>
          <cell r="AL2306"/>
          <cell r="AM2306"/>
          <cell r="AN2306"/>
          <cell r="AO2306"/>
          <cell r="AP2306"/>
          <cell r="AQ2306"/>
          <cell r="AR2306"/>
          <cell r="AS2306"/>
          <cell r="AT2306"/>
          <cell r="AU2306"/>
          <cell r="AV2306"/>
          <cell r="AW2306"/>
          <cell r="AX2306"/>
          <cell r="AY2306"/>
          <cell r="AZ2306"/>
          <cell r="BA2306"/>
          <cell r="BB2306"/>
          <cell r="BC2306"/>
          <cell r="BD2306"/>
          <cell r="BE2306"/>
          <cell r="BF2306"/>
          <cell r="BG2306"/>
          <cell r="BH2306"/>
          <cell r="BI2306"/>
          <cell r="BJ2306"/>
          <cell r="BK2306"/>
          <cell r="BL2306"/>
          <cell r="BM2306"/>
          <cell r="BN2306"/>
          <cell r="BO2306"/>
          <cell r="BP2306"/>
          <cell r="BQ2306"/>
          <cell r="BR2306"/>
          <cell r="BS2306"/>
          <cell r="BT2306"/>
          <cell r="BU2306"/>
          <cell r="BV2306"/>
          <cell r="BW2306"/>
          <cell r="BX2306"/>
          <cell r="BY2306"/>
          <cell r="BZ2306"/>
          <cell r="CA2306"/>
          <cell r="CB2306"/>
          <cell r="CC2306"/>
          <cell r="CD2306"/>
          <cell r="CE2306"/>
          <cell r="CF2306"/>
          <cell r="CG2306"/>
          <cell r="CH2306"/>
          <cell r="CI2306"/>
          <cell r="CJ2306"/>
          <cell r="CK2306"/>
          <cell r="CL2306"/>
          <cell r="CM2306"/>
          <cell r="CN2306"/>
        </row>
        <row r="2307">
          <cell r="B2307"/>
          <cell r="C2307"/>
          <cell r="D2307"/>
          <cell r="E2307"/>
          <cell r="F2307"/>
          <cell r="G2307"/>
          <cell r="H2307"/>
          <cell r="I2307"/>
          <cell r="J2307"/>
          <cell r="K2307"/>
          <cell r="L2307"/>
          <cell r="M2307"/>
          <cell r="N2307"/>
          <cell r="O2307"/>
          <cell r="P2307"/>
          <cell r="Q2307"/>
          <cell r="R2307"/>
          <cell r="S2307"/>
          <cell r="T2307"/>
          <cell r="U2307"/>
          <cell r="V2307"/>
          <cell r="W2307"/>
          <cell r="X2307"/>
          <cell r="Y2307"/>
          <cell r="Z2307"/>
          <cell r="AA2307"/>
          <cell r="AB2307"/>
          <cell r="AC2307"/>
          <cell r="AD2307"/>
          <cell r="AE2307"/>
          <cell r="AF2307"/>
          <cell r="AG2307"/>
          <cell r="AH2307"/>
          <cell r="AI2307"/>
          <cell r="AJ2307"/>
          <cell r="AK2307"/>
          <cell r="AL2307"/>
          <cell r="AM2307"/>
          <cell r="AN2307"/>
          <cell r="AO2307"/>
          <cell r="AP2307"/>
          <cell r="AQ2307"/>
          <cell r="AR2307"/>
          <cell r="AS2307"/>
          <cell r="AT2307"/>
          <cell r="AU2307"/>
          <cell r="AV2307"/>
          <cell r="AW2307"/>
          <cell r="AX2307"/>
          <cell r="AY2307"/>
          <cell r="AZ2307"/>
          <cell r="BA2307"/>
          <cell r="BB2307"/>
          <cell r="BC2307"/>
          <cell r="BD2307"/>
          <cell r="BE2307"/>
          <cell r="BF2307"/>
          <cell r="BG2307"/>
          <cell r="BH2307"/>
          <cell r="BI2307"/>
          <cell r="BJ2307"/>
          <cell r="BK2307"/>
          <cell r="BL2307"/>
          <cell r="BM2307"/>
          <cell r="BN2307"/>
          <cell r="BO2307"/>
          <cell r="BP2307"/>
          <cell r="BQ2307"/>
          <cell r="BR2307"/>
          <cell r="BS2307"/>
          <cell r="BT2307"/>
          <cell r="BU2307"/>
          <cell r="BV2307"/>
          <cell r="BW2307"/>
          <cell r="BX2307"/>
          <cell r="BY2307"/>
          <cell r="BZ2307"/>
          <cell r="CA2307"/>
          <cell r="CB2307"/>
          <cell r="CC2307"/>
          <cell r="CD2307"/>
          <cell r="CE2307"/>
          <cell r="CF2307"/>
          <cell r="CG2307"/>
          <cell r="CH2307"/>
          <cell r="CI2307"/>
          <cell r="CJ2307"/>
          <cell r="CK2307"/>
          <cell r="CL2307"/>
          <cell r="CM2307"/>
          <cell r="CN2307"/>
        </row>
        <row r="2308">
          <cell r="B2308"/>
          <cell r="C2308"/>
          <cell r="D2308"/>
          <cell r="E2308"/>
          <cell r="F2308"/>
          <cell r="G2308"/>
          <cell r="H2308"/>
          <cell r="I2308"/>
          <cell r="J2308"/>
          <cell r="K2308"/>
          <cell r="L2308"/>
          <cell r="M2308"/>
          <cell r="N2308"/>
          <cell r="O2308"/>
          <cell r="P2308"/>
          <cell r="Q2308"/>
          <cell r="R2308"/>
          <cell r="S2308"/>
          <cell r="T2308"/>
          <cell r="U2308"/>
          <cell r="V2308"/>
          <cell r="W2308"/>
          <cell r="X2308"/>
          <cell r="Y2308"/>
          <cell r="Z2308"/>
          <cell r="AA2308"/>
          <cell r="AB2308"/>
          <cell r="AC2308"/>
          <cell r="AD2308"/>
          <cell r="AE2308"/>
          <cell r="AF2308"/>
          <cell r="AG2308"/>
          <cell r="AH2308"/>
          <cell r="AI2308"/>
          <cell r="AJ2308"/>
          <cell r="AK2308"/>
          <cell r="AL2308"/>
          <cell r="AM2308"/>
          <cell r="AN2308"/>
          <cell r="AO2308"/>
          <cell r="AP2308"/>
          <cell r="AQ2308"/>
          <cell r="AR2308"/>
          <cell r="AS2308"/>
          <cell r="AT2308"/>
          <cell r="AU2308"/>
          <cell r="AV2308"/>
          <cell r="AW2308"/>
          <cell r="AX2308"/>
          <cell r="AY2308"/>
          <cell r="AZ2308"/>
          <cell r="BA2308"/>
          <cell r="BB2308"/>
          <cell r="BC2308"/>
          <cell r="BD2308"/>
          <cell r="BE2308"/>
          <cell r="BF2308"/>
          <cell r="BG2308"/>
          <cell r="BH2308"/>
          <cell r="BI2308"/>
          <cell r="BJ2308"/>
          <cell r="BK2308"/>
          <cell r="BL2308"/>
          <cell r="BM2308"/>
          <cell r="BN2308"/>
          <cell r="BO2308"/>
          <cell r="BP2308"/>
          <cell r="BQ2308"/>
          <cell r="BR2308"/>
          <cell r="BS2308"/>
          <cell r="BT2308"/>
          <cell r="BU2308"/>
          <cell r="BV2308"/>
          <cell r="BW2308"/>
          <cell r="BX2308"/>
          <cell r="BY2308"/>
          <cell r="BZ2308"/>
          <cell r="CA2308"/>
          <cell r="CB2308"/>
          <cell r="CC2308"/>
          <cell r="CD2308"/>
          <cell r="CE2308"/>
          <cell r="CF2308"/>
          <cell r="CG2308"/>
          <cell r="CH2308"/>
          <cell r="CI2308"/>
          <cell r="CJ2308"/>
          <cell r="CK2308"/>
          <cell r="CL2308"/>
          <cell r="CM2308"/>
          <cell r="CN2308"/>
        </row>
        <row r="2309">
          <cell r="B2309"/>
          <cell r="C2309"/>
          <cell r="D2309"/>
          <cell r="E2309"/>
          <cell r="F2309"/>
          <cell r="G2309"/>
          <cell r="H2309"/>
          <cell r="I2309"/>
          <cell r="J2309"/>
          <cell r="K2309"/>
          <cell r="L2309"/>
          <cell r="M2309"/>
          <cell r="N2309"/>
          <cell r="O2309"/>
          <cell r="P2309"/>
          <cell r="Q2309"/>
          <cell r="R2309"/>
          <cell r="S2309"/>
          <cell r="T2309"/>
          <cell r="U2309"/>
          <cell r="V2309"/>
          <cell r="W2309"/>
          <cell r="X2309"/>
          <cell r="Y2309"/>
          <cell r="Z2309"/>
          <cell r="AA2309"/>
          <cell r="AB2309"/>
          <cell r="AC2309"/>
          <cell r="AD2309"/>
          <cell r="AE2309"/>
          <cell r="AF2309"/>
          <cell r="AG2309"/>
          <cell r="AH2309"/>
          <cell r="AI2309"/>
          <cell r="AJ2309"/>
          <cell r="AK2309"/>
          <cell r="AL2309"/>
          <cell r="AM2309"/>
          <cell r="AN2309"/>
          <cell r="AO2309"/>
          <cell r="AP2309"/>
          <cell r="AQ2309"/>
          <cell r="AR2309"/>
          <cell r="AS2309"/>
          <cell r="AT2309"/>
          <cell r="AU2309"/>
          <cell r="AV2309"/>
          <cell r="AW2309"/>
          <cell r="AX2309"/>
          <cell r="AY2309"/>
          <cell r="AZ2309"/>
          <cell r="BA2309"/>
          <cell r="BB2309"/>
          <cell r="BC2309"/>
          <cell r="BD2309"/>
          <cell r="BE2309"/>
          <cell r="BF2309"/>
          <cell r="BG2309"/>
          <cell r="BH2309"/>
          <cell r="BI2309"/>
          <cell r="BJ2309"/>
          <cell r="BK2309"/>
          <cell r="BL2309"/>
          <cell r="BM2309"/>
          <cell r="BN2309"/>
          <cell r="BO2309"/>
          <cell r="BP2309"/>
          <cell r="BQ2309"/>
          <cell r="BR2309"/>
          <cell r="BS2309"/>
          <cell r="BT2309"/>
          <cell r="BU2309"/>
          <cell r="BV2309"/>
          <cell r="BW2309"/>
          <cell r="BX2309"/>
          <cell r="BY2309"/>
          <cell r="BZ2309"/>
          <cell r="CA2309"/>
          <cell r="CB2309"/>
          <cell r="CC2309"/>
          <cell r="CD2309"/>
          <cell r="CE2309"/>
          <cell r="CF2309"/>
          <cell r="CG2309"/>
          <cell r="CH2309"/>
          <cell r="CI2309"/>
          <cell r="CJ2309"/>
          <cell r="CK2309"/>
          <cell r="CL2309"/>
          <cell r="CM2309"/>
          <cell r="CN2309"/>
        </row>
        <row r="2310">
          <cell r="B2310"/>
          <cell r="C2310"/>
          <cell r="D2310"/>
          <cell r="E2310"/>
          <cell r="F2310"/>
          <cell r="G2310"/>
          <cell r="H2310"/>
          <cell r="I2310"/>
          <cell r="J2310"/>
          <cell r="K2310"/>
          <cell r="L2310"/>
          <cell r="M2310"/>
          <cell r="N2310"/>
          <cell r="O2310"/>
          <cell r="P2310"/>
          <cell r="Q2310"/>
          <cell r="R2310"/>
          <cell r="S2310"/>
          <cell r="T2310"/>
          <cell r="U2310"/>
          <cell r="V2310"/>
          <cell r="W2310"/>
          <cell r="X2310"/>
          <cell r="Y2310"/>
          <cell r="Z2310"/>
          <cell r="AA2310"/>
          <cell r="AB2310"/>
          <cell r="AC2310"/>
          <cell r="AD2310"/>
          <cell r="AE2310"/>
          <cell r="AF2310"/>
          <cell r="AG2310"/>
          <cell r="AH2310"/>
          <cell r="AI2310"/>
          <cell r="AJ2310"/>
          <cell r="AK2310"/>
          <cell r="AL2310"/>
          <cell r="AM2310"/>
          <cell r="AN2310"/>
          <cell r="AO2310"/>
          <cell r="AP2310"/>
          <cell r="AQ2310"/>
          <cell r="AR2310"/>
          <cell r="AS2310"/>
          <cell r="AT2310"/>
          <cell r="AU2310"/>
          <cell r="AV2310"/>
          <cell r="AW2310"/>
          <cell r="AX2310"/>
          <cell r="AY2310"/>
          <cell r="AZ2310"/>
          <cell r="BA2310"/>
          <cell r="BB2310"/>
          <cell r="BC2310"/>
          <cell r="BD2310"/>
          <cell r="BE2310"/>
          <cell r="BF2310"/>
          <cell r="BG2310"/>
          <cell r="BH2310"/>
          <cell r="BI2310"/>
          <cell r="BJ2310"/>
          <cell r="BK2310"/>
          <cell r="BL2310"/>
          <cell r="BM2310"/>
          <cell r="BN2310"/>
          <cell r="BO2310"/>
          <cell r="BP2310"/>
          <cell r="BQ2310"/>
          <cell r="BR2310"/>
          <cell r="BS2310"/>
          <cell r="BT2310"/>
          <cell r="BU2310"/>
          <cell r="BV2310"/>
          <cell r="BW2310"/>
          <cell r="BX2310"/>
          <cell r="BY2310"/>
          <cell r="BZ2310"/>
          <cell r="CA2310"/>
          <cell r="CB2310"/>
          <cell r="CC2310"/>
          <cell r="CD2310"/>
          <cell r="CE2310"/>
          <cell r="CF2310"/>
          <cell r="CG2310"/>
          <cell r="CH2310"/>
          <cell r="CI2310"/>
          <cell r="CJ2310"/>
          <cell r="CK2310"/>
          <cell r="CL2310"/>
          <cell r="CM2310"/>
          <cell r="CN2310"/>
        </row>
        <row r="2311">
          <cell r="B2311"/>
          <cell r="C2311"/>
          <cell r="D2311"/>
          <cell r="E2311"/>
          <cell r="F2311"/>
          <cell r="G2311"/>
          <cell r="H2311"/>
          <cell r="I2311"/>
          <cell r="J2311"/>
          <cell r="K2311"/>
          <cell r="L2311"/>
          <cell r="M2311"/>
          <cell r="N2311"/>
          <cell r="O2311"/>
          <cell r="P2311"/>
          <cell r="Q2311"/>
          <cell r="R2311"/>
          <cell r="S2311"/>
          <cell r="T2311"/>
          <cell r="U2311"/>
          <cell r="V2311"/>
          <cell r="W2311"/>
          <cell r="X2311"/>
          <cell r="Y2311"/>
          <cell r="Z2311"/>
          <cell r="AA2311"/>
          <cell r="AB2311"/>
          <cell r="AC2311"/>
          <cell r="AD2311"/>
          <cell r="AE2311"/>
          <cell r="AF2311"/>
          <cell r="AG2311"/>
          <cell r="AH2311"/>
          <cell r="AI2311"/>
          <cell r="AJ2311"/>
          <cell r="AK2311"/>
          <cell r="AL2311"/>
          <cell r="AM2311"/>
          <cell r="AN2311"/>
          <cell r="AO2311"/>
          <cell r="AP2311"/>
          <cell r="AQ2311"/>
          <cell r="AR2311"/>
          <cell r="AS2311"/>
          <cell r="AT2311"/>
          <cell r="AU2311"/>
          <cell r="AV2311"/>
          <cell r="AW2311"/>
          <cell r="AX2311"/>
          <cell r="AY2311"/>
          <cell r="AZ2311"/>
          <cell r="BA2311"/>
          <cell r="BB2311"/>
          <cell r="BC2311"/>
          <cell r="BD2311"/>
          <cell r="BE2311"/>
          <cell r="BF2311"/>
          <cell r="BG2311"/>
          <cell r="BH2311"/>
          <cell r="BI2311"/>
          <cell r="BJ2311"/>
          <cell r="BK2311"/>
          <cell r="BL2311"/>
          <cell r="BM2311"/>
          <cell r="BN2311"/>
          <cell r="BO2311"/>
          <cell r="BP2311"/>
          <cell r="BQ2311"/>
          <cell r="BR2311"/>
          <cell r="BS2311"/>
          <cell r="BT2311"/>
          <cell r="BU2311"/>
          <cell r="BV2311"/>
          <cell r="BW2311"/>
          <cell r="BX2311"/>
          <cell r="BY2311"/>
          <cell r="BZ2311"/>
          <cell r="CA2311"/>
          <cell r="CB2311"/>
          <cell r="CC2311"/>
          <cell r="CD2311"/>
          <cell r="CE2311"/>
          <cell r="CF2311"/>
          <cell r="CG2311"/>
          <cell r="CH2311"/>
          <cell r="CI2311"/>
          <cell r="CJ2311"/>
          <cell r="CK2311"/>
          <cell r="CL2311"/>
          <cell r="CM2311"/>
          <cell r="CN2311"/>
        </row>
        <row r="2312">
          <cell r="B2312"/>
          <cell r="C2312"/>
          <cell r="D2312"/>
          <cell r="E2312"/>
          <cell r="F2312"/>
          <cell r="G2312"/>
          <cell r="H2312"/>
          <cell r="I2312"/>
          <cell r="J2312"/>
          <cell r="K2312"/>
          <cell r="L2312"/>
          <cell r="M2312"/>
          <cell r="N2312"/>
          <cell r="O2312"/>
          <cell r="P2312"/>
          <cell r="Q2312"/>
          <cell r="R2312"/>
          <cell r="S2312"/>
          <cell r="T2312"/>
          <cell r="U2312"/>
          <cell r="V2312"/>
          <cell r="W2312"/>
          <cell r="X2312"/>
          <cell r="Y2312"/>
          <cell r="Z2312"/>
          <cell r="AA2312"/>
          <cell r="AB2312"/>
          <cell r="AC2312"/>
          <cell r="AD2312"/>
          <cell r="AE2312"/>
          <cell r="AF2312"/>
          <cell r="AG2312"/>
          <cell r="AH2312"/>
          <cell r="AI2312"/>
          <cell r="AJ2312"/>
          <cell r="AK2312"/>
          <cell r="AL2312"/>
          <cell r="AM2312"/>
          <cell r="AN2312"/>
          <cell r="AO2312"/>
          <cell r="AP2312"/>
          <cell r="AQ2312"/>
          <cell r="AR2312"/>
          <cell r="AS2312"/>
          <cell r="AT2312"/>
          <cell r="AU2312"/>
          <cell r="AV2312"/>
          <cell r="AW2312"/>
          <cell r="AX2312"/>
          <cell r="AY2312"/>
          <cell r="AZ2312"/>
          <cell r="BA2312"/>
          <cell r="BB2312"/>
          <cell r="BC2312"/>
          <cell r="BD2312"/>
          <cell r="BE2312"/>
          <cell r="BF2312"/>
          <cell r="BG2312"/>
          <cell r="BH2312"/>
          <cell r="BI2312"/>
          <cell r="BJ2312"/>
          <cell r="BK2312"/>
          <cell r="BL2312"/>
          <cell r="BM2312"/>
          <cell r="BN2312"/>
          <cell r="BO2312"/>
          <cell r="BP2312"/>
          <cell r="BQ2312"/>
          <cell r="BR2312"/>
          <cell r="BS2312"/>
          <cell r="BT2312"/>
          <cell r="BU2312"/>
          <cell r="BV2312"/>
          <cell r="BW2312"/>
          <cell r="BX2312"/>
          <cell r="BY2312"/>
          <cell r="BZ2312"/>
          <cell r="CA2312"/>
          <cell r="CB2312"/>
          <cell r="CC2312"/>
          <cell r="CD2312"/>
          <cell r="CE2312"/>
          <cell r="CF2312"/>
          <cell r="CG2312"/>
          <cell r="CH2312"/>
          <cell r="CI2312"/>
          <cell r="CJ2312"/>
          <cell r="CK2312"/>
          <cell r="CL2312"/>
          <cell r="CM2312"/>
          <cell r="CN2312"/>
        </row>
        <row r="2313">
          <cell r="B2313"/>
          <cell r="C2313"/>
          <cell r="D2313"/>
          <cell r="E2313"/>
          <cell r="F2313"/>
          <cell r="G2313"/>
          <cell r="H2313"/>
          <cell r="I2313"/>
          <cell r="J2313"/>
          <cell r="K2313"/>
          <cell r="L2313"/>
          <cell r="M2313"/>
          <cell r="N2313"/>
          <cell r="O2313"/>
          <cell r="P2313"/>
          <cell r="Q2313"/>
          <cell r="R2313"/>
          <cell r="S2313"/>
          <cell r="T2313"/>
          <cell r="U2313"/>
          <cell r="V2313"/>
          <cell r="W2313"/>
          <cell r="X2313"/>
          <cell r="Y2313"/>
          <cell r="Z2313"/>
          <cell r="AA2313"/>
          <cell r="AB2313"/>
          <cell r="AC2313"/>
          <cell r="AD2313"/>
          <cell r="AE2313"/>
          <cell r="AF2313"/>
          <cell r="AG2313"/>
          <cell r="AH2313"/>
          <cell r="AI2313"/>
          <cell r="AJ2313"/>
          <cell r="AK2313"/>
          <cell r="AL2313"/>
          <cell r="AM2313"/>
          <cell r="AN2313"/>
          <cell r="AO2313"/>
          <cell r="AP2313"/>
          <cell r="AQ2313"/>
          <cell r="AR2313"/>
          <cell r="AS2313"/>
          <cell r="AT2313"/>
          <cell r="AU2313"/>
          <cell r="AV2313"/>
          <cell r="AW2313"/>
          <cell r="AX2313"/>
          <cell r="AY2313"/>
          <cell r="AZ2313"/>
          <cell r="BA2313"/>
          <cell r="BB2313"/>
          <cell r="BC2313"/>
          <cell r="BD2313"/>
          <cell r="BE2313"/>
          <cell r="BF2313"/>
          <cell r="BG2313"/>
          <cell r="BH2313"/>
          <cell r="BI2313"/>
          <cell r="BJ2313"/>
          <cell r="BK2313"/>
          <cell r="BL2313"/>
          <cell r="BM2313"/>
          <cell r="BN2313"/>
          <cell r="BO2313"/>
          <cell r="BP2313"/>
          <cell r="BQ2313"/>
          <cell r="BR2313"/>
          <cell r="BS2313"/>
          <cell r="BT2313"/>
          <cell r="BU2313"/>
          <cell r="BV2313"/>
          <cell r="BW2313"/>
          <cell r="BX2313"/>
          <cell r="BY2313"/>
          <cell r="BZ2313"/>
          <cell r="CA2313"/>
          <cell r="CB2313"/>
          <cell r="CC2313"/>
          <cell r="CD2313"/>
          <cell r="CE2313"/>
          <cell r="CF2313"/>
          <cell r="CG2313"/>
          <cell r="CH2313"/>
          <cell r="CI2313"/>
          <cell r="CJ2313"/>
          <cell r="CK2313"/>
          <cell r="CL2313"/>
          <cell r="CM2313"/>
          <cell r="CN2313"/>
        </row>
        <row r="2314">
          <cell r="B2314"/>
          <cell r="C2314"/>
          <cell r="D2314"/>
          <cell r="E2314"/>
          <cell r="F2314"/>
          <cell r="G2314"/>
          <cell r="H2314"/>
          <cell r="I2314"/>
          <cell r="J2314"/>
          <cell r="K2314"/>
          <cell r="L2314"/>
          <cell r="M2314"/>
          <cell r="N2314"/>
          <cell r="O2314"/>
          <cell r="P2314"/>
          <cell r="Q2314"/>
          <cell r="R2314"/>
          <cell r="S2314"/>
          <cell r="T2314"/>
          <cell r="U2314"/>
          <cell r="V2314"/>
          <cell r="W2314"/>
          <cell r="X2314"/>
          <cell r="Y2314"/>
          <cell r="Z2314"/>
          <cell r="AA2314"/>
          <cell r="AB2314"/>
          <cell r="AC2314"/>
          <cell r="AD2314"/>
          <cell r="AE2314"/>
          <cell r="AF2314"/>
          <cell r="AG2314"/>
          <cell r="AH2314"/>
          <cell r="AI2314"/>
          <cell r="AJ2314"/>
          <cell r="AK2314"/>
          <cell r="AL2314"/>
          <cell r="AM2314"/>
          <cell r="AN2314"/>
          <cell r="AO2314"/>
          <cell r="AP2314"/>
          <cell r="AQ2314"/>
          <cell r="AR2314"/>
          <cell r="AS2314"/>
          <cell r="AT2314"/>
          <cell r="AU2314"/>
          <cell r="AV2314"/>
          <cell r="AW2314"/>
          <cell r="AX2314"/>
          <cell r="AY2314"/>
          <cell r="AZ2314"/>
          <cell r="BA2314"/>
          <cell r="BB2314"/>
          <cell r="BC2314"/>
          <cell r="BD2314"/>
          <cell r="BE2314"/>
          <cell r="BF2314"/>
          <cell r="BG2314"/>
          <cell r="BH2314"/>
          <cell r="BI2314"/>
          <cell r="BJ2314"/>
          <cell r="BK2314"/>
          <cell r="BL2314"/>
          <cell r="BM2314"/>
          <cell r="BN2314"/>
          <cell r="BO2314"/>
          <cell r="BP2314"/>
          <cell r="BQ2314"/>
          <cell r="BR2314"/>
          <cell r="BS2314"/>
          <cell r="BT2314"/>
          <cell r="BU2314"/>
          <cell r="BV2314"/>
          <cell r="BW2314"/>
          <cell r="BX2314"/>
          <cell r="BY2314"/>
          <cell r="BZ2314"/>
          <cell r="CA2314"/>
          <cell r="CB2314"/>
          <cell r="CC2314"/>
          <cell r="CD2314"/>
          <cell r="CE2314"/>
          <cell r="CF2314"/>
          <cell r="CG2314"/>
          <cell r="CH2314"/>
          <cell r="CI2314"/>
          <cell r="CJ2314"/>
          <cell r="CK2314"/>
          <cell r="CL2314"/>
          <cell r="CM2314"/>
          <cell r="CN2314"/>
        </row>
        <row r="2315">
          <cell r="B2315"/>
          <cell r="C2315"/>
          <cell r="D2315"/>
          <cell r="E2315"/>
          <cell r="F2315"/>
          <cell r="G2315"/>
          <cell r="H2315"/>
          <cell r="I2315"/>
          <cell r="J2315"/>
          <cell r="K2315"/>
          <cell r="L2315"/>
          <cell r="M2315"/>
          <cell r="N2315"/>
          <cell r="O2315"/>
          <cell r="P2315"/>
          <cell r="Q2315"/>
          <cell r="R2315"/>
          <cell r="S2315"/>
          <cell r="T2315"/>
          <cell r="U2315"/>
          <cell r="V2315"/>
          <cell r="W2315"/>
          <cell r="X2315"/>
          <cell r="Y2315"/>
          <cell r="Z2315"/>
          <cell r="AA2315"/>
          <cell r="AB2315"/>
          <cell r="AC2315"/>
          <cell r="AD2315"/>
          <cell r="AE2315"/>
          <cell r="AF2315"/>
          <cell r="AG2315"/>
          <cell r="AH2315"/>
          <cell r="AI2315"/>
          <cell r="AJ2315"/>
          <cell r="AK2315"/>
          <cell r="AL2315"/>
          <cell r="AM2315"/>
          <cell r="AN2315"/>
          <cell r="AO2315"/>
          <cell r="AP2315"/>
          <cell r="AQ2315"/>
          <cell r="AR2315"/>
          <cell r="AS2315"/>
          <cell r="AT2315"/>
          <cell r="AU2315"/>
          <cell r="AV2315"/>
          <cell r="AW2315"/>
          <cell r="AX2315"/>
          <cell r="AY2315"/>
          <cell r="AZ2315"/>
          <cell r="BA2315"/>
          <cell r="BB2315"/>
          <cell r="BC2315"/>
          <cell r="BD2315"/>
          <cell r="BE2315"/>
          <cell r="BF2315"/>
          <cell r="BG2315"/>
          <cell r="BH2315"/>
          <cell r="BI2315"/>
          <cell r="BJ2315"/>
          <cell r="BK2315"/>
          <cell r="BL2315"/>
          <cell r="BM2315"/>
          <cell r="BN2315"/>
          <cell r="BO2315"/>
          <cell r="BP2315"/>
          <cell r="BQ2315"/>
          <cell r="BR2315"/>
          <cell r="BS2315"/>
          <cell r="BT2315"/>
          <cell r="BU2315"/>
          <cell r="BV2315"/>
          <cell r="BW2315"/>
          <cell r="BX2315"/>
          <cell r="BY2315"/>
          <cell r="BZ2315"/>
          <cell r="CA2315"/>
          <cell r="CB2315"/>
          <cell r="CC2315"/>
          <cell r="CD2315"/>
          <cell r="CE2315"/>
          <cell r="CF2315"/>
          <cell r="CG2315"/>
          <cell r="CH2315"/>
          <cell r="CI2315"/>
          <cell r="CJ2315"/>
          <cell r="CK2315"/>
          <cell r="CL2315"/>
          <cell r="CM2315"/>
          <cell r="CN2315"/>
        </row>
        <row r="2316">
          <cell r="B2316"/>
          <cell r="C2316"/>
          <cell r="D2316"/>
          <cell r="E2316"/>
          <cell r="F2316"/>
          <cell r="G2316"/>
          <cell r="H2316"/>
          <cell r="I2316"/>
          <cell r="J2316"/>
          <cell r="K2316"/>
          <cell r="L2316"/>
          <cell r="M2316"/>
          <cell r="N2316"/>
          <cell r="O2316"/>
          <cell r="P2316"/>
          <cell r="Q2316"/>
          <cell r="R2316"/>
          <cell r="S2316"/>
          <cell r="T2316"/>
          <cell r="U2316"/>
          <cell r="V2316"/>
          <cell r="W2316"/>
          <cell r="X2316"/>
          <cell r="Y2316"/>
          <cell r="Z2316"/>
          <cell r="AA2316"/>
          <cell r="AB2316"/>
          <cell r="AC2316"/>
          <cell r="AD2316"/>
          <cell r="AE2316"/>
          <cell r="AF2316"/>
          <cell r="AG2316"/>
          <cell r="AH2316"/>
          <cell r="AI2316"/>
          <cell r="AJ2316"/>
          <cell r="AK2316"/>
          <cell r="AL2316"/>
          <cell r="AM2316"/>
          <cell r="AN2316"/>
          <cell r="AO2316"/>
          <cell r="AP2316"/>
          <cell r="AQ2316"/>
          <cell r="AR2316"/>
          <cell r="AS2316"/>
          <cell r="AT2316"/>
          <cell r="AU2316"/>
          <cell r="AV2316"/>
          <cell r="AW2316"/>
          <cell r="AX2316"/>
          <cell r="AY2316"/>
          <cell r="AZ2316"/>
          <cell r="BA2316"/>
          <cell r="BB2316"/>
          <cell r="BC2316"/>
          <cell r="BD2316"/>
          <cell r="BE2316"/>
          <cell r="BF2316"/>
          <cell r="BG2316"/>
          <cell r="BH2316"/>
          <cell r="BI2316"/>
          <cell r="BJ2316"/>
          <cell r="BK2316"/>
          <cell r="BL2316"/>
          <cell r="BM2316"/>
          <cell r="BN2316"/>
          <cell r="BO2316"/>
          <cell r="BP2316"/>
          <cell r="BQ2316"/>
          <cell r="BR2316"/>
          <cell r="BS2316"/>
          <cell r="BT2316"/>
          <cell r="BU2316"/>
          <cell r="BV2316"/>
          <cell r="BW2316"/>
          <cell r="BX2316"/>
          <cell r="BY2316"/>
          <cell r="BZ2316"/>
          <cell r="CA2316"/>
          <cell r="CB2316"/>
          <cell r="CC2316"/>
          <cell r="CD2316"/>
          <cell r="CE2316"/>
          <cell r="CF2316"/>
          <cell r="CG2316"/>
          <cell r="CH2316"/>
          <cell r="CI2316"/>
          <cell r="CJ2316"/>
          <cell r="CK2316"/>
          <cell r="CL2316"/>
          <cell r="CM2316"/>
          <cell r="CN2316"/>
        </row>
        <row r="2317">
          <cell r="B2317"/>
          <cell r="C2317"/>
          <cell r="D2317"/>
          <cell r="E2317"/>
          <cell r="F2317"/>
          <cell r="G2317"/>
          <cell r="H2317"/>
          <cell r="I2317"/>
          <cell r="J2317"/>
          <cell r="K2317"/>
          <cell r="L2317"/>
          <cell r="M2317"/>
          <cell r="N2317"/>
          <cell r="O2317"/>
          <cell r="P2317"/>
          <cell r="Q2317"/>
          <cell r="R2317"/>
          <cell r="S2317"/>
          <cell r="T2317"/>
          <cell r="U2317"/>
          <cell r="V2317"/>
          <cell r="W2317"/>
          <cell r="X2317"/>
          <cell r="Y2317"/>
          <cell r="Z2317"/>
          <cell r="AA2317"/>
          <cell r="AB2317"/>
          <cell r="AC2317"/>
          <cell r="AD2317"/>
          <cell r="AE2317"/>
          <cell r="AF2317"/>
          <cell r="AG2317"/>
          <cell r="AH2317"/>
          <cell r="AI2317"/>
          <cell r="AJ2317"/>
          <cell r="AK2317"/>
          <cell r="AL2317"/>
          <cell r="AM2317"/>
          <cell r="AN2317"/>
          <cell r="AO2317"/>
          <cell r="AP2317"/>
          <cell r="AQ2317"/>
          <cell r="AR2317"/>
          <cell r="AS2317"/>
          <cell r="AT2317"/>
          <cell r="AU2317"/>
          <cell r="AV2317"/>
          <cell r="AW2317"/>
          <cell r="AX2317"/>
          <cell r="AY2317"/>
          <cell r="AZ2317"/>
          <cell r="BA2317"/>
          <cell r="BB2317"/>
          <cell r="BC2317"/>
          <cell r="BD2317"/>
          <cell r="BE2317"/>
          <cell r="BF2317"/>
          <cell r="BG2317"/>
          <cell r="BH2317"/>
          <cell r="BI2317"/>
          <cell r="BJ2317"/>
          <cell r="BK2317"/>
          <cell r="BL2317"/>
          <cell r="BM2317"/>
          <cell r="BN2317"/>
          <cell r="BO2317"/>
          <cell r="BP2317"/>
          <cell r="BQ2317"/>
          <cell r="BR2317"/>
          <cell r="BS2317"/>
          <cell r="BT2317"/>
          <cell r="BU2317"/>
          <cell r="BV2317"/>
          <cell r="BW2317"/>
          <cell r="BX2317"/>
          <cell r="BY2317"/>
          <cell r="BZ2317"/>
          <cell r="CA2317"/>
          <cell r="CB2317"/>
          <cell r="CC2317"/>
          <cell r="CD2317"/>
          <cell r="CE2317"/>
          <cell r="CF2317"/>
          <cell r="CG2317"/>
          <cell r="CH2317"/>
          <cell r="CI2317"/>
          <cell r="CJ2317"/>
          <cell r="CK2317"/>
          <cell r="CL2317"/>
          <cell r="CM2317"/>
          <cell r="CN2317"/>
        </row>
        <row r="2318">
          <cell r="B2318"/>
          <cell r="C2318"/>
          <cell r="D2318"/>
          <cell r="E2318"/>
          <cell r="F2318"/>
          <cell r="G2318"/>
          <cell r="H2318"/>
          <cell r="I2318"/>
          <cell r="J2318"/>
          <cell r="K2318"/>
          <cell r="L2318"/>
          <cell r="M2318"/>
          <cell r="N2318"/>
          <cell r="O2318"/>
          <cell r="P2318"/>
          <cell r="Q2318"/>
          <cell r="R2318"/>
          <cell r="S2318"/>
          <cell r="T2318"/>
          <cell r="U2318"/>
          <cell r="V2318"/>
          <cell r="W2318"/>
          <cell r="X2318"/>
          <cell r="Y2318"/>
          <cell r="Z2318"/>
          <cell r="AA2318"/>
          <cell r="AB2318"/>
          <cell r="AC2318"/>
          <cell r="AD2318"/>
          <cell r="AE2318"/>
          <cell r="AF2318"/>
          <cell r="AG2318"/>
          <cell r="AH2318"/>
          <cell r="AI2318"/>
          <cell r="AJ2318"/>
          <cell r="AK2318"/>
          <cell r="AL2318"/>
          <cell r="AM2318"/>
          <cell r="AN2318"/>
          <cell r="AO2318"/>
          <cell r="AP2318"/>
          <cell r="AQ2318"/>
          <cell r="AR2318"/>
          <cell r="AS2318"/>
          <cell r="AT2318"/>
          <cell r="AU2318"/>
          <cell r="AV2318"/>
          <cell r="AW2318"/>
          <cell r="AX2318"/>
          <cell r="AY2318"/>
          <cell r="AZ2318"/>
          <cell r="BA2318"/>
          <cell r="BB2318"/>
          <cell r="BC2318"/>
          <cell r="BD2318"/>
          <cell r="BE2318"/>
          <cell r="BF2318"/>
          <cell r="BG2318"/>
          <cell r="BH2318"/>
          <cell r="BI2318"/>
          <cell r="BJ2318"/>
          <cell r="BK2318"/>
          <cell r="BL2318"/>
          <cell r="BM2318"/>
          <cell r="BN2318"/>
          <cell r="BO2318"/>
          <cell r="BP2318"/>
          <cell r="BQ2318"/>
          <cell r="BR2318"/>
          <cell r="BS2318"/>
          <cell r="BT2318"/>
          <cell r="BU2318"/>
          <cell r="BV2318"/>
          <cell r="BW2318"/>
          <cell r="BX2318"/>
          <cell r="BY2318"/>
          <cell r="BZ2318"/>
          <cell r="CA2318"/>
          <cell r="CB2318"/>
          <cell r="CC2318"/>
          <cell r="CD2318"/>
          <cell r="CE2318"/>
          <cell r="CF2318"/>
          <cell r="CG2318"/>
          <cell r="CH2318"/>
          <cell r="CI2318"/>
          <cell r="CJ2318"/>
          <cell r="CK2318"/>
          <cell r="CL2318"/>
          <cell r="CM2318"/>
          <cell r="CN2318"/>
        </row>
        <row r="2319">
          <cell r="B2319"/>
          <cell r="C2319"/>
          <cell r="D2319"/>
          <cell r="E2319"/>
          <cell r="F2319"/>
          <cell r="G2319"/>
          <cell r="H2319"/>
          <cell r="I2319"/>
          <cell r="J2319"/>
          <cell r="K2319"/>
          <cell r="L2319"/>
          <cell r="M2319"/>
          <cell r="N2319"/>
          <cell r="O2319"/>
          <cell r="P2319"/>
          <cell r="Q2319"/>
          <cell r="R2319"/>
          <cell r="S2319"/>
          <cell r="T2319"/>
          <cell r="U2319"/>
          <cell r="V2319"/>
          <cell r="W2319"/>
          <cell r="X2319"/>
          <cell r="Y2319"/>
          <cell r="Z2319"/>
          <cell r="AA2319"/>
          <cell r="AB2319"/>
          <cell r="AC2319"/>
          <cell r="AD2319"/>
          <cell r="AE2319"/>
          <cell r="AF2319"/>
          <cell r="AG2319"/>
          <cell r="AH2319"/>
          <cell r="AI2319"/>
          <cell r="AJ2319"/>
          <cell r="AK2319"/>
          <cell r="AL2319"/>
          <cell r="AM2319"/>
          <cell r="AN2319"/>
          <cell r="AO2319"/>
          <cell r="AP2319"/>
          <cell r="AQ2319"/>
          <cell r="AR2319"/>
          <cell r="AS2319"/>
          <cell r="AT2319"/>
          <cell r="AU2319"/>
          <cell r="AV2319"/>
          <cell r="AW2319"/>
          <cell r="AX2319"/>
          <cell r="AY2319"/>
          <cell r="AZ2319"/>
          <cell r="BA2319"/>
          <cell r="BB2319"/>
          <cell r="BC2319"/>
          <cell r="BD2319"/>
          <cell r="BE2319"/>
          <cell r="BF2319"/>
          <cell r="BG2319"/>
          <cell r="BH2319"/>
          <cell r="BI2319"/>
          <cell r="BJ2319"/>
          <cell r="BK2319"/>
          <cell r="BL2319"/>
          <cell r="BM2319"/>
          <cell r="BN2319"/>
          <cell r="BO2319"/>
          <cell r="BP2319"/>
          <cell r="BQ2319"/>
          <cell r="BR2319"/>
          <cell r="BS2319"/>
          <cell r="BT2319"/>
          <cell r="BU2319"/>
          <cell r="BV2319"/>
          <cell r="BW2319"/>
          <cell r="BX2319"/>
          <cell r="BY2319"/>
          <cell r="BZ2319"/>
          <cell r="CA2319"/>
          <cell r="CB2319"/>
          <cell r="CC2319"/>
          <cell r="CD2319"/>
          <cell r="CE2319"/>
          <cell r="CF2319"/>
          <cell r="CG2319"/>
          <cell r="CH2319"/>
          <cell r="CI2319"/>
          <cell r="CJ2319"/>
          <cell r="CK2319"/>
          <cell r="CL2319"/>
          <cell r="CM2319"/>
          <cell r="CN2319"/>
        </row>
        <row r="2320">
          <cell r="B2320"/>
          <cell r="C2320"/>
          <cell r="D2320"/>
          <cell r="E2320"/>
          <cell r="F2320"/>
          <cell r="G2320"/>
          <cell r="H2320"/>
          <cell r="I2320"/>
          <cell r="J2320"/>
          <cell r="K2320"/>
          <cell r="L2320"/>
          <cell r="M2320"/>
          <cell r="N2320"/>
          <cell r="O2320"/>
          <cell r="P2320"/>
          <cell r="Q2320"/>
          <cell r="R2320"/>
          <cell r="S2320"/>
          <cell r="T2320"/>
          <cell r="U2320"/>
          <cell r="V2320"/>
          <cell r="W2320"/>
          <cell r="X2320"/>
          <cell r="Y2320"/>
          <cell r="Z2320"/>
          <cell r="AA2320"/>
          <cell r="AB2320"/>
          <cell r="AC2320"/>
          <cell r="AD2320"/>
          <cell r="AE2320"/>
          <cell r="AF2320"/>
          <cell r="AG2320"/>
          <cell r="AH2320"/>
          <cell r="AI2320"/>
          <cell r="AJ2320"/>
          <cell r="AK2320"/>
          <cell r="AL2320"/>
          <cell r="AM2320"/>
          <cell r="AN2320"/>
          <cell r="AO2320"/>
          <cell r="AP2320"/>
          <cell r="AQ2320"/>
          <cell r="AR2320"/>
          <cell r="AS2320"/>
          <cell r="AT2320"/>
          <cell r="AU2320"/>
          <cell r="AV2320"/>
          <cell r="AW2320"/>
          <cell r="AX2320"/>
          <cell r="AY2320"/>
          <cell r="AZ2320"/>
          <cell r="BA2320"/>
          <cell r="BB2320"/>
          <cell r="BC2320"/>
          <cell r="BD2320"/>
          <cell r="BE2320"/>
          <cell r="BF2320"/>
          <cell r="BG2320"/>
          <cell r="BH2320"/>
          <cell r="BI2320"/>
          <cell r="BJ2320"/>
          <cell r="BK2320"/>
          <cell r="BL2320"/>
          <cell r="BM2320"/>
          <cell r="BN2320"/>
          <cell r="BO2320"/>
          <cell r="BP2320"/>
          <cell r="BQ2320"/>
          <cell r="BR2320"/>
          <cell r="BS2320"/>
          <cell r="BT2320"/>
          <cell r="BU2320"/>
          <cell r="BV2320"/>
          <cell r="BW2320"/>
          <cell r="BX2320"/>
          <cell r="BY2320"/>
          <cell r="BZ2320"/>
          <cell r="CA2320"/>
          <cell r="CB2320"/>
          <cell r="CC2320"/>
          <cell r="CD2320"/>
          <cell r="CE2320"/>
          <cell r="CF2320"/>
          <cell r="CG2320"/>
          <cell r="CH2320"/>
          <cell r="CI2320"/>
          <cell r="CJ2320"/>
          <cell r="CK2320"/>
          <cell r="CL2320"/>
          <cell r="CM2320"/>
          <cell r="CN2320"/>
        </row>
        <row r="2321">
          <cell r="B2321"/>
          <cell r="C2321"/>
          <cell r="D2321"/>
          <cell r="E2321"/>
          <cell r="F2321"/>
          <cell r="G2321"/>
          <cell r="H2321"/>
          <cell r="I2321"/>
          <cell r="J2321"/>
          <cell r="K2321"/>
          <cell r="L2321"/>
          <cell r="M2321"/>
          <cell r="N2321"/>
          <cell r="O2321"/>
          <cell r="P2321"/>
          <cell r="Q2321"/>
          <cell r="R2321"/>
          <cell r="S2321"/>
          <cell r="T2321"/>
          <cell r="U2321"/>
          <cell r="V2321"/>
          <cell r="W2321"/>
          <cell r="X2321"/>
          <cell r="Y2321"/>
          <cell r="Z2321"/>
          <cell r="AA2321"/>
          <cell r="AB2321"/>
          <cell r="AC2321"/>
          <cell r="AD2321"/>
          <cell r="AE2321"/>
          <cell r="AF2321"/>
          <cell r="AG2321"/>
          <cell r="AH2321"/>
          <cell r="AI2321"/>
          <cell r="AJ2321"/>
          <cell r="AK2321"/>
          <cell r="AL2321"/>
          <cell r="AM2321"/>
          <cell r="AN2321"/>
          <cell r="AO2321"/>
          <cell r="AP2321"/>
          <cell r="AQ2321"/>
          <cell r="AR2321"/>
          <cell r="AS2321"/>
          <cell r="AT2321"/>
          <cell r="AU2321"/>
          <cell r="AV2321"/>
          <cell r="AW2321"/>
          <cell r="AX2321"/>
          <cell r="AY2321"/>
          <cell r="AZ2321"/>
          <cell r="BA2321"/>
          <cell r="BB2321"/>
          <cell r="BC2321"/>
          <cell r="BD2321"/>
          <cell r="BE2321"/>
          <cell r="BF2321"/>
          <cell r="BG2321"/>
          <cell r="BH2321"/>
          <cell r="BI2321"/>
          <cell r="BJ2321"/>
          <cell r="BK2321"/>
          <cell r="BL2321"/>
          <cell r="BM2321"/>
          <cell r="BN2321"/>
          <cell r="BO2321"/>
          <cell r="BP2321"/>
          <cell r="BQ2321"/>
          <cell r="BR2321"/>
          <cell r="BS2321"/>
          <cell r="BT2321"/>
          <cell r="BU2321"/>
          <cell r="BV2321"/>
          <cell r="BW2321"/>
          <cell r="BX2321"/>
          <cell r="BY2321"/>
          <cell r="BZ2321"/>
          <cell r="CA2321"/>
          <cell r="CB2321"/>
          <cell r="CC2321"/>
          <cell r="CD2321"/>
          <cell r="CE2321"/>
          <cell r="CF2321"/>
          <cell r="CG2321"/>
          <cell r="CH2321"/>
          <cell r="CI2321"/>
          <cell r="CJ2321"/>
          <cell r="CK2321"/>
          <cell r="CL2321"/>
          <cell r="CM2321"/>
          <cell r="CN2321"/>
        </row>
        <row r="2322">
          <cell r="B2322"/>
          <cell r="C2322"/>
          <cell r="D2322"/>
          <cell r="E2322"/>
          <cell r="F2322"/>
          <cell r="G2322"/>
          <cell r="H2322"/>
          <cell r="I2322"/>
          <cell r="J2322"/>
          <cell r="K2322"/>
          <cell r="L2322"/>
          <cell r="M2322"/>
          <cell r="N2322"/>
          <cell r="O2322"/>
          <cell r="P2322"/>
          <cell r="Q2322"/>
          <cell r="R2322"/>
          <cell r="S2322"/>
          <cell r="T2322"/>
          <cell r="U2322"/>
          <cell r="V2322"/>
          <cell r="W2322"/>
          <cell r="X2322"/>
          <cell r="Y2322"/>
          <cell r="Z2322"/>
          <cell r="AA2322"/>
          <cell r="AB2322"/>
          <cell r="AC2322"/>
          <cell r="AD2322"/>
          <cell r="AE2322"/>
          <cell r="AF2322"/>
          <cell r="AG2322"/>
          <cell r="AH2322"/>
          <cell r="AI2322"/>
          <cell r="AJ2322"/>
          <cell r="AK2322"/>
          <cell r="AL2322"/>
          <cell r="AM2322"/>
          <cell r="AN2322"/>
          <cell r="AO2322"/>
          <cell r="AP2322"/>
          <cell r="AQ2322"/>
          <cell r="AR2322"/>
          <cell r="AS2322"/>
          <cell r="AT2322"/>
          <cell r="AU2322"/>
          <cell r="AV2322"/>
          <cell r="AW2322"/>
          <cell r="AX2322"/>
          <cell r="AY2322"/>
          <cell r="AZ2322"/>
          <cell r="BA2322"/>
          <cell r="BB2322"/>
          <cell r="BC2322"/>
          <cell r="BD2322"/>
          <cell r="BE2322"/>
          <cell r="BF2322"/>
          <cell r="BG2322"/>
          <cell r="BH2322"/>
          <cell r="BI2322"/>
          <cell r="BJ2322"/>
          <cell r="BK2322"/>
          <cell r="BL2322"/>
          <cell r="BM2322"/>
          <cell r="BN2322"/>
          <cell r="BO2322"/>
          <cell r="BP2322"/>
          <cell r="BQ2322"/>
          <cell r="BR2322"/>
          <cell r="BS2322"/>
          <cell r="BT2322"/>
          <cell r="BU2322"/>
          <cell r="BV2322"/>
          <cell r="BW2322"/>
          <cell r="BX2322"/>
          <cell r="BY2322"/>
          <cell r="BZ2322"/>
          <cell r="CA2322"/>
          <cell r="CB2322"/>
          <cell r="CC2322"/>
          <cell r="CD2322"/>
          <cell r="CE2322"/>
          <cell r="CF2322"/>
          <cell r="CG2322"/>
          <cell r="CH2322"/>
          <cell r="CI2322"/>
          <cell r="CJ2322"/>
          <cell r="CK2322"/>
          <cell r="CL2322"/>
          <cell r="CM2322"/>
          <cell r="CN2322"/>
        </row>
        <row r="2323">
          <cell r="B2323"/>
          <cell r="C2323"/>
          <cell r="D2323"/>
          <cell r="E2323"/>
          <cell r="F2323"/>
          <cell r="G2323"/>
          <cell r="H2323"/>
          <cell r="I2323"/>
          <cell r="J2323"/>
          <cell r="K2323"/>
          <cell r="L2323"/>
          <cell r="M2323"/>
          <cell r="N2323"/>
          <cell r="O2323"/>
          <cell r="P2323"/>
          <cell r="Q2323"/>
          <cell r="R2323"/>
          <cell r="S2323"/>
          <cell r="T2323"/>
          <cell r="U2323"/>
          <cell r="V2323"/>
          <cell r="W2323"/>
          <cell r="X2323"/>
          <cell r="Y2323"/>
          <cell r="Z2323"/>
          <cell r="AA2323"/>
          <cell r="AB2323"/>
          <cell r="AC2323"/>
          <cell r="AD2323"/>
          <cell r="AE2323"/>
          <cell r="AF2323"/>
          <cell r="AG2323"/>
          <cell r="AH2323"/>
          <cell r="AI2323"/>
          <cell r="AJ2323"/>
          <cell r="AK2323"/>
          <cell r="AL2323"/>
          <cell r="AM2323"/>
          <cell r="AN2323"/>
          <cell r="AO2323"/>
          <cell r="AP2323"/>
          <cell r="AQ2323"/>
          <cell r="AR2323"/>
          <cell r="AS2323"/>
          <cell r="AT2323"/>
          <cell r="AU2323"/>
          <cell r="AV2323"/>
          <cell r="AW2323"/>
          <cell r="AX2323"/>
          <cell r="AY2323"/>
          <cell r="AZ2323"/>
          <cell r="BA2323"/>
          <cell r="BB2323"/>
          <cell r="BC2323"/>
          <cell r="BD2323"/>
          <cell r="BE2323"/>
          <cell r="BF2323"/>
          <cell r="BG2323"/>
          <cell r="BH2323"/>
          <cell r="BI2323"/>
          <cell r="BJ2323"/>
          <cell r="BK2323"/>
          <cell r="BL2323"/>
          <cell r="BM2323"/>
          <cell r="BN2323"/>
          <cell r="BO2323"/>
          <cell r="BP2323"/>
          <cell r="BQ2323"/>
          <cell r="BR2323"/>
          <cell r="BS2323"/>
          <cell r="BT2323"/>
          <cell r="BU2323"/>
          <cell r="BV2323"/>
          <cell r="BW2323"/>
          <cell r="BX2323"/>
          <cell r="BY2323"/>
          <cell r="BZ2323"/>
          <cell r="CA2323"/>
          <cell r="CB2323"/>
          <cell r="CC2323"/>
          <cell r="CD2323"/>
          <cell r="CE2323"/>
          <cell r="CF2323"/>
          <cell r="CG2323"/>
          <cell r="CH2323"/>
          <cell r="CI2323"/>
          <cell r="CJ2323"/>
          <cell r="CK2323"/>
          <cell r="CL2323"/>
          <cell r="CM2323"/>
          <cell r="CN2323"/>
        </row>
        <row r="2324">
          <cell r="B2324"/>
          <cell r="C2324"/>
          <cell r="D2324"/>
          <cell r="E2324"/>
          <cell r="F2324"/>
          <cell r="G2324"/>
          <cell r="H2324"/>
          <cell r="I2324"/>
          <cell r="J2324"/>
          <cell r="K2324"/>
          <cell r="L2324"/>
          <cell r="M2324"/>
          <cell r="N2324"/>
          <cell r="O2324"/>
          <cell r="P2324"/>
          <cell r="Q2324"/>
          <cell r="R2324"/>
          <cell r="S2324"/>
          <cell r="T2324"/>
          <cell r="U2324"/>
          <cell r="V2324"/>
          <cell r="W2324"/>
          <cell r="X2324"/>
          <cell r="Y2324"/>
          <cell r="Z2324"/>
          <cell r="AA2324"/>
          <cell r="AB2324"/>
          <cell r="AC2324"/>
          <cell r="AD2324"/>
          <cell r="AE2324"/>
          <cell r="AF2324"/>
          <cell r="AG2324"/>
          <cell r="AH2324"/>
          <cell r="AI2324"/>
          <cell r="AJ2324"/>
          <cell r="AK2324"/>
          <cell r="AL2324"/>
          <cell r="AM2324"/>
          <cell r="AN2324"/>
          <cell r="AO2324"/>
          <cell r="AP2324"/>
          <cell r="AQ2324"/>
          <cell r="AR2324"/>
          <cell r="AS2324"/>
          <cell r="AT2324"/>
          <cell r="AU2324"/>
          <cell r="AV2324"/>
          <cell r="AW2324"/>
          <cell r="AX2324"/>
          <cell r="AY2324"/>
          <cell r="AZ2324"/>
          <cell r="BA2324"/>
          <cell r="BB2324"/>
          <cell r="BC2324"/>
          <cell r="BD2324"/>
          <cell r="BE2324"/>
          <cell r="BF2324"/>
          <cell r="BG2324"/>
          <cell r="BH2324"/>
          <cell r="BI2324"/>
          <cell r="BJ2324"/>
          <cell r="BK2324"/>
          <cell r="BL2324"/>
          <cell r="BM2324"/>
          <cell r="BN2324"/>
          <cell r="BO2324"/>
          <cell r="BP2324"/>
          <cell r="BQ2324"/>
          <cell r="BR2324"/>
          <cell r="BS2324"/>
          <cell r="BT2324"/>
          <cell r="BU2324"/>
          <cell r="BV2324"/>
          <cell r="BW2324"/>
          <cell r="BX2324"/>
          <cell r="BY2324"/>
          <cell r="BZ2324"/>
          <cell r="CA2324"/>
          <cell r="CB2324"/>
          <cell r="CC2324"/>
          <cell r="CD2324"/>
          <cell r="CE2324"/>
          <cell r="CF2324"/>
          <cell r="CG2324"/>
          <cell r="CH2324"/>
          <cell r="CI2324"/>
          <cell r="CJ2324"/>
          <cell r="CK2324"/>
          <cell r="CL2324"/>
          <cell r="CM2324"/>
          <cell r="CN2324"/>
        </row>
        <row r="2325">
          <cell r="B2325"/>
          <cell r="C2325"/>
          <cell r="D2325"/>
          <cell r="E2325"/>
          <cell r="F2325"/>
          <cell r="G2325"/>
          <cell r="H2325"/>
          <cell r="I2325"/>
          <cell r="J2325"/>
          <cell r="K2325"/>
          <cell r="L2325"/>
          <cell r="M2325"/>
          <cell r="N2325"/>
          <cell r="O2325"/>
          <cell r="P2325"/>
          <cell r="Q2325"/>
          <cell r="R2325"/>
          <cell r="S2325"/>
          <cell r="T2325"/>
          <cell r="U2325"/>
          <cell r="V2325"/>
          <cell r="W2325"/>
          <cell r="X2325"/>
          <cell r="Y2325"/>
          <cell r="Z2325"/>
          <cell r="AA2325"/>
          <cell r="AB2325"/>
          <cell r="AC2325"/>
          <cell r="AD2325"/>
          <cell r="AE2325"/>
          <cell r="AF2325"/>
          <cell r="AG2325"/>
          <cell r="AH2325"/>
          <cell r="AI2325"/>
          <cell r="AJ2325"/>
          <cell r="AK2325"/>
          <cell r="AL2325"/>
          <cell r="AM2325"/>
          <cell r="AN2325"/>
          <cell r="AO2325"/>
          <cell r="AP2325"/>
          <cell r="AQ2325"/>
          <cell r="AR2325"/>
          <cell r="AS2325"/>
          <cell r="AT2325"/>
          <cell r="AU2325"/>
          <cell r="AV2325"/>
          <cell r="AW2325"/>
          <cell r="AX2325"/>
          <cell r="AY2325"/>
          <cell r="AZ2325"/>
          <cell r="BA2325"/>
          <cell r="BB2325"/>
          <cell r="BC2325"/>
          <cell r="BD2325"/>
          <cell r="BE2325"/>
          <cell r="BF2325"/>
          <cell r="BG2325"/>
          <cell r="BH2325"/>
          <cell r="BI2325"/>
          <cell r="BJ2325"/>
          <cell r="BK2325"/>
          <cell r="BL2325"/>
          <cell r="BM2325"/>
          <cell r="BN2325"/>
          <cell r="BO2325"/>
          <cell r="BP2325"/>
          <cell r="BQ2325"/>
          <cell r="BR2325"/>
          <cell r="BS2325"/>
          <cell r="BT2325"/>
          <cell r="BU2325"/>
          <cell r="BV2325"/>
          <cell r="BW2325"/>
          <cell r="BX2325"/>
          <cell r="BY2325"/>
          <cell r="BZ2325"/>
          <cell r="CA2325"/>
          <cell r="CB2325"/>
          <cell r="CC2325"/>
          <cell r="CD2325"/>
          <cell r="CE2325"/>
          <cell r="CF2325"/>
          <cell r="CG2325"/>
          <cell r="CH2325"/>
          <cell r="CI2325"/>
          <cell r="CJ2325"/>
          <cell r="CK2325"/>
          <cell r="CL2325"/>
          <cell r="CM2325"/>
          <cell r="CN2325"/>
        </row>
        <row r="2326">
          <cell r="B2326"/>
          <cell r="C2326"/>
          <cell r="D2326"/>
          <cell r="E2326"/>
          <cell r="F2326"/>
          <cell r="G2326"/>
          <cell r="H2326"/>
          <cell r="I2326"/>
          <cell r="J2326"/>
          <cell r="K2326"/>
          <cell r="L2326"/>
          <cell r="M2326"/>
          <cell r="N2326"/>
          <cell r="O2326"/>
          <cell r="P2326"/>
          <cell r="Q2326"/>
          <cell r="R2326"/>
          <cell r="S2326"/>
          <cell r="T2326"/>
          <cell r="U2326"/>
          <cell r="V2326"/>
          <cell r="W2326"/>
          <cell r="X2326"/>
          <cell r="Y2326"/>
          <cell r="Z2326"/>
          <cell r="AA2326"/>
          <cell r="AB2326"/>
          <cell r="AC2326"/>
          <cell r="AD2326"/>
          <cell r="AE2326"/>
          <cell r="AF2326"/>
          <cell r="AG2326"/>
          <cell r="AH2326"/>
          <cell r="AI2326"/>
          <cell r="AJ2326"/>
          <cell r="AK2326"/>
          <cell r="AL2326"/>
          <cell r="AM2326"/>
          <cell r="AN2326"/>
          <cell r="AO2326"/>
          <cell r="AP2326"/>
          <cell r="AQ2326"/>
          <cell r="AR2326"/>
          <cell r="AS2326"/>
          <cell r="AT2326"/>
          <cell r="AU2326"/>
          <cell r="AV2326"/>
          <cell r="AW2326"/>
          <cell r="AX2326"/>
          <cell r="AY2326"/>
          <cell r="AZ2326"/>
          <cell r="BA2326"/>
          <cell r="BB2326"/>
          <cell r="BC2326"/>
          <cell r="BD2326"/>
          <cell r="BE2326"/>
          <cell r="BF2326"/>
          <cell r="BG2326"/>
          <cell r="BH2326"/>
          <cell r="BI2326"/>
          <cell r="BJ2326"/>
          <cell r="BK2326"/>
          <cell r="BL2326"/>
          <cell r="BM2326"/>
          <cell r="BN2326"/>
          <cell r="BO2326"/>
          <cell r="BP2326"/>
          <cell r="BQ2326"/>
          <cell r="BR2326"/>
          <cell r="BS2326"/>
          <cell r="BT2326"/>
          <cell r="BU2326"/>
          <cell r="BV2326"/>
          <cell r="BW2326"/>
          <cell r="BX2326"/>
          <cell r="BY2326"/>
          <cell r="BZ2326"/>
          <cell r="CA2326"/>
          <cell r="CB2326"/>
          <cell r="CC2326"/>
          <cell r="CD2326"/>
          <cell r="CE2326"/>
          <cell r="CF2326"/>
          <cell r="CG2326"/>
          <cell r="CH2326"/>
          <cell r="CI2326"/>
          <cell r="CJ2326"/>
          <cell r="CK2326"/>
          <cell r="CL2326"/>
          <cell r="CM2326"/>
          <cell r="CN2326"/>
        </row>
        <row r="2327">
          <cell r="B2327"/>
          <cell r="C2327"/>
          <cell r="D2327"/>
          <cell r="E2327"/>
          <cell r="F2327"/>
          <cell r="G2327"/>
          <cell r="H2327"/>
          <cell r="I2327"/>
          <cell r="J2327"/>
          <cell r="K2327"/>
          <cell r="L2327"/>
          <cell r="M2327"/>
          <cell r="N2327"/>
          <cell r="O2327"/>
          <cell r="P2327"/>
          <cell r="Q2327"/>
          <cell r="R2327"/>
          <cell r="S2327"/>
          <cell r="T2327"/>
          <cell r="U2327"/>
          <cell r="V2327"/>
          <cell r="W2327"/>
          <cell r="X2327"/>
          <cell r="Y2327"/>
          <cell r="Z2327"/>
          <cell r="AA2327"/>
          <cell r="AB2327"/>
          <cell r="AC2327"/>
          <cell r="AD2327"/>
          <cell r="AE2327"/>
          <cell r="AF2327"/>
          <cell r="AG2327"/>
          <cell r="AH2327"/>
          <cell r="AI2327"/>
          <cell r="AJ2327"/>
          <cell r="AK2327"/>
          <cell r="AL2327"/>
          <cell r="AM2327"/>
          <cell r="AN2327"/>
          <cell r="AO2327"/>
          <cell r="AP2327"/>
          <cell r="AQ2327"/>
          <cell r="AR2327"/>
          <cell r="AS2327"/>
          <cell r="AT2327"/>
          <cell r="AU2327"/>
          <cell r="AV2327"/>
          <cell r="AW2327"/>
          <cell r="AX2327"/>
          <cell r="AY2327"/>
          <cell r="AZ2327"/>
          <cell r="BA2327"/>
          <cell r="BB2327"/>
          <cell r="BC2327"/>
          <cell r="BD2327"/>
          <cell r="BE2327"/>
          <cell r="BF2327"/>
          <cell r="BG2327"/>
          <cell r="BH2327"/>
          <cell r="BI2327"/>
          <cell r="BJ2327"/>
          <cell r="BK2327"/>
          <cell r="BL2327"/>
          <cell r="BM2327"/>
          <cell r="BN2327"/>
          <cell r="BO2327"/>
          <cell r="BP2327"/>
          <cell r="BQ2327"/>
          <cell r="BR2327"/>
          <cell r="BS2327"/>
          <cell r="BT2327"/>
          <cell r="BU2327"/>
          <cell r="BV2327"/>
          <cell r="BW2327"/>
          <cell r="BX2327"/>
          <cell r="BY2327"/>
          <cell r="BZ2327"/>
          <cell r="CA2327"/>
          <cell r="CB2327"/>
          <cell r="CC2327"/>
          <cell r="CD2327"/>
          <cell r="CE2327"/>
          <cell r="CF2327"/>
          <cell r="CG2327"/>
          <cell r="CH2327"/>
          <cell r="CI2327"/>
          <cell r="CJ2327"/>
          <cell r="CK2327"/>
          <cell r="CL2327"/>
          <cell r="CM2327"/>
          <cell r="CN2327"/>
        </row>
        <row r="2328">
          <cell r="B2328"/>
          <cell r="C2328"/>
          <cell r="D2328"/>
          <cell r="E2328"/>
          <cell r="F2328"/>
          <cell r="G2328"/>
          <cell r="H2328"/>
          <cell r="I2328"/>
          <cell r="J2328"/>
          <cell r="K2328"/>
          <cell r="L2328"/>
          <cell r="M2328"/>
          <cell r="N2328"/>
          <cell r="O2328"/>
          <cell r="P2328"/>
          <cell r="Q2328"/>
          <cell r="R2328"/>
          <cell r="S2328"/>
          <cell r="T2328"/>
          <cell r="U2328"/>
          <cell r="V2328"/>
          <cell r="W2328"/>
          <cell r="X2328"/>
          <cell r="Y2328"/>
          <cell r="Z2328"/>
          <cell r="AA2328"/>
          <cell r="AB2328"/>
          <cell r="AC2328"/>
          <cell r="AD2328"/>
          <cell r="AE2328"/>
          <cell r="AF2328"/>
          <cell r="AG2328"/>
          <cell r="AH2328"/>
          <cell r="AI2328"/>
          <cell r="AJ2328"/>
          <cell r="AK2328"/>
          <cell r="AL2328"/>
          <cell r="AM2328"/>
          <cell r="AN2328"/>
          <cell r="AO2328"/>
          <cell r="AP2328"/>
          <cell r="AQ2328"/>
          <cell r="AR2328"/>
          <cell r="AS2328"/>
          <cell r="AT2328"/>
          <cell r="AU2328"/>
          <cell r="AV2328"/>
          <cell r="AW2328"/>
          <cell r="AX2328"/>
          <cell r="AY2328"/>
          <cell r="AZ2328"/>
          <cell r="BA2328"/>
          <cell r="BB2328"/>
          <cell r="BC2328"/>
          <cell r="BD2328"/>
          <cell r="BE2328"/>
          <cell r="BF2328"/>
          <cell r="BG2328"/>
          <cell r="BH2328"/>
          <cell r="BI2328"/>
          <cell r="BJ2328"/>
          <cell r="BK2328"/>
          <cell r="BL2328"/>
          <cell r="BM2328"/>
          <cell r="BN2328"/>
          <cell r="BO2328"/>
          <cell r="BP2328"/>
          <cell r="BQ2328"/>
          <cell r="BR2328"/>
          <cell r="BS2328"/>
          <cell r="BT2328"/>
          <cell r="BU2328"/>
          <cell r="BV2328"/>
          <cell r="BW2328"/>
          <cell r="BX2328"/>
          <cell r="BY2328"/>
          <cell r="BZ2328"/>
          <cell r="CA2328"/>
          <cell r="CB2328"/>
          <cell r="CC2328"/>
          <cell r="CD2328"/>
          <cell r="CE2328"/>
          <cell r="CF2328"/>
          <cell r="CG2328"/>
          <cell r="CH2328"/>
          <cell r="CI2328"/>
          <cell r="CJ2328"/>
          <cell r="CK2328"/>
          <cell r="CL2328"/>
          <cell r="CM2328"/>
          <cell r="CN2328"/>
        </row>
        <row r="2329">
          <cell r="B2329"/>
          <cell r="C2329"/>
          <cell r="D2329"/>
          <cell r="E2329"/>
          <cell r="F2329"/>
          <cell r="G2329"/>
          <cell r="H2329"/>
          <cell r="I2329"/>
          <cell r="J2329"/>
          <cell r="K2329"/>
          <cell r="L2329"/>
          <cell r="M2329"/>
          <cell r="N2329"/>
          <cell r="O2329"/>
          <cell r="P2329"/>
          <cell r="Q2329"/>
          <cell r="R2329"/>
          <cell r="S2329"/>
          <cell r="T2329"/>
          <cell r="U2329"/>
          <cell r="V2329"/>
          <cell r="W2329"/>
          <cell r="X2329"/>
          <cell r="Y2329"/>
          <cell r="Z2329"/>
          <cell r="AA2329"/>
          <cell r="AB2329"/>
          <cell r="AC2329"/>
          <cell r="AD2329"/>
          <cell r="AE2329"/>
          <cell r="AF2329"/>
          <cell r="AG2329"/>
          <cell r="AH2329"/>
          <cell r="AI2329"/>
          <cell r="AJ2329"/>
          <cell r="AK2329"/>
          <cell r="AL2329"/>
          <cell r="AM2329"/>
          <cell r="AN2329"/>
          <cell r="AO2329"/>
          <cell r="AP2329"/>
          <cell r="AQ2329"/>
          <cell r="AR2329"/>
          <cell r="AS2329"/>
          <cell r="AT2329"/>
          <cell r="AU2329"/>
          <cell r="AV2329"/>
          <cell r="AW2329"/>
          <cell r="AX2329"/>
          <cell r="AY2329"/>
          <cell r="AZ2329"/>
          <cell r="BA2329"/>
          <cell r="BB2329"/>
          <cell r="BC2329"/>
          <cell r="BD2329"/>
          <cell r="BE2329"/>
          <cell r="BF2329"/>
          <cell r="BG2329"/>
          <cell r="BH2329"/>
          <cell r="BI2329"/>
          <cell r="BJ2329"/>
          <cell r="BK2329"/>
          <cell r="BL2329"/>
          <cell r="BM2329"/>
          <cell r="BN2329"/>
          <cell r="BO2329"/>
          <cell r="BP2329"/>
          <cell r="BQ2329"/>
          <cell r="BR2329"/>
          <cell r="BS2329"/>
          <cell r="BT2329"/>
          <cell r="BU2329"/>
          <cell r="BV2329"/>
          <cell r="BW2329"/>
          <cell r="BX2329"/>
          <cell r="BY2329"/>
          <cell r="BZ2329"/>
          <cell r="CA2329"/>
          <cell r="CB2329"/>
          <cell r="CC2329"/>
          <cell r="CD2329"/>
          <cell r="CE2329"/>
          <cell r="CF2329"/>
          <cell r="CG2329"/>
          <cell r="CH2329"/>
          <cell r="CI2329"/>
          <cell r="CJ2329"/>
          <cell r="CK2329"/>
          <cell r="CL2329"/>
          <cell r="CM2329"/>
          <cell r="CN2329"/>
        </row>
        <row r="2330">
          <cell r="B2330"/>
          <cell r="C2330"/>
          <cell r="D2330"/>
          <cell r="E2330"/>
          <cell r="F2330"/>
          <cell r="G2330"/>
          <cell r="H2330"/>
          <cell r="I2330"/>
          <cell r="J2330"/>
          <cell r="K2330"/>
          <cell r="L2330"/>
          <cell r="M2330"/>
          <cell r="N2330"/>
          <cell r="O2330"/>
          <cell r="P2330"/>
          <cell r="Q2330"/>
          <cell r="R2330"/>
          <cell r="S2330"/>
          <cell r="T2330"/>
          <cell r="U2330"/>
          <cell r="V2330"/>
          <cell r="W2330"/>
          <cell r="X2330"/>
          <cell r="Y2330"/>
          <cell r="Z2330"/>
          <cell r="AA2330"/>
          <cell r="AB2330"/>
          <cell r="AC2330"/>
          <cell r="AD2330"/>
          <cell r="AE2330"/>
          <cell r="AF2330"/>
          <cell r="AG2330"/>
          <cell r="AH2330"/>
          <cell r="AI2330"/>
          <cell r="AJ2330"/>
          <cell r="AK2330"/>
          <cell r="AL2330"/>
          <cell r="AM2330"/>
          <cell r="AN2330"/>
          <cell r="AO2330"/>
          <cell r="AP2330"/>
          <cell r="AQ2330"/>
          <cell r="AR2330"/>
          <cell r="AS2330"/>
          <cell r="AT2330"/>
          <cell r="AU2330"/>
          <cell r="AV2330"/>
          <cell r="AW2330"/>
          <cell r="AX2330"/>
          <cell r="AY2330"/>
          <cell r="AZ2330"/>
          <cell r="BA2330"/>
          <cell r="BB2330"/>
          <cell r="BC2330"/>
          <cell r="BD2330"/>
          <cell r="BE2330"/>
          <cell r="BF2330"/>
          <cell r="BG2330"/>
          <cell r="BH2330"/>
          <cell r="BI2330"/>
          <cell r="BJ2330"/>
          <cell r="BK2330"/>
          <cell r="BL2330"/>
          <cell r="BM2330"/>
          <cell r="BN2330"/>
          <cell r="BO2330"/>
          <cell r="BP2330"/>
          <cell r="BQ2330"/>
          <cell r="BR2330"/>
          <cell r="BS2330"/>
          <cell r="BT2330"/>
          <cell r="BU2330"/>
          <cell r="BV2330"/>
          <cell r="BW2330"/>
          <cell r="BX2330"/>
          <cell r="BY2330"/>
          <cell r="BZ2330"/>
          <cell r="CA2330"/>
          <cell r="CB2330"/>
          <cell r="CC2330"/>
          <cell r="CD2330"/>
          <cell r="CE2330"/>
          <cell r="CF2330"/>
          <cell r="CG2330"/>
          <cell r="CH2330"/>
          <cell r="CI2330"/>
          <cell r="CJ2330"/>
          <cell r="CK2330"/>
          <cell r="CL2330"/>
          <cell r="CM2330"/>
          <cell r="CN2330"/>
        </row>
        <row r="2331">
          <cell r="B2331"/>
          <cell r="C2331"/>
          <cell r="D2331"/>
          <cell r="E2331"/>
          <cell r="F2331"/>
          <cell r="G2331"/>
          <cell r="H2331"/>
          <cell r="I2331"/>
          <cell r="J2331"/>
          <cell r="K2331"/>
          <cell r="L2331"/>
          <cell r="M2331"/>
          <cell r="N2331"/>
          <cell r="O2331"/>
          <cell r="P2331"/>
          <cell r="Q2331"/>
          <cell r="R2331"/>
          <cell r="S2331"/>
          <cell r="T2331"/>
          <cell r="U2331"/>
          <cell r="V2331"/>
          <cell r="W2331"/>
          <cell r="X2331"/>
          <cell r="Y2331"/>
          <cell r="Z2331"/>
          <cell r="AA2331"/>
          <cell r="AB2331"/>
          <cell r="AC2331"/>
          <cell r="AD2331"/>
          <cell r="AE2331"/>
          <cell r="AF2331"/>
          <cell r="AG2331"/>
          <cell r="AH2331"/>
          <cell r="AI2331"/>
          <cell r="AJ2331"/>
          <cell r="AK2331"/>
          <cell r="AL2331"/>
          <cell r="AM2331"/>
          <cell r="AN2331"/>
          <cell r="AO2331"/>
          <cell r="AP2331"/>
          <cell r="AQ2331"/>
          <cell r="AR2331"/>
          <cell r="AS2331"/>
          <cell r="AT2331"/>
          <cell r="AU2331"/>
          <cell r="AV2331"/>
          <cell r="AW2331"/>
          <cell r="AX2331"/>
          <cell r="AY2331"/>
          <cell r="AZ2331"/>
          <cell r="BA2331"/>
          <cell r="BB2331"/>
          <cell r="BC2331"/>
          <cell r="BD2331"/>
          <cell r="BE2331"/>
          <cell r="BF2331"/>
          <cell r="BG2331"/>
          <cell r="BH2331"/>
          <cell r="BI2331"/>
          <cell r="BJ2331"/>
          <cell r="BK2331"/>
          <cell r="BL2331"/>
          <cell r="BM2331"/>
          <cell r="BN2331"/>
          <cell r="BO2331"/>
          <cell r="BP2331"/>
          <cell r="BQ2331"/>
          <cell r="BR2331"/>
          <cell r="BS2331"/>
          <cell r="BT2331"/>
          <cell r="BU2331"/>
          <cell r="BV2331"/>
          <cell r="BW2331"/>
          <cell r="BX2331"/>
          <cell r="BY2331"/>
          <cell r="BZ2331"/>
          <cell r="CA2331"/>
          <cell r="CB2331"/>
          <cell r="CC2331"/>
          <cell r="CD2331"/>
          <cell r="CE2331"/>
          <cell r="CF2331"/>
          <cell r="CG2331"/>
          <cell r="CH2331"/>
          <cell r="CI2331"/>
          <cell r="CJ2331"/>
          <cell r="CK2331"/>
          <cell r="CL2331"/>
          <cell r="CM2331"/>
          <cell r="CN2331"/>
        </row>
        <row r="2332">
          <cell r="B2332"/>
          <cell r="C2332"/>
          <cell r="D2332"/>
          <cell r="E2332"/>
          <cell r="F2332"/>
          <cell r="G2332"/>
          <cell r="H2332"/>
          <cell r="I2332"/>
          <cell r="J2332"/>
          <cell r="K2332"/>
          <cell r="L2332"/>
          <cell r="M2332"/>
          <cell r="N2332"/>
          <cell r="O2332"/>
          <cell r="P2332"/>
          <cell r="Q2332"/>
          <cell r="R2332"/>
          <cell r="S2332"/>
          <cell r="T2332"/>
          <cell r="U2332"/>
          <cell r="V2332"/>
          <cell r="W2332"/>
          <cell r="X2332"/>
          <cell r="Y2332"/>
          <cell r="Z2332"/>
          <cell r="AA2332"/>
          <cell r="AB2332"/>
          <cell r="AC2332"/>
          <cell r="AD2332"/>
          <cell r="AE2332"/>
          <cell r="AF2332"/>
          <cell r="AG2332"/>
          <cell r="AH2332"/>
          <cell r="AI2332"/>
          <cell r="AJ2332"/>
          <cell r="AK2332"/>
          <cell r="AL2332"/>
          <cell r="AM2332"/>
          <cell r="AN2332"/>
          <cell r="AO2332"/>
          <cell r="AP2332"/>
          <cell r="AQ2332"/>
          <cell r="AR2332"/>
          <cell r="AS2332"/>
          <cell r="AT2332"/>
          <cell r="AU2332"/>
          <cell r="AV2332"/>
          <cell r="AW2332"/>
          <cell r="AX2332"/>
          <cell r="AY2332"/>
          <cell r="AZ2332"/>
          <cell r="BA2332"/>
          <cell r="BB2332"/>
          <cell r="BC2332"/>
          <cell r="BD2332"/>
          <cell r="BE2332"/>
          <cell r="BF2332"/>
          <cell r="BG2332"/>
          <cell r="BH2332"/>
          <cell r="BI2332"/>
          <cell r="BJ2332"/>
          <cell r="BK2332"/>
          <cell r="BL2332"/>
          <cell r="BM2332"/>
          <cell r="BN2332"/>
          <cell r="BO2332"/>
          <cell r="BP2332"/>
          <cell r="BQ2332"/>
          <cell r="BR2332"/>
          <cell r="BS2332"/>
          <cell r="BT2332"/>
          <cell r="BU2332"/>
          <cell r="BV2332"/>
          <cell r="BW2332"/>
          <cell r="BX2332"/>
          <cell r="BY2332"/>
          <cell r="BZ2332"/>
          <cell r="CA2332"/>
          <cell r="CB2332"/>
          <cell r="CC2332"/>
          <cell r="CD2332"/>
          <cell r="CE2332"/>
          <cell r="CF2332"/>
          <cell r="CG2332"/>
          <cell r="CH2332"/>
          <cell r="CI2332"/>
          <cell r="CJ2332"/>
          <cell r="CK2332"/>
          <cell r="CL2332"/>
          <cell r="CM2332"/>
          <cell r="CN2332"/>
        </row>
        <row r="2333">
          <cell r="B2333"/>
          <cell r="C2333"/>
          <cell r="D2333"/>
          <cell r="E2333"/>
          <cell r="F2333"/>
          <cell r="G2333"/>
          <cell r="H2333"/>
          <cell r="I2333"/>
          <cell r="J2333"/>
          <cell r="K2333"/>
          <cell r="L2333"/>
          <cell r="M2333"/>
          <cell r="N2333"/>
          <cell r="O2333"/>
          <cell r="P2333"/>
          <cell r="Q2333"/>
          <cell r="R2333"/>
          <cell r="S2333"/>
          <cell r="T2333"/>
          <cell r="U2333"/>
          <cell r="V2333"/>
          <cell r="W2333"/>
          <cell r="X2333"/>
          <cell r="Y2333"/>
          <cell r="Z2333"/>
          <cell r="AA2333"/>
          <cell r="AB2333"/>
          <cell r="AC2333"/>
          <cell r="AD2333"/>
          <cell r="AE2333"/>
          <cell r="AF2333"/>
          <cell r="AG2333"/>
          <cell r="AH2333"/>
          <cell r="AI2333"/>
          <cell r="AJ2333"/>
          <cell r="AK2333"/>
          <cell r="AL2333"/>
          <cell r="AM2333"/>
          <cell r="AN2333"/>
          <cell r="AO2333"/>
          <cell r="AP2333"/>
          <cell r="AQ2333"/>
          <cell r="AR2333"/>
          <cell r="AS2333"/>
          <cell r="AT2333"/>
          <cell r="AU2333"/>
          <cell r="AV2333"/>
          <cell r="AW2333"/>
          <cell r="AX2333"/>
          <cell r="AY2333"/>
          <cell r="AZ2333"/>
          <cell r="BA2333"/>
          <cell r="BB2333"/>
          <cell r="BC2333"/>
          <cell r="BD2333"/>
          <cell r="BE2333"/>
          <cell r="BF2333"/>
          <cell r="BG2333"/>
          <cell r="BH2333"/>
          <cell r="BI2333"/>
          <cell r="BJ2333"/>
          <cell r="BK2333"/>
          <cell r="BL2333"/>
          <cell r="BM2333"/>
          <cell r="BN2333"/>
          <cell r="BO2333"/>
          <cell r="BP2333"/>
          <cell r="BQ2333"/>
          <cell r="BR2333"/>
          <cell r="BS2333"/>
          <cell r="BT2333"/>
          <cell r="BU2333"/>
          <cell r="BV2333"/>
          <cell r="BW2333"/>
          <cell r="BX2333"/>
          <cell r="BY2333"/>
          <cell r="BZ2333"/>
          <cell r="CA2333"/>
          <cell r="CB2333"/>
          <cell r="CC2333"/>
          <cell r="CD2333"/>
          <cell r="CE2333"/>
          <cell r="CF2333"/>
          <cell r="CG2333"/>
          <cell r="CH2333"/>
          <cell r="CI2333"/>
          <cell r="CJ2333"/>
          <cell r="CK2333"/>
          <cell r="CL2333"/>
          <cell r="CM2333"/>
          <cell r="CN2333"/>
        </row>
        <row r="2334">
          <cell r="B2334"/>
          <cell r="C2334"/>
          <cell r="D2334"/>
          <cell r="E2334"/>
          <cell r="F2334"/>
          <cell r="G2334"/>
          <cell r="H2334"/>
          <cell r="I2334"/>
          <cell r="J2334"/>
          <cell r="K2334"/>
          <cell r="L2334"/>
          <cell r="M2334"/>
          <cell r="N2334"/>
          <cell r="O2334"/>
          <cell r="P2334"/>
          <cell r="Q2334"/>
          <cell r="R2334"/>
          <cell r="S2334"/>
          <cell r="T2334"/>
          <cell r="U2334"/>
          <cell r="V2334"/>
          <cell r="W2334"/>
          <cell r="X2334"/>
          <cell r="Y2334"/>
          <cell r="Z2334"/>
          <cell r="AA2334"/>
          <cell r="AB2334"/>
          <cell r="AC2334"/>
          <cell r="AD2334"/>
          <cell r="AE2334"/>
          <cell r="AF2334"/>
          <cell r="AG2334"/>
          <cell r="AH2334"/>
          <cell r="AI2334"/>
          <cell r="AJ2334"/>
          <cell r="AK2334"/>
          <cell r="AL2334"/>
          <cell r="AM2334"/>
          <cell r="AN2334"/>
          <cell r="AO2334"/>
          <cell r="AP2334"/>
          <cell r="AQ2334"/>
          <cell r="AR2334"/>
          <cell r="AS2334"/>
          <cell r="AT2334"/>
          <cell r="AU2334"/>
          <cell r="AV2334"/>
          <cell r="AW2334"/>
          <cell r="AX2334"/>
          <cell r="AY2334"/>
          <cell r="AZ2334"/>
          <cell r="BA2334"/>
          <cell r="BB2334"/>
          <cell r="BC2334"/>
          <cell r="BD2334"/>
          <cell r="BE2334"/>
          <cell r="BF2334"/>
          <cell r="BG2334"/>
          <cell r="BH2334"/>
          <cell r="BI2334"/>
          <cell r="BJ2334"/>
          <cell r="BK2334"/>
          <cell r="BL2334"/>
          <cell r="BM2334"/>
          <cell r="BN2334"/>
          <cell r="BO2334"/>
          <cell r="BP2334"/>
          <cell r="BQ2334"/>
          <cell r="BR2334"/>
          <cell r="BS2334"/>
          <cell r="BT2334"/>
          <cell r="BU2334"/>
          <cell r="BV2334"/>
          <cell r="BW2334"/>
          <cell r="BX2334"/>
          <cell r="BY2334"/>
          <cell r="BZ2334"/>
          <cell r="CA2334"/>
          <cell r="CB2334"/>
          <cell r="CC2334"/>
          <cell r="CD2334"/>
          <cell r="CE2334"/>
          <cell r="CF2334"/>
          <cell r="CG2334"/>
          <cell r="CH2334"/>
          <cell r="CI2334"/>
          <cell r="CJ2334"/>
          <cell r="CK2334"/>
          <cell r="CL2334"/>
          <cell r="CM2334"/>
          <cell r="CN2334"/>
        </row>
        <row r="2335">
          <cell r="B2335"/>
          <cell r="C2335"/>
          <cell r="D2335"/>
          <cell r="E2335"/>
          <cell r="F2335"/>
          <cell r="G2335"/>
          <cell r="H2335"/>
          <cell r="I2335"/>
          <cell r="J2335"/>
          <cell r="K2335"/>
          <cell r="L2335"/>
          <cell r="M2335"/>
          <cell r="N2335"/>
          <cell r="O2335"/>
          <cell r="P2335"/>
          <cell r="Q2335"/>
          <cell r="R2335"/>
          <cell r="S2335"/>
          <cell r="T2335"/>
          <cell r="U2335"/>
          <cell r="V2335"/>
          <cell r="W2335"/>
          <cell r="X2335"/>
          <cell r="Y2335"/>
          <cell r="Z2335"/>
          <cell r="AA2335"/>
          <cell r="AB2335"/>
          <cell r="AC2335"/>
          <cell r="AD2335"/>
          <cell r="AE2335"/>
          <cell r="AF2335"/>
          <cell r="AG2335"/>
          <cell r="AH2335"/>
          <cell r="AI2335"/>
          <cell r="AJ2335"/>
          <cell r="AK2335"/>
          <cell r="AL2335"/>
          <cell r="AM2335"/>
          <cell r="AN2335"/>
          <cell r="AO2335"/>
          <cell r="AP2335"/>
          <cell r="AQ2335"/>
          <cell r="AR2335"/>
          <cell r="AS2335"/>
          <cell r="AT2335"/>
          <cell r="AU2335"/>
          <cell r="AV2335"/>
          <cell r="AW2335"/>
          <cell r="AX2335"/>
          <cell r="AY2335"/>
          <cell r="AZ2335"/>
          <cell r="BA2335"/>
          <cell r="BB2335"/>
          <cell r="BC2335"/>
          <cell r="BD2335"/>
          <cell r="BE2335"/>
          <cell r="BF2335"/>
          <cell r="BG2335"/>
          <cell r="BH2335"/>
          <cell r="BI2335"/>
          <cell r="BJ2335"/>
          <cell r="BK2335"/>
          <cell r="BL2335"/>
          <cell r="BM2335"/>
          <cell r="BN2335"/>
          <cell r="BO2335"/>
          <cell r="BP2335"/>
          <cell r="BQ2335"/>
          <cell r="BR2335"/>
          <cell r="BS2335"/>
          <cell r="BT2335"/>
          <cell r="BU2335"/>
          <cell r="BV2335"/>
          <cell r="BW2335"/>
          <cell r="BX2335"/>
          <cell r="BY2335"/>
          <cell r="BZ2335"/>
          <cell r="CA2335"/>
          <cell r="CB2335"/>
          <cell r="CC2335"/>
          <cell r="CD2335"/>
          <cell r="CE2335"/>
          <cell r="CF2335"/>
          <cell r="CG2335"/>
          <cell r="CH2335"/>
          <cell r="CI2335"/>
          <cell r="CJ2335"/>
          <cell r="CK2335"/>
          <cell r="CL2335"/>
          <cell r="CM2335"/>
          <cell r="CN2335"/>
        </row>
        <row r="2336">
          <cell r="B2336"/>
          <cell r="C2336"/>
          <cell r="D2336"/>
          <cell r="E2336"/>
          <cell r="F2336"/>
          <cell r="G2336"/>
          <cell r="H2336"/>
          <cell r="I2336"/>
          <cell r="J2336"/>
          <cell r="K2336"/>
          <cell r="L2336"/>
          <cell r="M2336"/>
          <cell r="N2336"/>
          <cell r="O2336"/>
          <cell r="P2336"/>
          <cell r="Q2336"/>
          <cell r="R2336"/>
          <cell r="S2336"/>
          <cell r="T2336"/>
          <cell r="U2336"/>
          <cell r="V2336"/>
          <cell r="W2336"/>
          <cell r="X2336"/>
          <cell r="Y2336"/>
          <cell r="Z2336"/>
          <cell r="AA2336"/>
          <cell r="AB2336"/>
          <cell r="AC2336"/>
          <cell r="AD2336"/>
          <cell r="AE2336"/>
          <cell r="AF2336"/>
          <cell r="AG2336"/>
          <cell r="AH2336"/>
          <cell r="AI2336"/>
          <cell r="AJ2336"/>
          <cell r="AK2336"/>
          <cell r="AL2336"/>
          <cell r="AM2336"/>
          <cell r="AN2336"/>
          <cell r="AO2336"/>
          <cell r="AP2336"/>
          <cell r="AQ2336"/>
          <cell r="AR2336"/>
          <cell r="AS2336"/>
          <cell r="AT2336"/>
          <cell r="AU2336"/>
          <cell r="AV2336"/>
          <cell r="AW2336"/>
          <cell r="AX2336"/>
          <cell r="AY2336"/>
          <cell r="AZ2336"/>
          <cell r="BA2336"/>
          <cell r="BB2336"/>
          <cell r="BC2336"/>
          <cell r="BD2336"/>
          <cell r="BE2336"/>
          <cell r="BF2336"/>
          <cell r="BG2336"/>
          <cell r="BH2336"/>
          <cell r="BI2336"/>
          <cell r="BJ2336"/>
          <cell r="BK2336"/>
          <cell r="BL2336"/>
          <cell r="BM2336"/>
          <cell r="BN2336"/>
          <cell r="BO2336"/>
          <cell r="BP2336"/>
          <cell r="BQ2336"/>
          <cell r="BR2336"/>
          <cell r="BS2336"/>
          <cell r="BT2336"/>
          <cell r="BU2336"/>
          <cell r="BV2336"/>
          <cell r="BW2336"/>
          <cell r="BX2336"/>
          <cell r="BY2336"/>
          <cell r="BZ2336"/>
          <cell r="CA2336"/>
          <cell r="CB2336"/>
          <cell r="CC2336"/>
          <cell r="CD2336"/>
          <cell r="CE2336"/>
          <cell r="CF2336"/>
          <cell r="CG2336"/>
          <cell r="CH2336"/>
          <cell r="CI2336"/>
          <cell r="CJ2336"/>
          <cell r="CK2336"/>
          <cell r="CL2336"/>
          <cell r="CM2336"/>
          <cell r="CN2336"/>
        </row>
        <row r="2337">
          <cell r="B2337"/>
          <cell r="C2337"/>
          <cell r="D2337"/>
          <cell r="E2337"/>
          <cell r="F2337"/>
          <cell r="G2337"/>
          <cell r="H2337"/>
          <cell r="I2337"/>
          <cell r="J2337"/>
          <cell r="K2337"/>
          <cell r="L2337"/>
          <cell r="M2337"/>
          <cell r="N2337"/>
          <cell r="O2337"/>
          <cell r="P2337"/>
          <cell r="Q2337"/>
          <cell r="R2337"/>
          <cell r="S2337"/>
          <cell r="T2337"/>
          <cell r="U2337"/>
          <cell r="V2337"/>
          <cell r="W2337"/>
          <cell r="X2337"/>
          <cell r="Y2337"/>
          <cell r="Z2337"/>
          <cell r="AA2337"/>
          <cell r="AB2337"/>
          <cell r="AC2337"/>
          <cell r="AD2337"/>
          <cell r="AE2337"/>
          <cell r="AF2337"/>
          <cell r="AG2337"/>
          <cell r="AH2337"/>
          <cell r="AI2337"/>
          <cell r="AJ2337"/>
          <cell r="AK2337"/>
          <cell r="AL2337"/>
          <cell r="AM2337"/>
          <cell r="AN2337"/>
          <cell r="AO2337"/>
          <cell r="AP2337"/>
          <cell r="AQ2337"/>
          <cell r="AR2337"/>
          <cell r="AS2337"/>
          <cell r="AT2337"/>
          <cell r="AU2337"/>
          <cell r="AV2337"/>
          <cell r="AW2337"/>
          <cell r="AX2337"/>
          <cell r="AY2337"/>
          <cell r="AZ2337"/>
          <cell r="BA2337"/>
          <cell r="BB2337"/>
          <cell r="BC2337"/>
          <cell r="BD2337"/>
          <cell r="BE2337"/>
          <cell r="BF2337"/>
          <cell r="BG2337"/>
          <cell r="BH2337"/>
          <cell r="BI2337"/>
          <cell r="BJ2337"/>
          <cell r="BK2337"/>
          <cell r="BL2337"/>
          <cell r="BM2337"/>
          <cell r="BN2337"/>
          <cell r="BO2337"/>
          <cell r="BP2337"/>
          <cell r="BQ2337"/>
          <cell r="BR2337"/>
          <cell r="BS2337"/>
          <cell r="BT2337"/>
          <cell r="BU2337"/>
          <cell r="BV2337"/>
          <cell r="BW2337"/>
          <cell r="BX2337"/>
          <cell r="BY2337"/>
          <cell r="BZ2337"/>
          <cell r="CA2337"/>
          <cell r="CB2337"/>
          <cell r="CC2337"/>
          <cell r="CD2337"/>
          <cell r="CE2337"/>
          <cell r="CF2337"/>
          <cell r="CG2337"/>
          <cell r="CH2337"/>
          <cell r="CI2337"/>
          <cell r="CJ2337"/>
          <cell r="CK2337"/>
          <cell r="CL2337"/>
          <cell r="CM2337"/>
          <cell r="CN2337"/>
        </row>
        <row r="2338">
          <cell r="B2338"/>
          <cell r="C2338"/>
          <cell r="D2338"/>
          <cell r="E2338"/>
          <cell r="F2338"/>
          <cell r="G2338"/>
          <cell r="H2338"/>
          <cell r="I2338"/>
          <cell r="J2338"/>
          <cell r="K2338"/>
          <cell r="L2338"/>
          <cell r="M2338"/>
          <cell r="N2338"/>
          <cell r="O2338"/>
          <cell r="P2338"/>
          <cell r="Q2338"/>
          <cell r="R2338"/>
          <cell r="S2338"/>
          <cell r="T2338"/>
          <cell r="U2338"/>
          <cell r="V2338"/>
          <cell r="W2338"/>
          <cell r="X2338"/>
          <cell r="Y2338"/>
          <cell r="Z2338"/>
          <cell r="AA2338"/>
          <cell r="AB2338"/>
          <cell r="AC2338"/>
          <cell r="AD2338"/>
          <cell r="AE2338"/>
          <cell r="AF2338"/>
          <cell r="AG2338"/>
          <cell r="AH2338"/>
          <cell r="AI2338"/>
          <cell r="AJ2338"/>
          <cell r="AK2338"/>
          <cell r="AL2338"/>
          <cell r="AM2338"/>
          <cell r="AN2338"/>
          <cell r="AO2338"/>
          <cell r="AP2338"/>
          <cell r="AQ2338"/>
          <cell r="AR2338"/>
          <cell r="AS2338"/>
          <cell r="AT2338"/>
          <cell r="AU2338"/>
          <cell r="AV2338"/>
          <cell r="AW2338"/>
          <cell r="AX2338"/>
          <cell r="AY2338"/>
          <cell r="AZ2338"/>
          <cell r="BA2338"/>
          <cell r="BB2338"/>
          <cell r="BC2338"/>
          <cell r="BD2338"/>
          <cell r="BE2338"/>
          <cell r="BF2338"/>
          <cell r="BG2338"/>
          <cell r="BH2338"/>
          <cell r="BI2338"/>
          <cell r="BJ2338"/>
          <cell r="BK2338"/>
          <cell r="BL2338"/>
          <cell r="BM2338"/>
          <cell r="BN2338"/>
          <cell r="BO2338"/>
          <cell r="BP2338"/>
          <cell r="BQ2338"/>
          <cell r="BR2338"/>
          <cell r="BS2338"/>
          <cell r="BT2338"/>
          <cell r="BU2338"/>
          <cell r="BV2338"/>
          <cell r="BW2338"/>
          <cell r="BX2338"/>
          <cell r="BY2338"/>
          <cell r="BZ2338"/>
          <cell r="CA2338"/>
          <cell r="CB2338"/>
          <cell r="CC2338"/>
          <cell r="CD2338"/>
          <cell r="CE2338"/>
          <cell r="CF2338"/>
          <cell r="CG2338"/>
          <cell r="CH2338"/>
          <cell r="CI2338"/>
          <cell r="CJ2338"/>
          <cell r="CK2338"/>
          <cell r="CL2338"/>
          <cell r="CM2338"/>
          <cell r="CN2338"/>
        </row>
        <row r="2339">
          <cell r="B2339"/>
          <cell r="C2339"/>
          <cell r="D2339"/>
          <cell r="E2339"/>
          <cell r="F2339"/>
          <cell r="G2339"/>
          <cell r="H2339"/>
          <cell r="I2339"/>
          <cell r="J2339"/>
          <cell r="K2339"/>
          <cell r="L2339"/>
          <cell r="M2339"/>
          <cell r="N2339"/>
          <cell r="O2339"/>
          <cell r="P2339"/>
          <cell r="Q2339"/>
          <cell r="R2339"/>
          <cell r="S2339"/>
          <cell r="T2339"/>
          <cell r="U2339"/>
          <cell r="V2339"/>
          <cell r="W2339"/>
          <cell r="X2339"/>
          <cell r="Y2339"/>
          <cell r="Z2339"/>
          <cell r="AA2339"/>
          <cell r="AB2339"/>
          <cell r="AC2339"/>
          <cell r="AD2339"/>
          <cell r="AE2339"/>
          <cell r="AF2339"/>
          <cell r="AG2339"/>
          <cell r="AH2339"/>
          <cell r="AI2339"/>
          <cell r="AJ2339"/>
          <cell r="AK2339"/>
          <cell r="AL2339"/>
          <cell r="AM2339"/>
          <cell r="AN2339"/>
          <cell r="AO2339"/>
          <cell r="AP2339"/>
          <cell r="AQ2339"/>
          <cell r="AR2339"/>
          <cell r="AS2339"/>
          <cell r="AT2339"/>
          <cell r="AU2339"/>
          <cell r="AV2339"/>
          <cell r="AW2339"/>
          <cell r="AX2339"/>
          <cell r="AY2339"/>
          <cell r="AZ2339"/>
          <cell r="BA2339"/>
          <cell r="BB2339"/>
          <cell r="BC2339"/>
          <cell r="BD2339"/>
          <cell r="BE2339"/>
          <cell r="BF2339"/>
          <cell r="BG2339"/>
          <cell r="BH2339"/>
          <cell r="BI2339"/>
          <cell r="BJ2339"/>
          <cell r="BK2339"/>
          <cell r="BL2339"/>
          <cell r="BM2339"/>
          <cell r="BN2339"/>
          <cell r="BO2339"/>
          <cell r="BP2339"/>
          <cell r="BQ2339"/>
          <cell r="BR2339"/>
          <cell r="BS2339"/>
          <cell r="BT2339"/>
          <cell r="BU2339"/>
          <cell r="BV2339"/>
          <cell r="BW2339"/>
          <cell r="BX2339"/>
          <cell r="BY2339"/>
          <cell r="BZ2339"/>
          <cell r="CA2339"/>
          <cell r="CB2339"/>
          <cell r="CC2339"/>
          <cell r="CD2339"/>
          <cell r="CE2339"/>
          <cell r="CF2339"/>
          <cell r="CG2339"/>
          <cell r="CH2339"/>
          <cell r="CI2339"/>
          <cell r="CJ2339"/>
          <cell r="CK2339"/>
          <cell r="CL2339"/>
          <cell r="CM2339"/>
          <cell r="CN2339"/>
        </row>
        <row r="2340">
          <cell r="B2340"/>
          <cell r="C2340"/>
          <cell r="D2340"/>
          <cell r="E2340"/>
          <cell r="F2340"/>
          <cell r="G2340"/>
          <cell r="H2340"/>
          <cell r="I2340"/>
          <cell r="J2340"/>
          <cell r="K2340"/>
          <cell r="L2340"/>
          <cell r="M2340"/>
          <cell r="N2340"/>
          <cell r="O2340"/>
          <cell r="P2340"/>
          <cell r="Q2340"/>
          <cell r="R2340"/>
          <cell r="S2340"/>
          <cell r="T2340"/>
          <cell r="U2340"/>
          <cell r="V2340"/>
          <cell r="W2340"/>
          <cell r="X2340"/>
          <cell r="Y2340"/>
          <cell r="Z2340"/>
          <cell r="AA2340"/>
          <cell r="AB2340"/>
          <cell r="AC2340"/>
          <cell r="AD2340"/>
          <cell r="AE2340"/>
          <cell r="AF2340"/>
          <cell r="AG2340"/>
          <cell r="AH2340"/>
          <cell r="AI2340"/>
          <cell r="AJ2340"/>
          <cell r="AK2340"/>
          <cell r="AL2340"/>
          <cell r="AM2340"/>
          <cell r="AN2340"/>
          <cell r="AO2340"/>
          <cell r="AP2340"/>
          <cell r="AQ2340"/>
          <cell r="AR2340"/>
          <cell r="AS2340"/>
          <cell r="AT2340"/>
          <cell r="AU2340"/>
          <cell r="AV2340"/>
          <cell r="AW2340"/>
          <cell r="AX2340"/>
          <cell r="AY2340"/>
          <cell r="AZ2340"/>
          <cell r="BA2340"/>
          <cell r="BB2340"/>
          <cell r="BC2340"/>
          <cell r="BD2340"/>
          <cell r="BE2340"/>
          <cell r="BF2340"/>
          <cell r="BG2340"/>
          <cell r="BH2340"/>
          <cell r="BI2340"/>
          <cell r="BJ2340"/>
          <cell r="BK2340"/>
          <cell r="BL2340"/>
          <cell r="BM2340"/>
          <cell r="BN2340"/>
          <cell r="BO2340"/>
          <cell r="BP2340"/>
          <cell r="BQ2340"/>
          <cell r="BR2340"/>
          <cell r="BS2340"/>
          <cell r="BT2340"/>
          <cell r="BU2340"/>
          <cell r="BV2340"/>
          <cell r="BW2340"/>
          <cell r="BX2340"/>
          <cell r="BY2340"/>
          <cell r="BZ2340"/>
          <cell r="CA2340"/>
          <cell r="CB2340"/>
          <cell r="CC2340"/>
          <cell r="CD2340"/>
          <cell r="CE2340"/>
          <cell r="CF2340"/>
          <cell r="CG2340"/>
          <cell r="CH2340"/>
          <cell r="CI2340"/>
          <cell r="CJ2340"/>
          <cell r="CK2340"/>
          <cell r="CL2340"/>
          <cell r="CM2340"/>
          <cell r="CN2340"/>
        </row>
        <row r="2341">
          <cell r="B2341"/>
          <cell r="C2341"/>
          <cell r="D2341"/>
          <cell r="E2341"/>
          <cell r="F2341"/>
          <cell r="G2341"/>
          <cell r="H2341"/>
          <cell r="I2341"/>
          <cell r="J2341"/>
          <cell r="K2341"/>
          <cell r="L2341"/>
          <cell r="M2341"/>
          <cell r="N2341"/>
          <cell r="O2341"/>
          <cell r="P2341"/>
          <cell r="Q2341"/>
          <cell r="R2341"/>
          <cell r="S2341"/>
          <cell r="T2341"/>
          <cell r="U2341"/>
          <cell r="V2341"/>
          <cell r="W2341"/>
          <cell r="X2341"/>
          <cell r="Y2341"/>
          <cell r="Z2341"/>
          <cell r="AA2341"/>
          <cell r="AB2341"/>
          <cell r="AC2341"/>
          <cell r="AD2341"/>
          <cell r="AE2341"/>
          <cell r="AF2341"/>
          <cell r="AG2341"/>
          <cell r="AH2341"/>
          <cell r="AI2341"/>
          <cell r="AJ2341"/>
          <cell r="AK2341"/>
          <cell r="AL2341"/>
          <cell r="AM2341"/>
          <cell r="AN2341"/>
          <cell r="AO2341"/>
          <cell r="AP2341"/>
          <cell r="AQ2341"/>
          <cell r="AR2341"/>
          <cell r="AS2341"/>
          <cell r="AT2341"/>
          <cell r="AU2341"/>
          <cell r="AV2341"/>
          <cell r="AW2341"/>
          <cell r="AX2341"/>
          <cell r="AY2341"/>
          <cell r="AZ2341"/>
          <cell r="BA2341"/>
          <cell r="BB2341"/>
          <cell r="BC2341"/>
          <cell r="BD2341"/>
          <cell r="BE2341"/>
          <cell r="BF2341"/>
          <cell r="BG2341"/>
          <cell r="BH2341"/>
          <cell r="BI2341"/>
          <cell r="BJ2341"/>
          <cell r="BK2341"/>
          <cell r="BL2341"/>
          <cell r="BM2341"/>
          <cell r="BN2341"/>
          <cell r="BO2341"/>
          <cell r="BP2341"/>
          <cell r="BQ2341"/>
          <cell r="BR2341"/>
          <cell r="BS2341"/>
          <cell r="BT2341"/>
          <cell r="BU2341"/>
          <cell r="BV2341"/>
          <cell r="BW2341"/>
          <cell r="BX2341"/>
          <cell r="BY2341"/>
          <cell r="BZ2341"/>
          <cell r="CA2341"/>
          <cell r="CB2341"/>
          <cell r="CC2341"/>
          <cell r="CD2341"/>
          <cell r="CE2341"/>
          <cell r="CF2341"/>
          <cell r="CG2341"/>
          <cell r="CH2341"/>
          <cell r="CI2341"/>
          <cell r="CJ2341"/>
          <cell r="CK2341"/>
          <cell r="CL2341"/>
          <cell r="CM2341"/>
          <cell r="CN2341"/>
        </row>
        <row r="2342">
          <cell r="B2342"/>
          <cell r="C2342"/>
          <cell r="D2342"/>
          <cell r="E2342"/>
          <cell r="F2342"/>
          <cell r="G2342"/>
          <cell r="H2342"/>
          <cell r="I2342"/>
          <cell r="J2342"/>
          <cell r="K2342"/>
          <cell r="L2342"/>
          <cell r="M2342"/>
          <cell r="N2342"/>
          <cell r="O2342"/>
          <cell r="P2342"/>
          <cell r="Q2342"/>
          <cell r="R2342"/>
          <cell r="S2342"/>
          <cell r="T2342"/>
          <cell r="U2342"/>
          <cell r="V2342"/>
          <cell r="W2342"/>
          <cell r="X2342"/>
          <cell r="Y2342"/>
          <cell r="Z2342"/>
          <cell r="AA2342"/>
          <cell r="AB2342"/>
          <cell r="AC2342"/>
          <cell r="AD2342"/>
          <cell r="AE2342"/>
          <cell r="AF2342"/>
          <cell r="AG2342"/>
          <cell r="AH2342"/>
          <cell r="AI2342"/>
          <cell r="AJ2342"/>
          <cell r="AK2342"/>
          <cell r="AL2342"/>
          <cell r="AM2342"/>
          <cell r="AN2342"/>
          <cell r="AO2342"/>
          <cell r="AP2342"/>
          <cell r="AQ2342"/>
          <cell r="AR2342"/>
          <cell r="AS2342"/>
          <cell r="AT2342"/>
          <cell r="AU2342"/>
          <cell r="AV2342"/>
          <cell r="AW2342"/>
          <cell r="AX2342"/>
          <cell r="AY2342"/>
          <cell r="AZ2342"/>
          <cell r="BA2342"/>
          <cell r="BB2342"/>
          <cell r="BC2342"/>
          <cell r="BD2342"/>
          <cell r="BE2342"/>
          <cell r="BF2342"/>
          <cell r="BG2342"/>
          <cell r="BH2342"/>
          <cell r="BI2342"/>
          <cell r="BJ2342"/>
          <cell r="BK2342"/>
          <cell r="BL2342"/>
          <cell r="BM2342"/>
          <cell r="BN2342"/>
          <cell r="BO2342"/>
          <cell r="BP2342"/>
          <cell r="BQ2342"/>
          <cell r="BR2342"/>
          <cell r="BS2342"/>
          <cell r="BT2342"/>
          <cell r="BU2342"/>
          <cell r="BV2342"/>
          <cell r="BW2342"/>
          <cell r="BX2342"/>
          <cell r="BY2342"/>
          <cell r="BZ2342"/>
          <cell r="CA2342"/>
          <cell r="CB2342"/>
          <cell r="CC2342"/>
          <cell r="CD2342"/>
          <cell r="CE2342"/>
          <cell r="CF2342"/>
          <cell r="CG2342"/>
          <cell r="CH2342"/>
          <cell r="CI2342"/>
          <cell r="CJ2342"/>
          <cell r="CK2342"/>
          <cell r="CL2342"/>
          <cell r="CM2342"/>
          <cell r="CN2342"/>
        </row>
        <row r="2343">
          <cell r="B2343"/>
          <cell r="C2343"/>
          <cell r="D2343"/>
          <cell r="E2343"/>
          <cell r="F2343"/>
          <cell r="G2343"/>
          <cell r="H2343"/>
          <cell r="I2343"/>
          <cell r="J2343"/>
          <cell r="K2343"/>
          <cell r="L2343"/>
          <cell r="M2343"/>
          <cell r="N2343"/>
          <cell r="O2343"/>
          <cell r="P2343"/>
          <cell r="Q2343"/>
          <cell r="R2343"/>
          <cell r="S2343"/>
          <cell r="T2343"/>
          <cell r="U2343"/>
          <cell r="V2343"/>
          <cell r="W2343"/>
          <cell r="X2343"/>
          <cell r="Y2343"/>
          <cell r="Z2343"/>
          <cell r="AA2343"/>
          <cell r="AB2343"/>
          <cell r="AC2343"/>
          <cell r="AD2343"/>
          <cell r="AE2343"/>
          <cell r="AF2343"/>
          <cell r="AG2343"/>
          <cell r="AH2343"/>
          <cell r="AI2343"/>
          <cell r="AJ2343"/>
          <cell r="AK2343"/>
          <cell r="AL2343"/>
          <cell r="AM2343"/>
          <cell r="AN2343"/>
          <cell r="AO2343"/>
          <cell r="AP2343"/>
          <cell r="AQ2343"/>
          <cell r="AR2343"/>
          <cell r="AS2343"/>
          <cell r="AT2343"/>
          <cell r="AU2343"/>
          <cell r="AV2343"/>
          <cell r="AW2343"/>
          <cell r="AX2343"/>
          <cell r="AY2343"/>
          <cell r="AZ2343"/>
          <cell r="BA2343"/>
          <cell r="BB2343"/>
          <cell r="BC2343"/>
          <cell r="BD2343"/>
          <cell r="BE2343"/>
          <cell r="BF2343"/>
          <cell r="BG2343"/>
          <cell r="BH2343"/>
          <cell r="BI2343"/>
          <cell r="BJ2343"/>
          <cell r="BK2343"/>
          <cell r="BL2343"/>
          <cell r="BM2343"/>
          <cell r="BN2343"/>
          <cell r="BO2343"/>
          <cell r="BP2343"/>
          <cell r="BQ2343"/>
          <cell r="BR2343"/>
          <cell r="BS2343"/>
          <cell r="BT2343"/>
          <cell r="BU2343"/>
          <cell r="BV2343"/>
          <cell r="BW2343"/>
          <cell r="BX2343"/>
          <cell r="BY2343"/>
          <cell r="BZ2343"/>
          <cell r="CA2343"/>
          <cell r="CB2343"/>
          <cell r="CC2343"/>
          <cell r="CD2343"/>
          <cell r="CE2343"/>
          <cell r="CF2343"/>
          <cell r="CG2343"/>
          <cell r="CH2343"/>
          <cell r="CI2343"/>
          <cell r="CJ2343"/>
          <cell r="CK2343"/>
          <cell r="CL2343"/>
          <cell r="CM2343"/>
          <cell r="CN2343"/>
        </row>
        <row r="2344">
          <cell r="B2344"/>
          <cell r="C2344"/>
          <cell r="D2344"/>
          <cell r="E2344"/>
          <cell r="F2344"/>
          <cell r="G2344"/>
          <cell r="H2344"/>
          <cell r="I2344"/>
          <cell r="J2344"/>
          <cell r="K2344"/>
          <cell r="L2344"/>
          <cell r="M2344"/>
          <cell r="N2344"/>
          <cell r="O2344"/>
          <cell r="P2344"/>
          <cell r="Q2344"/>
          <cell r="R2344"/>
          <cell r="S2344"/>
          <cell r="T2344"/>
          <cell r="U2344"/>
          <cell r="V2344"/>
          <cell r="W2344"/>
          <cell r="X2344"/>
          <cell r="Y2344"/>
          <cell r="Z2344"/>
          <cell r="AA2344"/>
          <cell r="AB2344"/>
          <cell r="AC2344"/>
          <cell r="AD2344"/>
          <cell r="AE2344"/>
          <cell r="AF2344"/>
          <cell r="AG2344"/>
          <cell r="AH2344"/>
          <cell r="AI2344"/>
          <cell r="AJ2344"/>
          <cell r="AK2344"/>
          <cell r="AL2344"/>
          <cell r="AM2344"/>
          <cell r="AN2344"/>
          <cell r="AO2344"/>
          <cell r="AP2344"/>
          <cell r="AQ2344"/>
          <cell r="AR2344"/>
          <cell r="AS2344"/>
          <cell r="AT2344"/>
          <cell r="AU2344"/>
          <cell r="AV2344"/>
          <cell r="AW2344"/>
          <cell r="AX2344"/>
          <cell r="AY2344"/>
          <cell r="AZ2344"/>
          <cell r="BA2344"/>
          <cell r="BB2344"/>
          <cell r="BC2344"/>
          <cell r="BD2344"/>
          <cell r="BE2344"/>
          <cell r="BF2344"/>
          <cell r="BG2344"/>
          <cell r="BH2344"/>
          <cell r="BI2344"/>
          <cell r="BJ2344"/>
          <cell r="BK2344"/>
          <cell r="BL2344"/>
          <cell r="BM2344"/>
          <cell r="BN2344"/>
          <cell r="BO2344"/>
          <cell r="BP2344"/>
          <cell r="BQ2344"/>
          <cell r="BR2344"/>
          <cell r="BS2344"/>
          <cell r="BT2344"/>
          <cell r="BU2344"/>
          <cell r="BV2344"/>
          <cell r="BW2344"/>
          <cell r="BX2344"/>
          <cell r="BY2344"/>
          <cell r="BZ2344"/>
          <cell r="CA2344"/>
          <cell r="CB2344"/>
          <cell r="CC2344"/>
          <cell r="CD2344"/>
          <cell r="CE2344"/>
          <cell r="CF2344"/>
          <cell r="CG2344"/>
          <cell r="CH2344"/>
          <cell r="CI2344"/>
          <cell r="CJ2344"/>
          <cell r="CK2344"/>
          <cell r="CL2344"/>
          <cell r="CM2344"/>
          <cell r="CN2344"/>
        </row>
        <row r="2345">
          <cell r="B2345"/>
          <cell r="C2345"/>
          <cell r="D2345"/>
          <cell r="E2345"/>
          <cell r="F2345"/>
          <cell r="G2345"/>
          <cell r="H2345"/>
          <cell r="I2345"/>
          <cell r="J2345"/>
          <cell r="K2345"/>
          <cell r="L2345"/>
          <cell r="M2345"/>
          <cell r="N2345"/>
          <cell r="O2345"/>
          <cell r="P2345"/>
          <cell r="Q2345"/>
          <cell r="R2345"/>
          <cell r="S2345"/>
          <cell r="T2345"/>
          <cell r="U2345"/>
          <cell r="V2345"/>
          <cell r="W2345"/>
          <cell r="X2345"/>
          <cell r="Y2345"/>
          <cell r="Z2345"/>
          <cell r="AA2345"/>
          <cell r="AB2345"/>
          <cell r="AC2345"/>
          <cell r="AD2345"/>
          <cell r="AE2345"/>
          <cell r="AF2345"/>
          <cell r="AG2345"/>
          <cell r="AH2345"/>
          <cell r="AI2345"/>
          <cell r="AJ2345"/>
          <cell r="AK2345"/>
          <cell r="AL2345"/>
          <cell r="AM2345"/>
          <cell r="AN2345"/>
          <cell r="AO2345"/>
          <cell r="AP2345"/>
          <cell r="AQ2345"/>
          <cell r="AR2345"/>
          <cell r="AS2345"/>
          <cell r="AT2345"/>
          <cell r="AU2345"/>
          <cell r="AV2345"/>
          <cell r="AW2345"/>
          <cell r="AX2345"/>
          <cell r="AY2345"/>
          <cell r="AZ2345"/>
          <cell r="BA2345"/>
          <cell r="BB2345"/>
          <cell r="BC2345"/>
          <cell r="BD2345"/>
          <cell r="BE2345"/>
          <cell r="BF2345"/>
          <cell r="BG2345"/>
          <cell r="BH2345"/>
          <cell r="BI2345"/>
          <cell r="BJ2345"/>
          <cell r="BK2345"/>
          <cell r="BL2345"/>
          <cell r="BM2345"/>
          <cell r="BN2345"/>
          <cell r="BO2345"/>
          <cell r="BP2345"/>
          <cell r="BQ2345"/>
          <cell r="BR2345"/>
          <cell r="BS2345"/>
          <cell r="BT2345"/>
          <cell r="BU2345"/>
          <cell r="BV2345"/>
          <cell r="BW2345"/>
          <cell r="BX2345"/>
          <cell r="BY2345"/>
          <cell r="BZ2345"/>
          <cell r="CA2345"/>
          <cell r="CB2345"/>
          <cell r="CC2345"/>
          <cell r="CD2345"/>
          <cell r="CE2345"/>
          <cell r="CF2345"/>
          <cell r="CG2345"/>
          <cell r="CH2345"/>
          <cell r="CI2345"/>
          <cell r="CJ2345"/>
          <cell r="CK2345"/>
          <cell r="CL2345"/>
          <cell r="CM2345"/>
          <cell r="CN2345"/>
        </row>
        <row r="2346">
          <cell r="B2346"/>
          <cell r="C2346"/>
          <cell r="D2346"/>
          <cell r="E2346"/>
          <cell r="F2346"/>
          <cell r="G2346"/>
          <cell r="H2346"/>
          <cell r="I2346"/>
          <cell r="J2346"/>
          <cell r="K2346"/>
          <cell r="L2346"/>
          <cell r="M2346"/>
          <cell r="N2346"/>
          <cell r="O2346"/>
          <cell r="P2346"/>
          <cell r="Q2346"/>
          <cell r="R2346"/>
          <cell r="S2346"/>
          <cell r="T2346"/>
          <cell r="U2346"/>
          <cell r="V2346"/>
          <cell r="W2346"/>
          <cell r="X2346"/>
          <cell r="Y2346"/>
          <cell r="Z2346"/>
          <cell r="AA2346"/>
          <cell r="AB2346"/>
          <cell r="AC2346"/>
          <cell r="AD2346"/>
          <cell r="AE2346"/>
          <cell r="AF2346"/>
          <cell r="AG2346"/>
          <cell r="AH2346"/>
          <cell r="AI2346"/>
          <cell r="AJ2346"/>
          <cell r="AK2346"/>
          <cell r="AL2346"/>
          <cell r="AM2346"/>
          <cell r="AN2346"/>
          <cell r="AO2346"/>
          <cell r="AP2346"/>
          <cell r="AQ2346"/>
          <cell r="AR2346"/>
          <cell r="AS2346"/>
          <cell r="AT2346"/>
          <cell r="AU2346"/>
          <cell r="AV2346"/>
          <cell r="AW2346"/>
          <cell r="AX2346"/>
          <cell r="AY2346"/>
          <cell r="AZ2346"/>
          <cell r="BA2346"/>
          <cell r="BB2346"/>
          <cell r="BC2346"/>
          <cell r="BD2346"/>
          <cell r="BE2346"/>
          <cell r="BF2346"/>
          <cell r="BG2346"/>
          <cell r="BH2346"/>
          <cell r="BI2346"/>
          <cell r="BJ2346"/>
          <cell r="BK2346"/>
          <cell r="BL2346"/>
          <cell r="BM2346"/>
          <cell r="BN2346"/>
          <cell r="BO2346"/>
          <cell r="BP2346"/>
          <cell r="BQ2346"/>
          <cell r="BR2346"/>
          <cell r="BS2346"/>
          <cell r="BT2346"/>
          <cell r="BU2346"/>
          <cell r="BV2346"/>
          <cell r="BW2346"/>
          <cell r="BX2346"/>
          <cell r="BY2346"/>
          <cell r="BZ2346"/>
          <cell r="CA2346"/>
          <cell r="CB2346"/>
          <cell r="CC2346"/>
          <cell r="CD2346"/>
          <cell r="CE2346"/>
          <cell r="CF2346"/>
          <cell r="CG2346"/>
          <cell r="CH2346"/>
          <cell r="CI2346"/>
          <cell r="CJ2346"/>
          <cell r="CK2346"/>
          <cell r="CL2346"/>
          <cell r="CM2346"/>
          <cell r="CN2346"/>
        </row>
        <row r="2347">
          <cell r="B2347"/>
          <cell r="C2347"/>
          <cell r="D2347"/>
          <cell r="E2347"/>
          <cell r="F2347"/>
          <cell r="G2347"/>
          <cell r="H2347"/>
          <cell r="I2347"/>
          <cell r="J2347"/>
          <cell r="K2347"/>
          <cell r="L2347"/>
          <cell r="M2347"/>
          <cell r="N2347"/>
          <cell r="O2347"/>
          <cell r="P2347"/>
          <cell r="Q2347"/>
          <cell r="R2347"/>
          <cell r="S2347"/>
          <cell r="T2347"/>
          <cell r="U2347"/>
          <cell r="V2347"/>
          <cell r="W2347"/>
          <cell r="X2347"/>
          <cell r="Y2347"/>
          <cell r="Z2347"/>
          <cell r="AA2347"/>
          <cell r="AB2347"/>
          <cell r="AC2347"/>
          <cell r="AD2347"/>
          <cell r="AE2347"/>
          <cell r="AF2347"/>
          <cell r="AG2347"/>
          <cell r="AH2347"/>
          <cell r="AI2347"/>
          <cell r="AJ2347"/>
          <cell r="AK2347"/>
          <cell r="AL2347"/>
          <cell r="AM2347"/>
          <cell r="AN2347"/>
          <cell r="AO2347"/>
          <cell r="AP2347"/>
          <cell r="AQ2347"/>
          <cell r="AR2347"/>
          <cell r="AS2347"/>
          <cell r="AT2347"/>
          <cell r="AU2347"/>
          <cell r="AV2347"/>
          <cell r="AW2347"/>
          <cell r="AX2347"/>
          <cell r="AY2347"/>
          <cell r="AZ2347"/>
          <cell r="BA2347"/>
          <cell r="BB2347"/>
          <cell r="BC2347"/>
          <cell r="BD2347"/>
          <cell r="BE2347"/>
          <cell r="BF2347"/>
          <cell r="BG2347"/>
          <cell r="BH2347"/>
          <cell r="BI2347"/>
          <cell r="BJ2347"/>
          <cell r="BK2347"/>
          <cell r="BL2347"/>
          <cell r="BM2347"/>
          <cell r="BN2347"/>
          <cell r="BO2347"/>
          <cell r="BP2347"/>
          <cell r="BQ2347"/>
          <cell r="BR2347"/>
          <cell r="BS2347"/>
          <cell r="BT2347"/>
          <cell r="BU2347"/>
          <cell r="BV2347"/>
          <cell r="BW2347"/>
          <cell r="BX2347"/>
          <cell r="BY2347"/>
          <cell r="BZ2347"/>
          <cell r="CA2347"/>
          <cell r="CB2347"/>
          <cell r="CC2347"/>
          <cell r="CD2347"/>
          <cell r="CE2347"/>
          <cell r="CF2347"/>
          <cell r="CG2347"/>
          <cell r="CH2347"/>
          <cell r="CI2347"/>
          <cell r="CJ2347"/>
          <cell r="CK2347"/>
          <cell r="CL2347"/>
          <cell r="CM2347"/>
          <cell r="CN2347"/>
        </row>
        <row r="2348">
          <cell r="B2348"/>
          <cell r="C2348"/>
          <cell r="D2348"/>
          <cell r="E2348"/>
          <cell r="F2348"/>
          <cell r="G2348"/>
          <cell r="H2348"/>
          <cell r="I2348"/>
          <cell r="J2348"/>
          <cell r="K2348"/>
          <cell r="L2348"/>
          <cell r="M2348"/>
          <cell r="N2348"/>
          <cell r="O2348"/>
          <cell r="P2348"/>
          <cell r="Q2348"/>
          <cell r="R2348"/>
          <cell r="S2348"/>
          <cell r="T2348"/>
          <cell r="U2348"/>
          <cell r="V2348"/>
          <cell r="W2348"/>
          <cell r="X2348"/>
          <cell r="Y2348"/>
          <cell r="Z2348"/>
          <cell r="AA2348"/>
          <cell r="AB2348"/>
          <cell r="AC2348"/>
          <cell r="AD2348"/>
          <cell r="AE2348"/>
          <cell r="AF2348"/>
          <cell r="AG2348"/>
          <cell r="AH2348"/>
          <cell r="AI2348"/>
          <cell r="AJ2348"/>
          <cell r="AK2348"/>
          <cell r="AL2348"/>
          <cell r="AM2348"/>
          <cell r="AN2348"/>
          <cell r="AO2348"/>
          <cell r="AP2348"/>
          <cell r="AQ2348"/>
          <cell r="AR2348"/>
          <cell r="AS2348"/>
          <cell r="AT2348"/>
          <cell r="AU2348"/>
          <cell r="AV2348"/>
          <cell r="AW2348"/>
          <cell r="AX2348"/>
          <cell r="AY2348"/>
          <cell r="AZ2348"/>
          <cell r="BA2348"/>
          <cell r="BB2348"/>
          <cell r="BC2348"/>
          <cell r="BD2348"/>
          <cell r="BE2348"/>
          <cell r="BF2348"/>
          <cell r="BG2348"/>
          <cell r="BH2348"/>
          <cell r="BI2348"/>
          <cell r="BJ2348"/>
          <cell r="BK2348"/>
          <cell r="BL2348"/>
          <cell r="BM2348"/>
          <cell r="BN2348"/>
          <cell r="BO2348"/>
          <cell r="BP2348"/>
          <cell r="BQ2348"/>
          <cell r="BR2348"/>
          <cell r="BS2348"/>
          <cell r="BT2348"/>
          <cell r="BU2348"/>
          <cell r="BV2348"/>
          <cell r="BW2348"/>
          <cell r="BX2348"/>
          <cell r="BY2348"/>
          <cell r="BZ2348"/>
          <cell r="CA2348"/>
          <cell r="CB2348"/>
          <cell r="CC2348"/>
          <cell r="CD2348"/>
          <cell r="CE2348"/>
          <cell r="CF2348"/>
          <cell r="CG2348"/>
          <cell r="CH2348"/>
          <cell r="CI2348"/>
          <cell r="CJ2348"/>
          <cell r="CK2348"/>
          <cell r="CL2348"/>
          <cell r="CM2348"/>
          <cell r="CN2348"/>
        </row>
        <row r="2349">
          <cell r="B2349"/>
          <cell r="C2349"/>
          <cell r="D2349"/>
          <cell r="E2349"/>
          <cell r="F2349"/>
          <cell r="G2349"/>
          <cell r="H2349"/>
          <cell r="I2349"/>
          <cell r="J2349"/>
          <cell r="K2349"/>
          <cell r="L2349"/>
          <cell r="M2349"/>
          <cell r="N2349"/>
          <cell r="O2349"/>
          <cell r="P2349"/>
          <cell r="Q2349"/>
          <cell r="R2349"/>
          <cell r="S2349"/>
          <cell r="T2349"/>
          <cell r="U2349"/>
          <cell r="V2349"/>
          <cell r="W2349"/>
          <cell r="X2349"/>
          <cell r="Y2349"/>
          <cell r="Z2349"/>
          <cell r="AA2349"/>
          <cell r="AB2349"/>
          <cell r="AC2349"/>
          <cell r="AD2349"/>
          <cell r="AE2349"/>
          <cell r="AF2349"/>
          <cell r="AG2349"/>
          <cell r="AH2349"/>
          <cell r="AI2349"/>
          <cell r="AJ2349"/>
          <cell r="AK2349"/>
          <cell r="AL2349"/>
          <cell r="AM2349"/>
          <cell r="AN2349"/>
          <cell r="AO2349"/>
          <cell r="AP2349"/>
          <cell r="AQ2349"/>
          <cell r="AR2349"/>
          <cell r="AS2349"/>
          <cell r="AT2349"/>
          <cell r="AU2349"/>
          <cell r="AV2349"/>
          <cell r="AW2349"/>
          <cell r="AX2349"/>
          <cell r="AY2349"/>
          <cell r="AZ2349"/>
          <cell r="BA2349"/>
          <cell r="BB2349"/>
          <cell r="BC2349"/>
          <cell r="BD2349"/>
          <cell r="BE2349"/>
          <cell r="BF2349"/>
          <cell r="BG2349"/>
          <cell r="BH2349"/>
          <cell r="BI2349"/>
          <cell r="BJ2349"/>
          <cell r="BK2349"/>
          <cell r="BL2349"/>
          <cell r="BM2349"/>
          <cell r="BN2349"/>
          <cell r="BO2349"/>
          <cell r="BP2349"/>
          <cell r="BQ2349"/>
          <cell r="BR2349"/>
          <cell r="BS2349"/>
          <cell r="BT2349"/>
          <cell r="BU2349"/>
          <cell r="BV2349"/>
          <cell r="BW2349"/>
          <cell r="BX2349"/>
          <cell r="BY2349"/>
          <cell r="BZ2349"/>
          <cell r="CA2349"/>
          <cell r="CB2349"/>
          <cell r="CC2349"/>
          <cell r="CD2349"/>
          <cell r="CE2349"/>
          <cell r="CF2349"/>
          <cell r="CG2349"/>
          <cell r="CH2349"/>
          <cell r="CI2349"/>
          <cell r="CJ2349"/>
          <cell r="CK2349"/>
          <cell r="CL2349"/>
          <cell r="CM2349"/>
          <cell r="CN2349"/>
        </row>
        <row r="2350">
          <cell r="B2350"/>
          <cell r="C2350"/>
          <cell r="D2350"/>
          <cell r="E2350"/>
          <cell r="F2350"/>
          <cell r="G2350"/>
          <cell r="H2350"/>
          <cell r="I2350"/>
          <cell r="J2350"/>
          <cell r="K2350"/>
          <cell r="L2350"/>
          <cell r="M2350"/>
          <cell r="N2350"/>
          <cell r="O2350"/>
          <cell r="P2350"/>
          <cell r="Q2350"/>
          <cell r="R2350"/>
          <cell r="S2350"/>
          <cell r="T2350"/>
          <cell r="U2350"/>
          <cell r="V2350"/>
          <cell r="W2350"/>
          <cell r="X2350"/>
          <cell r="Y2350"/>
          <cell r="Z2350"/>
          <cell r="AA2350"/>
          <cell r="AB2350"/>
          <cell r="AC2350"/>
          <cell r="AD2350"/>
          <cell r="AE2350"/>
          <cell r="AF2350"/>
          <cell r="AG2350"/>
          <cell r="AH2350"/>
          <cell r="AI2350"/>
          <cell r="AJ2350"/>
          <cell r="AK2350"/>
          <cell r="AL2350"/>
          <cell r="AM2350"/>
          <cell r="AN2350"/>
          <cell r="AO2350"/>
          <cell r="AP2350"/>
          <cell r="AQ2350"/>
          <cell r="AR2350"/>
          <cell r="AS2350"/>
          <cell r="AT2350"/>
          <cell r="AU2350"/>
          <cell r="AV2350"/>
          <cell r="AW2350"/>
          <cell r="AX2350"/>
          <cell r="AY2350"/>
          <cell r="AZ2350"/>
          <cell r="BA2350"/>
          <cell r="BB2350"/>
          <cell r="BC2350"/>
          <cell r="BD2350"/>
          <cell r="BE2350"/>
          <cell r="BF2350"/>
          <cell r="BG2350"/>
          <cell r="BH2350"/>
          <cell r="BI2350"/>
          <cell r="BJ2350"/>
          <cell r="BK2350"/>
          <cell r="BL2350"/>
          <cell r="BM2350"/>
          <cell r="BN2350"/>
          <cell r="BO2350"/>
          <cell r="BP2350"/>
          <cell r="BQ2350"/>
          <cell r="BR2350"/>
          <cell r="BS2350"/>
          <cell r="BT2350"/>
          <cell r="BU2350"/>
          <cell r="BV2350"/>
          <cell r="BW2350"/>
          <cell r="BX2350"/>
          <cell r="BY2350"/>
          <cell r="BZ2350"/>
          <cell r="CA2350"/>
          <cell r="CB2350"/>
          <cell r="CC2350"/>
          <cell r="CD2350"/>
          <cell r="CE2350"/>
          <cell r="CF2350"/>
          <cell r="CG2350"/>
          <cell r="CH2350"/>
          <cell r="CI2350"/>
          <cell r="CJ2350"/>
          <cell r="CK2350"/>
          <cell r="CL2350"/>
          <cell r="CM2350"/>
          <cell r="CN2350"/>
        </row>
        <row r="2351">
          <cell r="B2351"/>
          <cell r="C2351"/>
          <cell r="D2351"/>
          <cell r="E2351"/>
          <cell r="F2351"/>
          <cell r="G2351"/>
          <cell r="H2351"/>
          <cell r="I2351"/>
          <cell r="J2351"/>
          <cell r="K2351"/>
          <cell r="L2351"/>
          <cell r="M2351"/>
          <cell r="N2351"/>
          <cell r="O2351"/>
          <cell r="P2351"/>
          <cell r="Q2351"/>
          <cell r="R2351"/>
          <cell r="S2351"/>
          <cell r="T2351"/>
          <cell r="U2351"/>
          <cell r="V2351"/>
          <cell r="W2351"/>
          <cell r="X2351"/>
          <cell r="Y2351"/>
          <cell r="Z2351"/>
          <cell r="AA2351"/>
          <cell r="AB2351"/>
          <cell r="AC2351"/>
          <cell r="AD2351"/>
          <cell r="AE2351"/>
          <cell r="AF2351"/>
          <cell r="AG2351"/>
          <cell r="AH2351"/>
          <cell r="AI2351"/>
          <cell r="AJ2351"/>
          <cell r="AK2351"/>
          <cell r="AL2351"/>
          <cell r="AM2351"/>
          <cell r="AN2351"/>
          <cell r="AO2351"/>
          <cell r="AP2351"/>
          <cell r="AQ2351"/>
          <cell r="AR2351"/>
          <cell r="AS2351"/>
          <cell r="AT2351"/>
          <cell r="AU2351"/>
          <cell r="AV2351"/>
          <cell r="AW2351"/>
          <cell r="AX2351"/>
          <cell r="AY2351"/>
          <cell r="AZ2351"/>
          <cell r="BA2351"/>
          <cell r="BB2351"/>
          <cell r="BC2351"/>
          <cell r="BD2351"/>
          <cell r="BE2351"/>
          <cell r="BF2351"/>
          <cell r="BG2351"/>
          <cell r="BH2351"/>
          <cell r="BI2351"/>
          <cell r="BJ2351"/>
          <cell r="BK2351"/>
          <cell r="BL2351"/>
          <cell r="BM2351"/>
          <cell r="BN2351"/>
          <cell r="BO2351"/>
          <cell r="BP2351"/>
          <cell r="BQ2351"/>
          <cell r="BR2351"/>
          <cell r="BS2351"/>
          <cell r="BT2351"/>
          <cell r="BU2351"/>
          <cell r="BV2351"/>
          <cell r="BW2351"/>
          <cell r="BX2351"/>
          <cell r="BY2351"/>
          <cell r="BZ2351"/>
          <cell r="CA2351"/>
          <cell r="CB2351"/>
          <cell r="CC2351"/>
          <cell r="CD2351"/>
          <cell r="CE2351"/>
          <cell r="CF2351"/>
          <cell r="CG2351"/>
          <cell r="CH2351"/>
          <cell r="CI2351"/>
          <cell r="CJ2351"/>
          <cell r="CK2351"/>
          <cell r="CL2351"/>
          <cell r="CM2351"/>
          <cell r="CN2351"/>
        </row>
        <row r="2352">
          <cell r="B2352"/>
          <cell r="C2352"/>
          <cell r="D2352"/>
          <cell r="E2352"/>
          <cell r="F2352"/>
          <cell r="G2352"/>
          <cell r="H2352"/>
          <cell r="I2352"/>
          <cell r="J2352"/>
          <cell r="K2352"/>
          <cell r="L2352"/>
          <cell r="M2352"/>
          <cell r="N2352"/>
          <cell r="O2352"/>
          <cell r="P2352"/>
          <cell r="Q2352"/>
          <cell r="R2352"/>
          <cell r="S2352"/>
          <cell r="T2352"/>
          <cell r="U2352"/>
          <cell r="V2352"/>
          <cell r="W2352"/>
          <cell r="X2352"/>
          <cell r="Y2352"/>
          <cell r="Z2352"/>
          <cell r="AA2352"/>
          <cell r="AB2352"/>
          <cell r="AC2352"/>
          <cell r="AD2352"/>
          <cell r="AE2352"/>
          <cell r="AF2352"/>
          <cell r="AG2352"/>
          <cell r="AH2352"/>
          <cell r="AI2352"/>
          <cell r="AJ2352"/>
          <cell r="AK2352"/>
          <cell r="AL2352"/>
          <cell r="AM2352"/>
          <cell r="AN2352"/>
          <cell r="AO2352"/>
          <cell r="AP2352"/>
          <cell r="AQ2352"/>
          <cell r="AR2352"/>
          <cell r="AS2352"/>
          <cell r="AT2352"/>
          <cell r="AU2352"/>
          <cell r="AV2352"/>
          <cell r="AW2352"/>
          <cell r="AX2352"/>
          <cell r="AY2352"/>
          <cell r="AZ2352"/>
          <cell r="BA2352"/>
          <cell r="BB2352"/>
          <cell r="BC2352"/>
          <cell r="BD2352"/>
          <cell r="BE2352"/>
          <cell r="BF2352"/>
          <cell r="BG2352"/>
          <cell r="BH2352"/>
          <cell r="BI2352"/>
          <cell r="BJ2352"/>
          <cell r="BK2352"/>
          <cell r="BL2352"/>
          <cell r="BM2352"/>
          <cell r="BN2352"/>
          <cell r="BO2352"/>
          <cell r="BP2352"/>
          <cell r="BQ2352"/>
          <cell r="BR2352"/>
          <cell r="BS2352"/>
          <cell r="BT2352"/>
          <cell r="BU2352"/>
          <cell r="BV2352"/>
          <cell r="BW2352"/>
          <cell r="BX2352"/>
          <cell r="BY2352"/>
          <cell r="BZ2352"/>
          <cell r="CA2352"/>
          <cell r="CB2352"/>
          <cell r="CC2352"/>
          <cell r="CD2352"/>
          <cell r="CE2352"/>
          <cell r="CF2352"/>
          <cell r="CG2352"/>
          <cell r="CH2352"/>
          <cell r="CI2352"/>
          <cell r="CJ2352"/>
          <cell r="CK2352"/>
          <cell r="CL2352"/>
          <cell r="CM2352"/>
          <cell r="CN2352"/>
        </row>
        <row r="2353">
          <cell r="B2353"/>
          <cell r="C2353"/>
          <cell r="D2353"/>
          <cell r="E2353"/>
          <cell r="F2353"/>
          <cell r="G2353"/>
          <cell r="H2353"/>
          <cell r="I2353"/>
          <cell r="J2353"/>
          <cell r="K2353"/>
          <cell r="L2353"/>
          <cell r="M2353"/>
          <cell r="N2353"/>
          <cell r="O2353"/>
          <cell r="P2353"/>
          <cell r="Q2353"/>
          <cell r="R2353"/>
          <cell r="S2353"/>
          <cell r="T2353"/>
          <cell r="U2353"/>
          <cell r="V2353"/>
          <cell r="W2353"/>
          <cell r="X2353"/>
          <cell r="Y2353"/>
          <cell r="Z2353"/>
          <cell r="AA2353"/>
          <cell r="AB2353"/>
          <cell r="AC2353"/>
          <cell r="AD2353"/>
          <cell r="AE2353"/>
          <cell r="AF2353"/>
          <cell r="AG2353"/>
          <cell r="AH2353"/>
          <cell r="AI2353"/>
          <cell r="AJ2353"/>
          <cell r="AK2353"/>
          <cell r="AL2353"/>
          <cell r="AM2353"/>
          <cell r="AN2353"/>
          <cell r="AO2353"/>
          <cell r="AP2353"/>
          <cell r="AQ2353"/>
          <cell r="AR2353"/>
          <cell r="AS2353"/>
          <cell r="AT2353"/>
          <cell r="AU2353"/>
          <cell r="AV2353"/>
          <cell r="AW2353"/>
          <cell r="AX2353"/>
          <cell r="AY2353"/>
          <cell r="AZ2353"/>
          <cell r="BA2353"/>
          <cell r="BB2353"/>
          <cell r="BC2353"/>
          <cell r="BD2353"/>
          <cell r="BE2353"/>
          <cell r="BF2353"/>
          <cell r="BG2353"/>
          <cell r="BH2353"/>
          <cell r="BI2353"/>
          <cell r="BJ2353"/>
          <cell r="BK2353"/>
          <cell r="BL2353"/>
          <cell r="BM2353"/>
          <cell r="BN2353"/>
          <cell r="BO2353"/>
          <cell r="BP2353"/>
          <cell r="BQ2353"/>
          <cell r="BR2353"/>
          <cell r="BS2353"/>
          <cell r="BT2353"/>
          <cell r="BU2353"/>
          <cell r="BV2353"/>
          <cell r="BW2353"/>
          <cell r="BX2353"/>
          <cell r="BY2353"/>
          <cell r="BZ2353"/>
          <cell r="CA2353"/>
          <cell r="CB2353"/>
          <cell r="CC2353"/>
          <cell r="CD2353"/>
          <cell r="CE2353"/>
          <cell r="CF2353"/>
          <cell r="CG2353"/>
          <cell r="CH2353"/>
          <cell r="CI2353"/>
          <cell r="CJ2353"/>
          <cell r="CK2353"/>
          <cell r="CL2353"/>
          <cell r="CM2353"/>
          <cell r="CN2353"/>
        </row>
        <row r="2354">
          <cell r="B2354"/>
          <cell r="C2354"/>
          <cell r="D2354"/>
          <cell r="E2354"/>
          <cell r="F2354"/>
          <cell r="G2354"/>
          <cell r="H2354"/>
          <cell r="I2354"/>
          <cell r="J2354"/>
          <cell r="K2354"/>
          <cell r="L2354"/>
          <cell r="M2354"/>
          <cell r="N2354"/>
          <cell r="O2354"/>
          <cell r="P2354"/>
          <cell r="Q2354"/>
          <cell r="R2354"/>
          <cell r="S2354"/>
          <cell r="T2354"/>
          <cell r="U2354"/>
          <cell r="V2354"/>
          <cell r="W2354"/>
          <cell r="X2354"/>
          <cell r="Y2354"/>
          <cell r="Z2354"/>
          <cell r="AA2354"/>
          <cell r="AB2354"/>
          <cell r="AC2354"/>
          <cell r="AD2354"/>
          <cell r="AE2354"/>
          <cell r="AF2354"/>
          <cell r="AG2354"/>
          <cell r="AH2354"/>
          <cell r="AI2354"/>
          <cell r="AJ2354"/>
          <cell r="AK2354"/>
          <cell r="AL2354"/>
          <cell r="AM2354"/>
          <cell r="AN2354"/>
          <cell r="AO2354"/>
          <cell r="AP2354"/>
          <cell r="AQ2354"/>
          <cell r="AR2354"/>
          <cell r="AS2354"/>
          <cell r="AT2354"/>
          <cell r="AU2354"/>
          <cell r="AV2354"/>
          <cell r="AW2354"/>
          <cell r="AX2354"/>
          <cell r="AY2354"/>
          <cell r="AZ2354"/>
          <cell r="BA2354"/>
          <cell r="BB2354"/>
          <cell r="BC2354"/>
          <cell r="BD2354"/>
          <cell r="BE2354"/>
          <cell r="BF2354"/>
          <cell r="BG2354"/>
          <cell r="BH2354"/>
          <cell r="BI2354"/>
          <cell r="BJ2354"/>
          <cell r="BK2354"/>
          <cell r="BL2354"/>
          <cell r="BM2354"/>
          <cell r="BN2354"/>
          <cell r="BO2354"/>
          <cell r="BP2354"/>
          <cell r="BQ2354"/>
          <cell r="BR2354"/>
          <cell r="BS2354"/>
          <cell r="BT2354"/>
          <cell r="BU2354"/>
          <cell r="BV2354"/>
          <cell r="BW2354"/>
          <cell r="BX2354"/>
          <cell r="BY2354"/>
          <cell r="BZ2354"/>
          <cell r="CA2354"/>
          <cell r="CB2354"/>
          <cell r="CC2354"/>
          <cell r="CD2354"/>
          <cell r="CE2354"/>
          <cell r="CF2354"/>
          <cell r="CG2354"/>
          <cell r="CH2354"/>
          <cell r="CI2354"/>
          <cell r="CJ2354"/>
          <cell r="CK2354"/>
          <cell r="CL2354"/>
          <cell r="CM2354"/>
          <cell r="CN2354"/>
        </row>
        <row r="2355">
          <cell r="B2355"/>
          <cell r="C2355"/>
          <cell r="D2355"/>
          <cell r="E2355"/>
          <cell r="F2355"/>
          <cell r="G2355"/>
          <cell r="H2355"/>
          <cell r="I2355"/>
          <cell r="J2355"/>
          <cell r="K2355"/>
          <cell r="L2355"/>
          <cell r="M2355"/>
          <cell r="N2355"/>
          <cell r="O2355"/>
          <cell r="P2355"/>
          <cell r="Q2355"/>
          <cell r="R2355"/>
          <cell r="S2355"/>
          <cell r="T2355"/>
          <cell r="U2355"/>
          <cell r="V2355"/>
          <cell r="W2355"/>
          <cell r="X2355"/>
          <cell r="Y2355"/>
          <cell r="Z2355"/>
          <cell r="AA2355"/>
          <cell r="AB2355"/>
          <cell r="AC2355"/>
          <cell r="AD2355"/>
          <cell r="AE2355"/>
          <cell r="AF2355"/>
          <cell r="AG2355"/>
          <cell r="AH2355"/>
          <cell r="AI2355"/>
          <cell r="AJ2355"/>
          <cell r="AK2355"/>
          <cell r="AL2355"/>
          <cell r="AM2355"/>
          <cell r="AN2355"/>
          <cell r="AO2355"/>
          <cell r="AP2355"/>
          <cell r="AQ2355"/>
          <cell r="AR2355"/>
          <cell r="AS2355"/>
          <cell r="AT2355"/>
          <cell r="AU2355"/>
          <cell r="AV2355"/>
          <cell r="AW2355"/>
          <cell r="AX2355"/>
          <cell r="AY2355"/>
          <cell r="AZ2355"/>
          <cell r="BA2355"/>
          <cell r="BB2355"/>
          <cell r="BC2355"/>
          <cell r="BD2355"/>
          <cell r="BE2355"/>
          <cell r="BF2355"/>
          <cell r="BG2355"/>
          <cell r="BH2355"/>
          <cell r="BI2355"/>
          <cell r="BJ2355"/>
          <cell r="BK2355"/>
          <cell r="BL2355"/>
          <cell r="BM2355"/>
          <cell r="BN2355"/>
          <cell r="BO2355"/>
          <cell r="BP2355"/>
          <cell r="BQ2355"/>
          <cell r="BR2355"/>
          <cell r="BS2355"/>
          <cell r="BT2355"/>
          <cell r="BU2355"/>
          <cell r="BV2355"/>
          <cell r="BW2355"/>
          <cell r="BX2355"/>
          <cell r="BY2355"/>
          <cell r="BZ2355"/>
          <cell r="CA2355"/>
          <cell r="CB2355"/>
          <cell r="CC2355"/>
          <cell r="CD2355"/>
          <cell r="CE2355"/>
          <cell r="CF2355"/>
          <cell r="CG2355"/>
          <cell r="CH2355"/>
          <cell r="CI2355"/>
          <cell r="CJ2355"/>
          <cell r="CK2355"/>
          <cell r="CL2355"/>
          <cell r="CM2355"/>
          <cell r="CN2355"/>
        </row>
        <row r="2356">
          <cell r="B2356"/>
          <cell r="C2356"/>
          <cell r="D2356"/>
          <cell r="E2356"/>
          <cell r="F2356"/>
          <cell r="G2356"/>
          <cell r="H2356"/>
          <cell r="I2356"/>
          <cell r="J2356"/>
          <cell r="K2356"/>
          <cell r="L2356"/>
          <cell r="M2356"/>
          <cell r="N2356"/>
          <cell r="O2356"/>
          <cell r="P2356"/>
          <cell r="Q2356"/>
          <cell r="R2356"/>
          <cell r="S2356"/>
          <cell r="T2356"/>
          <cell r="U2356"/>
          <cell r="V2356"/>
          <cell r="W2356"/>
          <cell r="X2356"/>
          <cell r="Y2356"/>
          <cell r="Z2356"/>
          <cell r="AA2356"/>
          <cell r="AB2356"/>
          <cell r="AC2356"/>
          <cell r="AD2356"/>
          <cell r="AE2356"/>
          <cell r="AF2356"/>
          <cell r="AG2356"/>
          <cell r="AH2356"/>
          <cell r="AI2356"/>
          <cell r="AJ2356"/>
          <cell r="AK2356"/>
          <cell r="AL2356"/>
          <cell r="AM2356"/>
          <cell r="AN2356"/>
          <cell r="AO2356"/>
          <cell r="AP2356"/>
          <cell r="AQ2356"/>
          <cell r="AR2356"/>
          <cell r="AS2356"/>
          <cell r="AT2356"/>
          <cell r="AU2356"/>
          <cell r="AV2356"/>
          <cell r="AW2356"/>
          <cell r="AX2356"/>
          <cell r="AY2356"/>
          <cell r="AZ2356"/>
          <cell r="BA2356"/>
          <cell r="BB2356"/>
          <cell r="BC2356"/>
          <cell r="BD2356"/>
          <cell r="BE2356"/>
          <cell r="BF2356"/>
          <cell r="BG2356"/>
          <cell r="BH2356"/>
          <cell r="BI2356"/>
          <cell r="BJ2356"/>
          <cell r="BK2356"/>
          <cell r="BL2356"/>
          <cell r="BM2356"/>
          <cell r="BN2356"/>
          <cell r="BO2356"/>
          <cell r="BP2356"/>
          <cell r="BQ2356"/>
          <cell r="BR2356"/>
          <cell r="BS2356"/>
          <cell r="BT2356"/>
          <cell r="BU2356"/>
          <cell r="BV2356"/>
          <cell r="BW2356"/>
          <cell r="BX2356"/>
          <cell r="BY2356"/>
          <cell r="BZ2356"/>
          <cell r="CA2356"/>
          <cell r="CB2356"/>
          <cell r="CC2356"/>
          <cell r="CD2356"/>
          <cell r="CE2356"/>
          <cell r="CF2356"/>
          <cell r="CG2356"/>
          <cell r="CH2356"/>
          <cell r="CI2356"/>
          <cell r="CJ2356"/>
          <cell r="CK2356"/>
          <cell r="CL2356"/>
          <cell r="CM2356"/>
          <cell r="CN2356"/>
        </row>
        <row r="2357">
          <cell r="B2357"/>
          <cell r="C2357"/>
          <cell r="D2357"/>
          <cell r="E2357"/>
          <cell r="F2357"/>
          <cell r="G2357"/>
          <cell r="H2357"/>
          <cell r="I2357"/>
          <cell r="J2357"/>
          <cell r="K2357"/>
          <cell r="L2357"/>
          <cell r="M2357"/>
          <cell r="N2357"/>
          <cell r="O2357"/>
          <cell r="P2357"/>
          <cell r="Q2357"/>
          <cell r="R2357"/>
          <cell r="S2357"/>
          <cell r="T2357"/>
          <cell r="U2357"/>
          <cell r="V2357"/>
          <cell r="W2357"/>
          <cell r="X2357"/>
          <cell r="Y2357"/>
          <cell r="Z2357"/>
          <cell r="AA2357"/>
          <cell r="AB2357"/>
          <cell r="AC2357"/>
          <cell r="AD2357"/>
          <cell r="AE2357"/>
          <cell r="AF2357"/>
          <cell r="AG2357"/>
          <cell r="AH2357"/>
          <cell r="AI2357"/>
          <cell r="AJ2357"/>
          <cell r="AK2357"/>
          <cell r="AL2357"/>
          <cell r="AM2357"/>
          <cell r="AN2357"/>
          <cell r="AO2357"/>
          <cell r="AP2357"/>
          <cell r="AQ2357"/>
          <cell r="AR2357"/>
          <cell r="AS2357"/>
          <cell r="AT2357"/>
          <cell r="AU2357"/>
          <cell r="AV2357"/>
          <cell r="AW2357"/>
          <cell r="AX2357"/>
          <cell r="AY2357"/>
          <cell r="AZ2357"/>
          <cell r="BA2357"/>
          <cell r="BB2357"/>
          <cell r="BC2357"/>
          <cell r="BD2357"/>
          <cell r="BE2357"/>
          <cell r="BF2357"/>
          <cell r="BG2357"/>
          <cell r="BH2357"/>
          <cell r="BI2357"/>
          <cell r="BJ2357"/>
          <cell r="BK2357"/>
          <cell r="BL2357"/>
          <cell r="BM2357"/>
          <cell r="BN2357"/>
          <cell r="BO2357"/>
          <cell r="BP2357"/>
          <cell r="BQ2357"/>
          <cell r="BR2357"/>
          <cell r="BS2357"/>
          <cell r="BT2357"/>
          <cell r="BU2357"/>
          <cell r="BV2357"/>
          <cell r="BW2357"/>
          <cell r="BX2357"/>
          <cell r="BY2357"/>
          <cell r="BZ2357"/>
          <cell r="CA2357"/>
          <cell r="CB2357"/>
          <cell r="CC2357"/>
          <cell r="CD2357"/>
          <cell r="CE2357"/>
          <cell r="CF2357"/>
          <cell r="CG2357"/>
          <cell r="CH2357"/>
          <cell r="CI2357"/>
          <cell r="CJ2357"/>
          <cell r="CK2357"/>
          <cell r="CL2357"/>
          <cell r="CM2357"/>
          <cell r="CN2357"/>
        </row>
        <row r="2358">
          <cell r="B2358"/>
          <cell r="C2358"/>
          <cell r="D2358"/>
          <cell r="E2358"/>
          <cell r="F2358"/>
          <cell r="G2358"/>
          <cell r="H2358"/>
          <cell r="I2358"/>
          <cell r="J2358"/>
          <cell r="K2358"/>
          <cell r="L2358"/>
          <cell r="M2358"/>
          <cell r="N2358"/>
          <cell r="O2358"/>
          <cell r="P2358"/>
          <cell r="Q2358"/>
          <cell r="R2358"/>
          <cell r="S2358"/>
          <cell r="T2358"/>
          <cell r="U2358"/>
          <cell r="V2358"/>
          <cell r="W2358"/>
          <cell r="X2358"/>
          <cell r="Y2358"/>
          <cell r="Z2358"/>
          <cell r="AA2358"/>
          <cell r="AB2358"/>
          <cell r="AC2358"/>
          <cell r="AD2358"/>
          <cell r="AE2358"/>
          <cell r="AF2358"/>
          <cell r="AG2358"/>
          <cell r="AH2358"/>
          <cell r="AI2358"/>
          <cell r="AJ2358"/>
          <cell r="AK2358"/>
          <cell r="AL2358"/>
          <cell r="AM2358"/>
          <cell r="AN2358"/>
          <cell r="AO2358"/>
          <cell r="AP2358"/>
          <cell r="AQ2358"/>
          <cell r="AR2358"/>
          <cell r="AS2358"/>
          <cell r="AT2358"/>
          <cell r="AU2358"/>
          <cell r="AV2358"/>
          <cell r="AW2358"/>
          <cell r="AX2358"/>
          <cell r="AY2358"/>
          <cell r="AZ2358"/>
          <cell r="BA2358"/>
          <cell r="BB2358"/>
          <cell r="BC2358"/>
          <cell r="BD2358"/>
          <cell r="BE2358"/>
          <cell r="BF2358"/>
          <cell r="BG2358"/>
          <cell r="BH2358"/>
          <cell r="BI2358"/>
          <cell r="BJ2358"/>
          <cell r="BK2358"/>
          <cell r="BL2358"/>
          <cell r="BM2358"/>
          <cell r="BN2358"/>
          <cell r="BO2358"/>
          <cell r="BP2358"/>
          <cell r="BQ2358"/>
          <cell r="BR2358"/>
          <cell r="BS2358"/>
          <cell r="BT2358"/>
          <cell r="BU2358"/>
          <cell r="BV2358"/>
          <cell r="BW2358"/>
          <cell r="BX2358"/>
          <cell r="BY2358"/>
          <cell r="BZ2358"/>
          <cell r="CA2358"/>
          <cell r="CB2358"/>
          <cell r="CC2358"/>
          <cell r="CD2358"/>
          <cell r="CE2358"/>
          <cell r="CF2358"/>
          <cell r="CG2358"/>
          <cell r="CH2358"/>
          <cell r="CI2358"/>
          <cell r="CJ2358"/>
          <cell r="CK2358"/>
          <cell r="CL2358"/>
          <cell r="CM2358"/>
          <cell r="CN2358"/>
        </row>
        <row r="2359">
          <cell r="B2359"/>
          <cell r="C2359"/>
          <cell r="D2359"/>
          <cell r="E2359"/>
          <cell r="F2359"/>
          <cell r="G2359"/>
          <cell r="H2359"/>
          <cell r="I2359"/>
          <cell r="J2359"/>
          <cell r="K2359"/>
          <cell r="L2359"/>
          <cell r="M2359"/>
          <cell r="N2359"/>
          <cell r="O2359"/>
          <cell r="P2359"/>
          <cell r="Q2359"/>
          <cell r="R2359"/>
          <cell r="S2359"/>
          <cell r="T2359"/>
          <cell r="U2359"/>
          <cell r="V2359"/>
          <cell r="W2359"/>
          <cell r="X2359"/>
          <cell r="Y2359"/>
          <cell r="Z2359"/>
          <cell r="AA2359"/>
          <cell r="AB2359"/>
          <cell r="AC2359"/>
          <cell r="AD2359"/>
          <cell r="AE2359"/>
          <cell r="AF2359"/>
          <cell r="AG2359"/>
          <cell r="AH2359"/>
          <cell r="AI2359"/>
          <cell r="AJ2359"/>
          <cell r="AK2359"/>
          <cell r="AL2359"/>
          <cell r="AM2359"/>
          <cell r="AN2359"/>
          <cell r="AO2359"/>
          <cell r="AP2359"/>
          <cell r="AQ2359"/>
          <cell r="AR2359"/>
          <cell r="AS2359"/>
          <cell r="AT2359"/>
          <cell r="AU2359"/>
          <cell r="AV2359"/>
          <cell r="AW2359"/>
          <cell r="AX2359"/>
          <cell r="AY2359"/>
          <cell r="AZ2359"/>
          <cell r="BA2359"/>
          <cell r="BB2359"/>
          <cell r="BC2359"/>
          <cell r="BD2359"/>
          <cell r="BE2359"/>
          <cell r="BF2359"/>
          <cell r="BG2359"/>
          <cell r="BH2359"/>
          <cell r="BI2359"/>
          <cell r="BJ2359"/>
          <cell r="BK2359"/>
          <cell r="BL2359"/>
          <cell r="BM2359"/>
          <cell r="BN2359"/>
          <cell r="BO2359"/>
          <cell r="BP2359"/>
          <cell r="BQ2359"/>
          <cell r="BR2359"/>
          <cell r="BS2359"/>
          <cell r="BT2359"/>
          <cell r="BU2359"/>
          <cell r="BV2359"/>
          <cell r="BW2359"/>
          <cell r="BX2359"/>
          <cell r="BY2359"/>
          <cell r="BZ2359"/>
          <cell r="CA2359"/>
          <cell r="CB2359"/>
          <cell r="CC2359"/>
          <cell r="CD2359"/>
          <cell r="CE2359"/>
          <cell r="CF2359"/>
          <cell r="CG2359"/>
          <cell r="CH2359"/>
          <cell r="CI2359"/>
          <cell r="CJ2359"/>
          <cell r="CK2359"/>
          <cell r="CL2359"/>
          <cell r="CM2359"/>
          <cell r="CN2359"/>
        </row>
        <row r="2360">
          <cell r="B2360"/>
          <cell r="C2360"/>
          <cell r="D2360"/>
          <cell r="E2360"/>
          <cell r="F2360"/>
          <cell r="G2360"/>
          <cell r="H2360"/>
          <cell r="I2360"/>
          <cell r="J2360"/>
          <cell r="K2360"/>
          <cell r="L2360"/>
          <cell r="M2360"/>
          <cell r="N2360"/>
          <cell r="O2360"/>
          <cell r="P2360"/>
          <cell r="Q2360"/>
          <cell r="R2360"/>
          <cell r="S2360"/>
          <cell r="T2360"/>
          <cell r="U2360"/>
          <cell r="V2360"/>
          <cell r="W2360"/>
          <cell r="X2360"/>
          <cell r="Y2360"/>
          <cell r="Z2360"/>
          <cell r="AA2360"/>
          <cell r="AB2360"/>
          <cell r="AC2360"/>
          <cell r="AD2360"/>
          <cell r="AE2360"/>
          <cell r="AF2360"/>
          <cell r="AG2360"/>
          <cell r="AH2360"/>
          <cell r="AI2360"/>
          <cell r="AJ2360"/>
          <cell r="AK2360"/>
          <cell r="AL2360"/>
          <cell r="AM2360"/>
          <cell r="AN2360"/>
          <cell r="AO2360"/>
          <cell r="AP2360"/>
          <cell r="AQ2360"/>
          <cell r="AR2360"/>
          <cell r="AS2360"/>
          <cell r="AT2360"/>
          <cell r="AU2360"/>
          <cell r="AV2360"/>
          <cell r="AW2360"/>
          <cell r="AX2360"/>
          <cell r="AY2360"/>
          <cell r="AZ2360"/>
          <cell r="BA2360"/>
          <cell r="BB2360"/>
          <cell r="BC2360"/>
          <cell r="BD2360"/>
          <cell r="BE2360"/>
          <cell r="BF2360"/>
          <cell r="BG2360"/>
          <cell r="BH2360"/>
          <cell r="BI2360"/>
          <cell r="BJ2360"/>
          <cell r="BK2360"/>
          <cell r="BL2360"/>
          <cell r="BM2360"/>
          <cell r="BN2360"/>
          <cell r="BO2360"/>
          <cell r="BP2360"/>
          <cell r="BQ2360"/>
          <cell r="BR2360"/>
          <cell r="BS2360"/>
          <cell r="BT2360"/>
          <cell r="BU2360"/>
          <cell r="BV2360"/>
          <cell r="BW2360"/>
          <cell r="BX2360"/>
          <cell r="BY2360"/>
          <cell r="BZ2360"/>
          <cell r="CA2360"/>
          <cell r="CB2360"/>
          <cell r="CC2360"/>
          <cell r="CD2360"/>
          <cell r="CE2360"/>
          <cell r="CF2360"/>
          <cell r="CG2360"/>
          <cell r="CH2360"/>
          <cell r="CI2360"/>
          <cell r="CJ2360"/>
          <cell r="CK2360"/>
          <cell r="CL2360"/>
          <cell r="CM2360"/>
          <cell r="CN2360"/>
        </row>
        <row r="2361">
          <cell r="B2361"/>
          <cell r="C2361"/>
          <cell r="D2361"/>
          <cell r="E2361"/>
          <cell r="F2361"/>
          <cell r="G2361"/>
          <cell r="H2361"/>
          <cell r="I2361"/>
          <cell r="J2361"/>
          <cell r="K2361"/>
          <cell r="L2361"/>
          <cell r="M2361"/>
          <cell r="N2361"/>
          <cell r="O2361"/>
          <cell r="P2361"/>
          <cell r="Q2361"/>
          <cell r="R2361"/>
          <cell r="S2361"/>
          <cell r="T2361"/>
          <cell r="U2361"/>
          <cell r="V2361"/>
          <cell r="W2361"/>
          <cell r="X2361"/>
          <cell r="Y2361"/>
          <cell r="Z2361"/>
          <cell r="AA2361"/>
          <cell r="AB2361"/>
          <cell r="AC2361"/>
          <cell r="AD2361"/>
          <cell r="AE2361"/>
          <cell r="AF2361"/>
          <cell r="AG2361"/>
          <cell r="AH2361"/>
          <cell r="AI2361"/>
          <cell r="AJ2361"/>
          <cell r="AK2361"/>
          <cell r="AL2361"/>
          <cell r="AM2361"/>
          <cell r="AN2361"/>
          <cell r="AO2361"/>
          <cell r="AP2361"/>
          <cell r="AQ2361"/>
          <cell r="AR2361"/>
          <cell r="AS2361"/>
          <cell r="AT2361"/>
          <cell r="AU2361"/>
          <cell r="AV2361"/>
          <cell r="AW2361"/>
          <cell r="AX2361"/>
          <cell r="AY2361"/>
          <cell r="AZ2361"/>
          <cell r="BA2361"/>
          <cell r="BB2361"/>
          <cell r="BC2361"/>
          <cell r="BD2361"/>
          <cell r="BE2361"/>
          <cell r="BF2361"/>
          <cell r="BG2361"/>
          <cell r="BH2361"/>
          <cell r="BI2361"/>
          <cell r="BJ2361"/>
          <cell r="BK2361"/>
          <cell r="BL2361"/>
          <cell r="BM2361"/>
          <cell r="BN2361"/>
          <cell r="BO2361"/>
          <cell r="BP2361"/>
          <cell r="BQ2361"/>
          <cell r="BR2361"/>
          <cell r="BS2361"/>
          <cell r="BT2361"/>
          <cell r="BU2361"/>
          <cell r="BV2361"/>
          <cell r="BW2361"/>
          <cell r="BX2361"/>
          <cell r="BY2361"/>
          <cell r="BZ2361"/>
          <cell r="CA2361"/>
          <cell r="CB2361"/>
          <cell r="CC2361"/>
          <cell r="CD2361"/>
          <cell r="CE2361"/>
          <cell r="CF2361"/>
          <cell r="CG2361"/>
          <cell r="CH2361"/>
          <cell r="CI2361"/>
          <cell r="CJ2361"/>
          <cell r="CK2361"/>
          <cell r="CL2361"/>
          <cell r="CM2361"/>
          <cell r="CN2361"/>
        </row>
        <row r="2362">
          <cell r="B2362"/>
          <cell r="C2362"/>
          <cell r="D2362"/>
          <cell r="E2362"/>
          <cell r="F2362"/>
          <cell r="G2362"/>
          <cell r="H2362"/>
          <cell r="I2362"/>
          <cell r="J2362"/>
          <cell r="K2362"/>
          <cell r="L2362"/>
          <cell r="M2362"/>
          <cell r="N2362"/>
          <cell r="O2362"/>
          <cell r="P2362"/>
          <cell r="Q2362"/>
          <cell r="R2362"/>
          <cell r="S2362"/>
          <cell r="T2362"/>
          <cell r="U2362"/>
          <cell r="V2362"/>
          <cell r="W2362"/>
          <cell r="X2362"/>
          <cell r="Y2362"/>
          <cell r="Z2362"/>
          <cell r="AA2362"/>
          <cell r="AB2362"/>
          <cell r="AC2362"/>
          <cell r="AD2362"/>
          <cell r="AE2362"/>
          <cell r="AF2362"/>
          <cell r="AG2362"/>
          <cell r="AH2362"/>
          <cell r="AI2362"/>
          <cell r="AJ2362"/>
          <cell r="AK2362"/>
          <cell r="AL2362"/>
          <cell r="AM2362"/>
          <cell r="AN2362"/>
          <cell r="AO2362"/>
          <cell r="AP2362"/>
          <cell r="AQ2362"/>
          <cell r="AR2362"/>
          <cell r="AS2362"/>
          <cell r="AT2362"/>
          <cell r="AU2362"/>
          <cell r="AV2362"/>
          <cell r="AW2362"/>
          <cell r="AX2362"/>
          <cell r="AY2362"/>
          <cell r="AZ2362"/>
          <cell r="BA2362"/>
          <cell r="BB2362"/>
          <cell r="BC2362"/>
          <cell r="BD2362"/>
          <cell r="BE2362"/>
          <cell r="BF2362"/>
          <cell r="BG2362"/>
          <cell r="BH2362"/>
          <cell r="BI2362"/>
          <cell r="BJ2362"/>
          <cell r="BK2362"/>
          <cell r="BL2362"/>
          <cell r="BM2362"/>
          <cell r="BN2362"/>
          <cell r="BO2362"/>
          <cell r="BP2362"/>
          <cell r="BQ2362"/>
          <cell r="BR2362"/>
          <cell r="BS2362"/>
          <cell r="BT2362"/>
          <cell r="BU2362"/>
          <cell r="BV2362"/>
          <cell r="BW2362"/>
          <cell r="BX2362"/>
          <cell r="BY2362"/>
          <cell r="BZ2362"/>
          <cell r="CA2362"/>
          <cell r="CB2362"/>
          <cell r="CC2362"/>
          <cell r="CD2362"/>
          <cell r="CE2362"/>
          <cell r="CF2362"/>
          <cell r="CG2362"/>
          <cell r="CH2362"/>
          <cell r="CI2362"/>
          <cell r="CJ2362"/>
          <cell r="CK2362"/>
          <cell r="CL2362"/>
          <cell r="CM2362"/>
          <cell r="CN2362"/>
        </row>
        <row r="2363">
          <cell r="B2363"/>
          <cell r="C2363"/>
          <cell r="D2363"/>
          <cell r="E2363"/>
          <cell r="F2363"/>
          <cell r="G2363"/>
          <cell r="H2363"/>
          <cell r="I2363"/>
          <cell r="J2363"/>
          <cell r="K2363"/>
          <cell r="L2363"/>
          <cell r="M2363"/>
          <cell r="N2363"/>
          <cell r="O2363"/>
          <cell r="P2363"/>
          <cell r="Q2363"/>
          <cell r="R2363"/>
          <cell r="S2363"/>
          <cell r="T2363"/>
          <cell r="U2363"/>
          <cell r="V2363"/>
          <cell r="W2363"/>
          <cell r="X2363"/>
          <cell r="Y2363"/>
          <cell r="Z2363"/>
          <cell r="AA2363"/>
          <cell r="AB2363"/>
          <cell r="AC2363"/>
          <cell r="AD2363"/>
          <cell r="AE2363"/>
          <cell r="AF2363"/>
          <cell r="AG2363"/>
          <cell r="AH2363"/>
          <cell r="AI2363"/>
          <cell r="AJ2363"/>
          <cell r="AK2363"/>
          <cell r="AL2363"/>
          <cell r="AM2363"/>
          <cell r="AN2363"/>
          <cell r="AO2363"/>
          <cell r="AP2363"/>
          <cell r="AQ2363"/>
          <cell r="AR2363"/>
          <cell r="AS2363"/>
          <cell r="AT2363"/>
          <cell r="AU2363"/>
          <cell r="AV2363"/>
          <cell r="AW2363"/>
          <cell r="AX2363"/>
          <cell r="AY2363"/>
          <cell r="AZ2363"/>
          <cell r="BA2363"/>
          <cell r="BB2363"/>
          <cell r="BC2363"/>
          <cell r="BD2363"/>
          <cell r="BE2363"/>
          <cell r="BF2363"/>
          <cell r="BG2363"/>
          <cell r="BH2363"/>
          <cell r="BI2363"/>
          <cell r="BJ2363"/>
          <cell r="BK2363"/>
          <cell r="BL2363"/>
          <cell r="BM2363"/>
          <cell r="BN2363"/>
          <cell r="BO2363"/>
          <cell r="BP2363"/>
          <cell r="BQ2363"/>
          <cell r="BR2363"/>
          <cell r="BS2363"/>
          <cell r="BT2363"/>
          <cell r="BU2363"/>
          <cell r="BV2363"/>
          <cell r="BW2363"/>
          <cell r="BX2363"/>
          <cell r="BY2363"/>
          <cell r="BZ2363"/>
          <cell r="CA2363"/>
          <cell r="CB2363"/>
          <cell r="CC2363"/>
          <cell r="CD2363"/>
          <cell r="CE2363"/>
          <cell r="CF2363"/>
          <cell r="CG2363"/>
          <cell r="CH2363"/>
          <cell r="CI2363"/>
          <cell r="CJ2363"/>
          <cell r="CK2363"/>
          <cell r="CL2363"/>
          <cell r="CM2363"/>
          <cell r="CN2363"/>
        </row>
        <row r="2364">
          <cell r="B2364"/>
          <cell r="C2364"/>
          <cell r="D2364"/>
          <cell r="E2364"/>
          <cell r="F2364"/>
          <cell r="G2364"/>
          <cell r="H2364"/>
          <cell r="I2364"/>
          <cell r="J2364"/>
          <cell r="K2364"/>
          <cell r="L2364"/>
          <cell r="M2364"/>
          <cell r="N2364"/>
          <cell r="O2364"/>
          <cell r="P2364"/>
          <cell r="Q2364"/>
          <cell r="R2364"/>
          <cell r="S2364"/>
          <cell r="T2364"/>
          <cell r="U2364"/>
          <cell r="V2364"/>
          <cell r="W2364"/>
          <cell r="X2364"/>
          <cell r="Y2364"/>
          <cell r="Z2364"/>
          <cell r="AA2364"/>
          <cell r="AB2364"/>
          <cell r="AC2364"/>
          <cell r="AD2364"/>
          <cell r="AE2364"/>
          <cell r="AF2364"/>
          <cell r="AG2364"/>
          <cell r="AH2364"/>
          <cell r="AI2364"/>
          <cell r="AJ2364"/>
          <cell r="AK2364"/>
          <cell r="AL2364"/>
          <cell r="AM2364"/>
          <cell r="AN2364"/>
          <cell r="AO2364"/>
          <cell r="AP2364"/>
          <cell r="AQ2364"/>
          <cell r="AR2364"/>
          <cell r="AS2364"/>
          <cell r="AT2364"/>
          <cell r="AU2364"/>
          <cell r="AV2364"/>
          <cell r="AW2364"/>
          <cell r="AX2364"/>
          <cell r="AY2364"/>
          <cell r="AZ2364"/>
          <cell r="BA2364"/>
          <cell r="BB2364"/>
          <cell r="BC2364"/>
          <cell r="BD2364"/>
          <cell r="BE2364"/>
          <cell r="BF2364"/>
          <cell r="BG2364"/>
          <cell r="BH2364"/>
          <cell r="BI2364"/>
          <cell r="BJ2364"/>
          <cell r="BK2364"/>
          <cell r="BL2364"/>
          <cell r="BM2364"/>
          <cell r="BN2364"/>
          <cell r="BO2364"/>
          <cell r="BP2364"/>
          <cell r="BQ2364"/>
          <cell r="BR2364"/>
          <cell r="BS2364"/>
          <cell r="BT2364"/>
          <cell r="BU2364"/>
          <cell r="BV2364"/>
          <cell r="BW2364"/>
          <cell r="BX2364"/>
          <cell r="BY2364"/>
          <cell r="BZ2364"/>
          <cell r="CA2364"/>
          <cell r="CB2364"/>
          <cell r="CC2364"/>
          <cell r="CD2364"/>
          <cell r="CE2364"/>
          <cell r="CF2364"/>
          <cell r="CG2364"/>
          <cell r="CH2364"/>
          <cell r="CI2364"/>
          <cell r="CJ2364"/>
          <cell r="CK2364"/>
          <cell r="CL2364"/>
          <cell r="CM2364"/>
          <cell r="CN2364"/>
        </row>
        <row r="2365">
          <cell r="B2365"/>
          <cell r="C2365"/>
          <cell r="D2365"/>
          <cell r="E2365"/>
          <cell r="F2365"/>
          <cell r="G2365"/>
          <cell r="H2365"/>
          <cell r="I2365"/>
          <cell r="J2365"/>
          <cell r="K2365"/>
          <cell r="L2365"/>
          <cell r="M2365"/>
          <cell r="N2365"/>
          <cell r="O2365"/>
          <cell r="P2365"/>
          <cell r="Q2365"/>
          <cell r="R2365"/>
          <cell r="S2365"/>
          <cell r="T2365"/>
          <cell r="U2365"/>
          <cell r="V2365"/>
          <cell r="W2365"/>
          <cell r="X2365"/>
          <cell r="Y2365"/>
          <cell r="Z2365"/>
          <cell r="AA2365"/>
          <cell r="AB2365"/>
          <cell r="AC2365"/>
          <cell r="AD2365"/>
          <cell r="AE2365"/>
          <cell r="AF2365"/>
          <cell r="AG2365"/>
          <cell r="AH2365"/>
          <cell r="AI2365"/>
          <cell r="AJ2365"/>
          <cell r="AK2365"/>
          <cell r="AL2365"/>
          <cell r="AM2365"/>
          <cell r="AN2365"/>
          <cell r="AO2365"/>
          <cell r="AP2365"/>
          <cell r="AQ2365"/>
          <cell r="AR2365"/>
          <cell r="AS2365"/>
          <cell r="AT2365"/>
          <cell r="AU2365"/>
          <cell r="AV2365"/>
          <cell r="AW2365"/>
          <cell r="AX2365"/>
          <cell r="AY2365"/>
          <cell r="AZ2365"/>
          <cell r="BA2365"/>
          <cell r="BB2365"/>
          <cell r="BC2365"/>
          <cell r="BD2365"/>
          <cell r="BE2365"/>
          <cell r="BF2365"/>
          <cell r="BG2365"/>
          <cell r="BH2365"/>
          <cell r="BI2365"/>
          <cell r="BJ2365"/>
          <cell r="BK2365"/>
          <cell r="BL2365"/>
          <cell r="BM2365"/>
          <cell r="BN2365"/>
          <cell r="BO2365"/>
          <cell r="BP2365"/>
          <cell r="BQ2365"/>
          <cell r="BR2365"/>
          <cell r="BS2365"/>
          <cell r="BT2365"/>
          <cell r="BU2365"/>
          <cell r="BV2365"/>
          <cell r="BW2365"/>
          <cell r="BX2365"/>
          <cell r="BY2365"/>
          <cell r="BZ2365"/>
          <cell r="CA2365"/>
          <cell r="CB2365"/>
          <cell r="CC2365"/>
          <cell r="CD2365"/>
          <cell r="CE2365"/>
          <cell r="CF2365"/>
          <cell r="CG2365"/>
          <cell r="CH2365"/>
          <cell r="CI2365"/>
          <cell r="CJ2365"/>
          <cell r="CK2365"/>
          <cell r="CL2365"/>
          <cell r="CM2365"/>
          <cell r="CN2365"/>
        </row>
        <row r="2366">
          <cell r="B2366"/>
          <cell r="C2366"/>
          <cell r="D2366"/>
          <cell r="E2366"/>
          <cell r="F2366"/>
          <cell r="G2366"/>
          <cell r="H2366"/>
          <cell r="I2366"/>
          <cell r="J2366"/>
          <cell r="K2366"/>
          <cell r="L2366"/>
          <cell r="M2366"/>
          <cell r="N2366"/>
          <cell r="O2366"/>
          <cell r="P2366"/>
          <cell r="Q2366"/>
          <cell r="R2366"/>
          <cell r="S2366"/>
          <cell r="T2366"/>
          <cell r="U2366"/>
          <cell r="V2366"/>
          <cell r="W2366"/>
          <cell r="X2366"/>
          <cell r="Y2366"/>
          <cell r="Z2366"/>
          <cell r="AA2366"/>
          <cell r="AB2366"/>
          <cell r="AC2366"/>
          <cell r="AD2366"/>
          <cell r="AE2366"/>
          <cell r="AF2366"/>
          <cell r="AG2366"/>
          <cell r="AH2366"/>
          <cell r="AI2366"/>
          <cell r="AJ2366"/>
          <cell r="AK2366"/>
          <cell r="AL2366"/>
          <cell r="AM2366"/>
          <cell r="AN2366"/>
          <cell r="AO2366"/>
          <cell r="AP2366"/>
          <cell r="AQ2366"/>
          <cell r="AR2366"/>
          <cell r="AS2366"/>
          <cell r="AT2366"/>
          <cell r="AU2366"/>
          <cell r="AV2366"/>
          <cell r="AW2366"/>
          <cell r="AX2366"/>
          <cell r="AY2366"/>
          <cell r="AZ2366"/>
          <cell r="BA2366"/>
          <cell r="BB2366"/>
          <cell r="BC2366"/>
          <cell r="BD2366"/>
          <cell r="BE2366"/>
          <cell r="BF2366"/>
          <cell r="BG2366"/>
          <cell r="BH2366"/>
          <cell r="BI2366"/>
          <cell r="BJ2366"/>
          <cell r="BK2366"/>
          <cell r="BL2366"/>
          <cell r="BM2366"/>
          <cell r="BN2366"/>
          <cell r="BO2366"/>
          <cell r="BP2366"/>
          <cell r="BQ2366"/>
          <cell r="BR2366"/>
          <cell r="BS2366"/>
          <cell r="BT2366"/>
          <cell r="BU2366"/>
          <cell r="BV2366"/>
          <cell r="BW2366"/>
          <cell r="BX2366"/>
          <cell r="BY2366"/>
          <cell r="BZ2366"/>
          <cell r="CA2366"/>
          <cell r="CB2366"/>
          <cell r="CC2366"/>
          <cell r="CD2366"/>
          <cell r="CE2366"/>
          <cell r="CF2366"/>
          <cell r="CG2366"/>
          <cell r="CH2366"/>
          <cell r="CI2366"/>
          <cell r="CJ2366"/>
          <cell r="CK2366"/>
          <cell r="CL2366"/>
          <cell r="CM2366"/>
          <cell r="CN2366"/>
        </row>
        <row r="2367">
          <cell r="B2367"/>
          <cell r="C2367"/>
          <cell r="D2367"/>
          <cell r="E2367"/>
          <cell r="F2367"/>
          <cell r="G2367"/>
          <cell r="H2367"/>
          <cell r="I2367"/>
          <cell r="J2367"/>
          <cell r="K2367"/>
          <cell r="L2367"/>
          <cell r="M2367"/>
          <cell r="N2367"/>
          <cell r="O2367"/>
          <cell r="P2367"/>
          <cell r="Q2367"/>
          <cell r="R2367"/>
          <cell r="S2367"/>
          <cell r="T2367"/>
          <cell r="U2367"/>
          <cell r="V2367"/>
          <cell r="W2367"/>
          <cell r="X2367"/>
          <cell r="Y2367"/>
          <cell r="Z2367"/>
          <cell r="AA2367"/>
          <cell r="AB2367"/>
          <cell r="AC2367"/>
          <cell r="AD2367"/>
          <cell r="AE2367"/>
          <cell r="AF2367"/>
          <cell r="AG2367"/>
          <cell r="AH2367"/>
          <cell r="AI2367"/>
          <cell r="AJ2367"/>
          <cell r="AK2367"/>
          <cell r="AL2367"/>
          <cell r="AM2367"/>
          <cell r="AN2367"/>
          <cell r="AO2367"/>
          <cell r="AP2367"/>
          <cell r="AQ2367"/>
          <cell r="AR2367"/>
          <cell r="AS2367"/>
          <cell r="AT2367"/>
          <cell r="AU2367"/>
          <cell r="AV2367"/>
          <cell r="AW2367"/>
          <cell r="AX2367"/>
          <cell r="AY2367"/>
          <cell r="AZ2367"/>
          <cell r="BA2367"/>
          <cell r="BB2367"/>
          <cell r="BC2367"/>
          <cell r="BD2367"/>
          <cell r="BE2367"/>
          <cell r="BF2367"/>
          <cell r="BG2367"/>
          <cell r="BH2367"/>
          <cell r="BI2367"/>
          <cell r="BJ2367"/>
          <cell r="BK2367"/>
          <cell r="BL2367"/>
          <cell r="BM2367"/>
          <cell r="BN2367"/>
          <cell r="BO2367"/>
          <cell r="BP2367"/>
          <cell r="BQ2367"/>
          <cell r="BR2367"/>
          <cell r="BS2367"/>
          <cell r="BT2367"/>
          <cell r="BU2367"/>
          <cell r="BV2367"/>
          <cell r="BW2367"/>
          <cell r="BX2367"/>
          <cell r="BY2367"/>
          <cell r="BZ2367"/>
          <cell r="CA2367"/>
          <cell r="CB2367"/>
          <cell r="CC2367"/>
          <cell r="CD2367"/>
          <cell r="CE2367"/>
          <cell r="CF2367"/>
          <cell r="CG2367"/>
          <cell r="CH2367"/>
          <cell r="CI2367"/>
          <cell r="CJ2367"/>
          <cell r="CK2367"/>
          <cell r="CL2367"/>
          <cell r="CM2367"/>
          <cell r="CN2367"/>
        </row>
        <row r="2368">
          <cell r="B2368"/>
          <cell r="C2368"/>
          <cell r="D2368"/>
          <cell r="E2368"/>
          <cell r="F2368"/>
          <cell r="G2368"/>
          <cell r="H2368"/>
          <cell r="I2368"/>
          <cell r="J2368"/>
          <cell r="K2368"/>
          <cell r="L2368"/>
          <cell r="M2368"/>
          <cell r="N2368"/>
          <cell r="O2368"/>
          <cell r="P2368"/>
          <cell r="Q2368"/>
          <cell r="R2368"/>
          <cell r="S2368"/>
          <cell r="T2368"/>
          <cell r="U2368"/>
          <cell r="V2368"/>
          <cell r="W2368"/>
          <cell r="X2368"/>
          <cell r="Y2368"/>
          <cell r="Z2368"/>
          <cell r="AA2368"/>
          <cell r="AB2368"/>
          <cell r="AC2368"/>
          <cell r="AD2368"/>
          <cell r="AE2368"/>
          <cell r="AF2368"/>
          <cell r="AG2368"/>
          <cell r="AH2368"/>
          <cell r="AI2368"/>
          <cell r="AJ2368"/>
          <cell r="AK2368"/>
          <cell r="AL2368"/>
          <cell r="AM2368"/>
          <cell r="AN2368"/>
          <cell r="AO2368"/>
          <cell r="AP2368"/>
          <cell r="AQ2368"/>
          <cell r="AR2368"/>
          <cell r="AS2368"/>
          <cell r="AT2368"/>
          <cell r="AU2368"/>
          <cell r="AV2368"/>
          <cell r="AW2368"/>
          <cell r="AX2368"/>
          <cell r="AY2368"/>
          <cell r="AZ2368"/>
          <cell r="BA2368"/>
          <cell r="BB2368"/>
          <cell r="BC2368"/>
          <cell r="BD2368"/>
          <cell r="BE2368"/>
          <cell r="BF2368"/>
          <cell r="BG2368"/>
          <cell r="BH2368"/>
          <cell r="BI2368"/>
          <cell r="BJ2368"/>
          <cell r="BK2368"/>
          <cell r="BL2368"/>
          <cell r="BM2368"/>
          <cell r="BN2368"/>
          <cell r="BO2368"/>
          <cell r="BP2368"/>
          <cell r="BQ2368"/>
          <cell r="BR2368"/>
          <cell r="BS2368"/>
          <cell r="BT2368"/>
          <cell r="BU2368"/>
          <cell r="BV2368"/>
          <cell r="BW2368"/>
          <cell r="BX2368"/>
          <cell r="BY2368"/>
          <cell r="BZ2368"/>
          <cell r="CA2368"/>
          <cell r="CB2368"/>
          <cell r="CC2368"/>
          <cell r="CD2368"/>
          <cell r="CE2368"/>
          <cell r="CF2368"/>
          <cell r="CG2368"/>
          <cell r="CH2368"/>
          <cell r="CI2368"/>
          <cell r="CJ2368"/>
          <cell r="CK2368"/>
          <cell r="CL2368"/>
          <cell r="CM2368"/>
          <cell r="CN2368"/>
        </row>
        <row r="2369">
          <cell r="B2369"/>
          <cell r="C2369"/>
          <cell r="D2369"/>
          <cell r="E2369"/>
          <cell r="F2369"/>
          <cell r="G2369"/>
          <cell r="H2369"/>
          <cell r="I2369"/>
          <cell r="J2369"/>
          <cell r="K2369"/>
          <cell r="L2369"/>
          <cell r="M2369"/>
          <cell r="N2369"/>
          <cell r="O2369"/>
          <cell r="P2369"/>
          <cell r="Q2369"/>
          <cell r="R2369"/>
          <cell r="S2369"/>
          <cell r="T2369"/>
          <cell r="U2369"/>
          <cell r="V2369"/>
          <cell r="W2369"/>
          <cell r="X2369"/>
          <cell r="Y2369"/>
          <cell r="Z2369"/>
          <cell r="AA2369"/>
          <cell r="AB2369"/>
          <cell r="AC2369"/>
          <cell r="AD2369"/>
          <cell r="AE2369"/>
          <cell r="AF2369"/>
          <cell r="AG2369"/>
          <cell r="AH2369"/>
          <cell r="AI2369"/>
          <cell r="AJ2369"/>
          <cell r="AK2369"/>
          <cell r="AL2369"/>
          <cell r="AM2369"/>
          <cell r="AN2369"/>
          <cell r="AO2369"/>
          <cell r="AP2369"/>
          <cell r="AQ2369"/>
          <cell r="AR2369"/>
          <cell r="AS2369"/>
          <cell r="AT2369"/>
          <cell r="AU2369"/>
          <cell r="AV2369"/>
          <cell r="AW2369"/>
          <cell r="AX2369"/>
          <cell r="AY2369"/>
          <cell r="AZ2369"/>
          <cell r="BA2369"/>
          <cell r="BB2369"/>
          <cell r="BC2369"/>
          <cell r="BD2369"/>
          <cell r="BE2369"/>
          <cell r="BF2369"/>
          <cell r="BG2369"/>
          <cell r="BH2369"/>
          <cell r="BI2369"/>
          <cell r="BJ2369"/>
          <cell r="BK2369"/>
          <cell r="BL2369"/>
          <cell r="BM2369"/>
          <cell r="BN2369"/>
          <cell r="BO2369"/>
          <cell r="BP2369"/>
          <cell r="BQ2369"/>
          <cell r="BR2369"/>
          <cell r="BS2369"/>
          <cell r="BT2369"/>
          <cell r="BU2369"/>
          <cell r="BV2369"/>
          <cell r="BW2369"/>
          <cell r="BX2369"/>
          <cell r="BY2369"/>
          <cell r="BZ2369"/>
          <cell r="CA2369"/>
          <cell r="CB2369"/>
          <cell r="CC2369"/>
          <cell r="CD2369"/>
          <cell r="CE2369"/>
          <cell r="CF2369"/>
          <cell r="CG2369"/>
          <cell r="CH2369"/>
          <cell r="CI2369"/>
          <cell r="CJ2369"/>
          <cell r="CK2369"/>
          <cell r="CL2369"/>
          <cell r="CM2369"/>
          <cell r="CN2369"/>
        </row>
        <row r="2370">
          <cell r="B2370"/>
          <cell r="C2370"/>
          <cell r="D2370"/>
          <cell r="E2370"/>
          <cell r="F2370"/>
          <cell r="G2370"/>
          <cell r="H2370"/>
          <cell r="I2370"/>
          <cell r="J2370"/>
          <cell r="K2370"/>
          <cell r="L2370"/>
          <cell r="M2370"/>
          <cell r="N2370"/>
          <cell r="O2370"/>
          <cell r="P2370"/>
          <cell r="Q2370"/>
          <cell r="R2370"/>
          <cell r="S2370"/>
          <cell r="T2370"/>
          <cell r="U2370"/>
          <cell r="V2370"/>
          <cell r="W2370"/>
          <cell r="X2370"/>
          <cell r="Y2370"/>
          <cell r="Z2370"/>
          <cell r="AA2370"/>
          <cell r="AB2370"/>
          <cell r="AC2370"/>
          <cell r="AD2370"/>
          <cell r="AE2370"/>
          <cell r="AF2370"/>
          <cell r="AG2370"/>
          <cell r="AH2370"/>
          <cell r="AI2370"/>
          <cell r="AJ2370"/>
          <cell r="AK2370"/>
          <cell r="AL2370"/>
          <cell r="AM2370"/>
          <cell r="AN2370"/>
          <cell r="AO2370"/>
          <cell r="AP2370"/>
          <cell r="AQ2370"/>
          <cell r="AR2370"/>
          <cell r="AS2370"/>
          <cell r="AT2370"/>
          <cell r="AU2370"/>
          <cell r="AV2370"/>
          <cell r="AW2370"/>
          <cell r="AX2370"/>
          <cell r="AY2370"/>
          <cell r="AZ2370"/>
          <cell r="BA2370"/>
          <cell r="BB2370"/>
          <cell r="BC2370"/>
          <cell r="BD2370"/>
          <cell r="BE2370"/>
          <cell r="BF2370"/>
          <cell r="BG2370"/>
          <cell r="BH2370"/>
          <cell r="BI2370"/>
          <cell r="BJ2370"/>
          <cell r="BK2370"/>
          <cell r="BL2370"/>
          <cell r="BM2370"/>
          <cell r="BN2370"/>
          <cell r="BO2370"/>
          <cell r="BP2370"/>
          <cell r="BQ2370"/>
          <cell r="BR2370"/>
          <cell r="BS2370"/>
          <cell r="BT2370"/>
          <cell r="BU2370"/>
          <cell r="BV2370"/>
          <cell r="BW2370"/>
          <cell r="BX2370"/>
          <cell r="BY2370"/>
          <cell r="BZ2370"/>
          <cell r="CA2370"/>
          <cell r="CB2370"/>
          <cell r="CC2370"/>
          <cell r="CD2370"/>
          <cell r="CE2370"/>
          <cell r="CF2370"/>
          <cell r="CG2370"/>
          <cell r="CH2370"/>
          <cell r="CI2370"/>
          <cell r="CJ2370"/>
          <cell r="CK2370"/>
          <cell r="CL2370"/>
          <cell r="CM2370"/>
          <cell r="CN2370"/>
        </row>
        <row r="2371">
          <cell r="B2371"/>
          <cell r="C2371"/>
          <cell r="D2371"/>
          <cell r="E2371"/>
          <cell r="F2371"/>
          <cell r="G2371"/>
          <cell r="H2371"/>
          <cell r="I2371"/>
          <cell r="J2371"/>
          <cell r="K2371"/>
          <cell r="L2371"/>
          <cell r="M2371"/>
          <cell r="N2371"/>
          <cell r="O2371"/>
          <cell r="P2371"/>
          <cell r="Q2371"/>
          <cell r="R2371"/>
          <cell r="S2371"/>
          <cell r="T2371"/>
          <cell r="U2371"/>
          <cell r="V2371"/>
          <cell r="W2371"/>
          <cell r="X2371"/>
          <cell r="Y2371"/>
          <cell r="Z2371"/>
          <cell r="AA2371"/>
          <cell r="AB2371"/>
          <cell r="AC2371"/>
          <cell r="AD2371"/>
          <cell r="AE2371"/>
          <cell r="AF2371"/>
          <cell r="AG2371"/>
          <cell r="AH2371"/>
          <cell r="AI2371"/>
          <cell r="AJ2371"/>
          <cell r="AK2371"/>
          <cell r="AL2371"/>
          <cell r="AM2371"/>
          <cell r="AN2371"/>
          <cell r="AO2371"/>
          <cell r="AP2371"/>
          <cell r="AQ2371"/>
          <cell r="AR2371"/>
          <cell r="AS2371"/>
          <cell r="AT2371"/>
          <cell r="AU2371"/>
          <cell r="AV2371"/>
          <cell r="AW2371"/>
          <cell r="AX2371"/>
          <cell r="AY2371"/>
          <cell r="AZ2371"/>
          <cell r="BA2371"/>
          <cell r="BB2371"/>
          <cell r="BC2371"/>
          <cell r="BD2371"/>
          <cell r="BE2371"/>
          <cell r="BF2371"/>
          <cell r="BG2371"/>
          <cell r="BH2371"/>
          <cell r="BI2371"/>
          <cell r="BJ2371"/>
          <cell r="BK2371"/>
          <cell r="BL2371"/>
          <cell r="BM2371"/>
          <cell r="BN2371"/>
          <cell r="BO2371"/>
          <cell r="BP2371"/>
          <cell r="BQ2371"/>
          <cell r="BR2371"/>
          <cell r="BS2371"/>
          <cell r="BT2371"/>
          <cell r="BU2371"/>
          <cell r="BV2371"/>
          <cell r="BW2371"/>
          <cell r="BX2371"/>
          <cell r="BY2371"/>
          <cell r="BZ2371"/>
          <cell r="CA2371"/>
          <cell r="CB2371"/>
          <cell r="CC2371"/>
          <cell r="CD2371"/>
          <cell r="CE2371"/>
          <cell r="CF2371"/>
          <cell r="CG2371"/>
          <cell r="CH2371"/>
          <cell r="CI2371"/>
          <cell r="CJ2371"/>
          <cell r="CK2371"/>
          <cell r="CL2371"/>
          <cell r="CM2371"/>
          <cell r="CN2371"/>
        </row>
        <row r="2372">
          <cell r="B2372"/>
          <cell r="C2372"/>
          <cell r="D2372"/>
          <cell r="E2372"/>
          <cell r="F2372"/>
          <cell r="G2372"/>
          <cell r="H2372"/>
          <cell r="I2372"/>
          <cell r="J2372"/>
          <cell r="K2372"/>
          <cell r="L2372"/>
          <cell r="M2372"/>
          <cell r="N2372"/>
          <cell r="O2372"/>
          <cell r="P2372"/>
          <cell r="Q2372"/>
          <cell r="R2372"/>
          <cell r="S2372"/>
          <cell r="T2372"/>
          <cell r="U2372"/>
          <cell r="V2372"/>
          <cell r="W2372"/>
          <cell r="X2372"/>
          <cell r="Y2372"/>
          <cell r="Z2372"/>
          <cell r="AA2372"/>
          <cell r="AB2372"/>
          <cell r="AC2372"/>
          <cell r="AD2372"/>
          <cell r="AE2372"/>
          <cell r="AF2372"/>
          <cell r="AG2372"/>
          <cell r="AH2372"/>
          <cell r="AI2372"/>
          <cell r="AJ2372"/>
          <cell r="AK2372"/>
          <cell r="AL2372"/>
          <cell r="AM2372"/>
          <cell r="AN2372"/>
          <cell r="AO2372"/>
          <cell r="AP2372"/>
          <cell r="AQ2372"/>
          <cell r="AR2372"/>
          <cell r="AS2372"/>
          <cell r="AT2372"/>
          <cell r="AU2372"/>
          <cell r="AV2372"/>
          <cell r="AW2372"/>
          <cell r="AX2372"/>
          <cell r="AY2372"/>
          <cell r="AZ2372"/>
          <cell r="BA2372"/>
          <cell r="BB2372"/>
          <cell r="BC2372"/>
          <cell r="BD2372"/>
          <cell r="BE2372"/>
          <cell r="BF2372"/>
          <cell r="BG2372"/>
          <cell r="BH2372"/>
          <cell r="BI2372"/>
          <cell r="BJ2372"/>
          <cell r="BK2372"/>
          <cell r="BL2372"/>
          <cell r="BM2372"/>
          <cell r="BN2372"/>
          <cell r="BO2372"/>
          <cell r="BP2372"/>
          <cell r="BQ2372"/>
          <cell r="BR2372"/>
          <cell r="BS2372"/>
          <cell r="BT2372"/>
          <cell r="BU2372"/>
          <cell r="BV2372"/>
          <cell r="BW2372"/>
          <cell r="BX2372"/>
          <cell r="BY2372"/>
          <cell r="BZ2372"/>
          <cell r="CA2372"/>
          <cell r="CB2372"/>
          <cell r="CC2372"/>
          <cell r="CD2372"/>
          <cell r="CE2372"/>
          <cell r="CF2372"/>
          <cell r="CG2372"/>
          <cell r="CH2372"/>
          <cell r="CI2372"/>
          <cell r="CJ2372"/>
          <cell r="CK2372"/>
          <cell r="CL2372"/>
          <cell r="CM2372"/>
          <cell r="CN2372"/>
        </row>
        <row r="2373">
          <cell r="B2373"/>
          <cell r="C2373"/>
          <cell r="D2373"/>
          <cell r="E2373"/>
          <cell r="F2373"/>
          <cell r="G2373"/>
          <cell r="H2373"/>
          <cell r="I2373"/>
          <cell r="J2373"/>
          <cell r="K2373"/>
          <cell r="L2373"/>
          <cell r="M2373"/>
          <cell r="N2373"/>
          <cell r="O2373"/>
          <cell r="P2373"/>
          <cell r="Q2373"/>
          <cell r="R2373"/>
          <cell r="S2373"/>
          <cell r="T2373"/>
          <cell r="U2373"/>
          <cell r="V2373"/>
          <cell r="W2373"/>
          <cell r="X2373"/>
          <cell r="Y2373"/>
          <cell r="Z2373"/>
          <cell r="AA2373"/>
          <cell r="AB2373"/>
          <cell r="AC2373"/>
          <cell r="AD2373"/>
          <cell r="AE2373"/>
          <cell r="AF2373"/>
          <cell r="AG2373"/>
          <cell r="AH2373"/>
          <cell r="AI2373"/>
          <cell r="AJ2373"/>
          <cell r="AK2373"/>
          <cell r="AL2373"/>
          <cell r="AM2373"/>
          <cell r="AN2373"/>
          <cell r="AO2373"/>
          <cell r="AP2373"/>
          <cell r="AQ2373"/>
          <cell r="AR2373"/>
          <cell r="AS2373"/>
          <cell r="AT2373"/>
          <cell r="AU2373"/>
          <cell r="AV2373"/>
          <cell r="AW2373"/>
          <cell r="AX2373"/>
          <cell r="AY2373"/>
          <cell r="AZ2373"/>
          <cell r="BA2373"/>
          <cell r="BB2373"/>
          <cell r="BC2373"/>
          <cell r="BD2373"/>
          <cell r="BE2373"/>
          <cell r="BF2373"/>
          <cell r="BG2373"/>
          <cell r="BH2373"/>
          <cell r="BI2373"/>
          <cell r="BJ2373"/>
          <cell r="BK2373"/>
          <cell r="BL2373"/>
          <cell r="BM2373"/>
          <cell r="BN2373"/>
          <cell r="BO2373"/>
          <cell r="BP2373"/>
          <cell r="BQ2373"/>
          <cell r="BR2373"/>
          <cell r="BS2373"/>
          <cell r="BT2373"/>
          <cell r="BU2373"/>
          <cell r="BV2373"/>
          <cell r="BW2373"/>
          <cell r="BX2373"/>
          <cell r="BY2373"/>
          <cell r="BZ2373"/>
          <cell r="CA2373"/>
          <cell r="CB2373"/>
          <cell r="CC2373"/>
          <cell r="CD2373"/>
          <cell r="CE2373"/>
          <cell r="CF2373"/>
          <cell r="CG2373"/>
          <cell r="CH2373"/>
          <cell r="CI2373"/>
          <cell r="CJ2373"/>
          <cell r="CK2373"/>
          <cell r="CL2373"/>
          <cell r="CM2373"/>
          <cell r="CN2373"/>
        </row>
        <row r="2374">
          <cell r="B2374"/>
          <cell r="C2374"/>
          <cell r="D2374"/>
          <cell r="E2374"/>
          <cell r="F2374"/>
          <cell r="G2374"/>
          <cell r="H2374"/>
          <cell r="I2374"/>
          <cell r="J2374"/>
          <cell r="K2374"/>
          <cell r="L2374"/>
          <cell r="M2374"/>
          <cell r="N2374"/>
          <cell r="O2374"/>
          <cell r="P2374"/>
          <cell r="Q2374"/>
          <cell r="R2374"/>
          <cell r="S2374"/>
          <cell r="T2374"/>
          <cell r="U2374"/>
          <cell r="V2374"/>
          <cell r="W2374"/>
          <cell r="X2374"/>
          <cell r="Y2374"/>
          <cell r="Z2374"/>
          <cell r="AA2374"/>
          <cell r="AB2374"/>
          <cell r="AC2374"/>
          <cell r="AD2374"/>
          <cell r="AE2374"/>
          <cell r="AF2374"/>
          <cell r="AG2374"/>
          <cell r="AH2374"/>
          <cell r="AI2374"/>
          <cell r="AJ2374"/>
          <cell r="AK2374"/>
          <cell r="AL2374"/>
          <cell r="AM2374"/>
          <cell r="AN2374"/>
          <cell r="AO2374"/>
          <cell r="AP2374"/>
          <cell r="AQ2374"/>
          <cell r="AR2374"/>
          <cell r="AS2374"/>
          <cell r="AT2374"/>
          <cell r="AU2374"/>
          <cell r="AV2374"/>
          <cell r="AW2374"/>
          <cell r="AX2374"/>
          <cell r="AY2374"/>
          <cell r="AZ2374"/>
          <cell r="BA2374"/>
          <cell r="BB2374"/>
          <cell r="BC2374"/>
          <cell r="BD2374"/>
          <cell r="BE2374"/>
          <cell r="BF2374"/>
          <cell r="BG2374"/>
          <cell r="BH2374"/>
          <cell r="BI2374"/>
          <cell r="BJ2374"/>
          <cell r="BK2374"/>
          <cell r="BL2374"/>
          <cell r="BM2374"/>
          <cell r="BN2374"/>
          <cell r="BO2374"/>
          <cell r="BP2374"/>
          <cell r="BQ2374"/>
          <cell r="BR2374"/>
          <cell r="BS2374"/>
          <cell r="BT2374"/>
          <cell r="BU2374"/>
          <cell r="BV2374"/>
          <cell r="BW2374"/>
          <cell r="BX2374"/>
          <cell r="BY2374"/>
          <cell r="BZ2374"/>
          <cell r="CA2374"/>
          <cell r="CB2374"/>
          <cell r="CC2374"/>
          <cell r="CD2374"/>
          <cell r="CE2374"/>
          <cell r="CF2374"/>
          <cell r="CG2374"/>
          <cell r="CH2374"/>
          <cell r="CI2374"/>
          <cell r="CJ2374"/>
          <cell r="CK2374"/>
          <cell r="CL2374"/>
          <cell r="CM2374"/>
          <cell r="CN2374"/>
        </row>
        <row r="2375">
          <cell r="B2375"/>
          <cell r="C2375"/>
          <cell r="D2375"/>
          <cell r="E2375"/>
          <cell r="F2375"/>
          <cell r="G2375"/>
          <cell r="H2375"/>
          <cell r="I2375"/>
          <cell r="J2375"/>
          <cell r="K2375"/>
          <cell r="L2375"/>
          <cell r="M2375"/>
          <cell r="N2375"/>
          <cell r="O2375"/>
          <cell r="P2375"/>
          <cell r="Q2375"/>
          <cell r="R2375"/>
          <cell r="S2375"/>
          <cell r="T2375"/>
          <cell r="U2375"/>
          <cell r="V2375"/>
          <cell r="W2375"/>
          <cell r="X2375"/>
          <cell r="Y2375"/>
          <cell r="Z2375"/>
          <cell r="AA2375"/>
          <cell r="AB2375"/>
          <cell r="AC2375"/>
          <cell r="AD2375"/>
          <cell r="AE2375"/>
          <cell r="AF2375"/>
          <cell r="AG2375"/>
          <cell r="AH2375"/>
          <cell r="AI2375"/>
          <cell r="AJ2375"/>
          <cell r="AK2375"/>
          <cell r="AL2375"/>
          <cell r="AM2375"/>
          <cell r="AN2375"/>
          <cell r="AO2375"/>
          <cell r="AP2375"/>
          <cell r="AQ2375"/>
          <cell r="AR2375"/>
          <cell r="AS2375"/>
          <cell r="AT2375"/>
          <cell r="AU2375"/>
          <cell r="AV2375"/>
          <cell r="AW2375"/>
          <cell r="AX2375"/>
          <cell r="AY2375"/>
          <cell r="AZ2375"/>
          <cell r="BA2375"/>
          <cell r="BB2375"/>
          <cell r="BC2375"/>
          <cell r="BD2375"/>
          <cell r="BE2375"/>
          <cell r="BF2375"/>
          <cell r="BG2375"/>
          <cell r="BH2375"/>
          <cell r="BI2375"/>
          <cell r="BJ2375"/>
          <cell r="BK2375"/>
          <cell r="BL2375"/>
          <cell r="BM2375"/>
          <cell r="BN2375"/>
          <cell r="BO2375"/>
          <cell r="BP2375"/>
          <cell r="BQ2375"/>
          <cell r="BR2375"/>
          <cell r="BS2375"/>
          <cell r="BT2375"/>
          <cell r="BU2375"/>
          <cell r="BV2375"/>
          <cell r="BW2375"/>
          <cell r="BX2375"/>
          <cell r="BY2375"/>
          <cell r="BZ2375"/>
          <cell r="CA2375"/>
          <cell r="CB2375"/>
          <cell r="CC2375"/>
          <cell r="CD2375"/>
          <cell r="CE2375"/>
          <cell r="CF2375"/>
          <cell r="CG2375"/>
          <cell r="CH2375"/>
          <cell r="CI2375"/>
          <cell r="CJ2375"/>
          <cell r="CK2375"/>
          <cell r="CL2375"/>
          <cell r="CM2375"/>
          <cell r="CN2375"/>
        </row>
        <row r="2376">
          <cell r="B2376"/>
          <cell r="C2376"/>
          <cell r="D2376"/>
          <cell r="E2376"/>
          <cell r="F2376"/>
          <cell r="G2376"/>
          <cell r="H2376"/>
          <cell r="I2376"/>
          <cell r="J2376"/>
          <cell r="K2376"/>
          <cell r="L2376"/>
          <cell r="M2376"/>
          <cell r="N2376"/>
          <cell r="O2376"/>
          <cell r="P2376"/>
          <cell r="Q2376"/>
          <cell r="R2376"/>
          <cell r="S2376"/>
          <cell r="T2376"/>
          <cell r="U2376"/>
          <cell r="V2376"/>
          <cell r="W2376"/>
          <cell r="X2376"/>
          <cell r="Y2376"/>
          <cell r="Z2376"/>
          <cell r="AA2376"/>
          <cell r="AB2376"/>
          <cell r="AC2376"/>
          <cell r="AD2376"/>
          <cell r="AE2376"/>
          <cell r="AF2376"/>
          <cell r="AG2376"/>
          <cell r="AH2376"/>
          <cell r="AI2376"/>
          <cell r="AJ2376"/>
          <cell r="AK2376"/>
          <cell r="AL2376"/>
          <cell r="AM2376"/>
          <cell r="AN2376"/>
          <cell r="AO2376"/>
          <cell r="AP2376"/>
          <cell r="AQ2376"/>
          <cell r="AR2376"/>
          <cell r="AS2376"/>
          <cell r="AT2376"/>
          <cell r="AU2376"/>
          <cell r="AV2376"/>
          <cell r="AW2376"/>
          <cell r="AX2376"/>
          <cell r="AY2376"/>
          <cell r="AZ2376"/>
          <cell r="BA2376"/>
          <cell r="BB2376"/>
          <cell r="BC2376"/>
          <cell r="BD2376"/>
          <cell r="BE2376"/>
          <cell r="BF2376"/>
          <cell r="BG2376"/>
          <cell r="BH2376"/>
          <cell r="BI2376"/>
          <cell r="BJ2376"/>
          <cell r="BK2376"/>
          <cell r="BL2376"/>
          <cell r="BM2376"/>
          <cell r="BN2376"/>
          <cell r="BO2376"/>
          <cell r="BP2376"/>
          <cell r="BQ2376"/>
          <cell r="BR2376"/>
          <cell r="BS2376"/>
          <cell r="BT2376"/>
          <cell r="BU2376"/>
          <cell r="BV2376"/>
          <cell r="BW2376"/>
          <cell r="BX2376"/>
          <cell r="BY2376"/>
          <cell r="BZ2376"/>
          <cell r="CA2376"/>
          <cell r="CB2376"/>
          <cell r="CC2376"/>
          <cell r="CD2376"/>
          <cell r="CE2376"/>
          <cell r="CF2376"/>
          <cell r="CG2376"/>
          <cell r="CH2376"/>
          <cell r="CI2376"/>
          <cell r="CJ2376"/>
          <cell r="CK2376"/>
          <cell r="CL2376"/>
          <cell r="CM2376"/>
          <cell r="CN2376"/>
        </row>
        <row r="2377">
          <cell r="B2377"/>
          <cell r="C2377"/>
          <cell r="D2377"/>
          <cell r="E2377"/>
          <cell r="F2377"/>
          <cell r="G2377"/>
          <cell r="H2377"/>
          <cell r="I2377"/>
          <cell r="J2377"/>
          <cell r="K2377"/>
          <cell r="L2377"/>
          <cell r="M2377"/>
          <cell r="N2377"/>
          <cell r="O2377"/>
          <cell r="P2377"/>
          <cell r="Q2377"/>
          <cell r="R2377"/>
          <cell r="S2377"/>
          <cell r="T2377"/>
          <cell r="U2377"/>
          <cell r="V2377"/>
          <cell r="W2377"/>
          <cell r="X2377"/>
          <cell r="Y2377"/>
          <cell r="Z2377"/>
          <cell r="AA2377"/>
          <cell r="AB2377"/>
          <cell r="AC2377"/>
          <cell r="AD2377"/>
          <cell r="AE2377"/>
          <cell r="AF2377"/>
          <cell r="AG2377"/>
          <cell r="AH2377"/>
          <cell r="AI2377"/>
          <cell r="AJ2377"/>
          <cell r="AK2377"/>
          <cell r="AL2377"/>
          <cell r="AM2377"/>
          <cell r="AN2377"/>
          <cell r="AO2377"/>
          <cell r="AP2377"/>
          <cell r="AQ2377"/>
          <cell r="AR2377"/>
          <cell r="AS2377"/>
          <cell r="AT2377"/>
          <cell r="AU2377"/>
          <cell r="AV2377"/>
          <cell r="AW2377"/>
          <cell r="AX2377"/>
          <cell r="AY2377"/>
          <cell r="AZ2377"/>
          <cell r="BA2377"/>
          <cell r="BB2377"/>
          <cell r="BC2377"/>
          <cell r="BD2377"/>
          <cell r="BE2377"/>
          <cell r="BF2377"/>
          <cell r="BG2377"/>
          <cell r="BH2377"/>
          <cell r="BI2377"/>
          <cell r="BJ2377"/>
          <cell r="BK2377"/>
          <cell r="BL2377"/>
          <cell r="BM2377"/>
          <cell r="BN2377"/>
          <cell r="BO2377"/>
          <cell r="BP2377"/>
          <cell r="BQ2377"/>
          <cell r="BR2377"/>
          <cell r="BS2377"/>
          <cell r="BT2377"/>
          <cell r="BU2377"/>
          <cell r="BV2377"/>
          <cell r="BW2377"/>
          <cell r="BX2377"/>
          <cell r="BY2377"/>
          <cell r="BZ2377"/>
          <cell r="CA2377"/>
          <cell r="CB2377"/>
          <cell r="CC2377"/>
          <cell r="CD2377"/>
          <cell r="CE2377"/>
          <cell r="CF2377"/>
          <cell r="CG2377"/>
          <cell r="CH2377"/>
          <cell r="CI2377"/>
          <cell r="CJ2377"/>
          <cell r="CK2377"/>
          <cell r="CL2377"/>
          <cell r="CM2377"/>
          <cell r="CN2377"/>
        </row>
        <row r="2378">
          <cell r="B2378"/>
          <cell r="C2378"/>
          <cell r="D2378"/>
          <cell r="E2378"/>
          <cell r="F2378"/>
          <cell r="G2378"/>
          <cell r="H2378"/>
          <cell r="I2378"/>
          <cell r="J2378"/>
          <cell r="K2378"/>
          <cell r="L2378"/>
          <cell r="M2378"/>
          <cell r="N2378"/>
          <cell r="O2378"/>
          <cell r="P2378"/>
          <cell r="Q2378"/>
          <cell r="R2378"/>
          <cell r="S2378"/>
          <cell r="T2378"/>
          <cell r="U2378"/>
          <cell r="V2378"/>
          <cell r="W2378"/>
          <cell r="X2378"/>
          <cell r="Y2378"/>
          <cell r="Z2378"/>
          <cell r="AA2378"/>
          <cell r="AB2378"/>
          <cell r="AC2378"/>
          <cell r="AD2378"/>
          <cell r="AE2378"/>
          <cell r="AF2378"/>
          <cell r="AG2378"/>
          <cell r="AH2378"/>
          <cell r="AI2378"/>
          <cell r="AJ2378"/>
          <cell r="AK2378"/>
          <cell r="AL2378"/>
          <cell r="AM2378"/>
          <cell r="AN2378"/>
          <cell r="AO2378"/>
          <cell r="AP2378"/>
          <cell r="AQ2378"/>
          <cell r="AR2378"/>
          <cell r="AS2378"/>
          <cell r="AT2378"/>
          <cell r="AU2378"/>
          <cell r="AV2378"/>
          <cell r="AW2378"/>
          <cell r="AX2378"/>
          <cell r="AY2378"/>
          <cell r="AZ2378"/>
          <cell r="BA2378"/>
          <cell r="BB2378"/>
          <cell r="BC2378"/>
          <cell r="BD2378"/>
          <cell r="BE2378"/>
          <cell r="BF2378"/>
          <cell r="BG2378"/>
          <cell r="BH2378"/>
          <cell r="BI2378"/>
          <cell r="BJ2378"/>
          <cell r="BK2378"/>
          <cell r="BL2378"/>
          <cell r="BM2378"/>
          <cell r="BN2378"/>
          <cell r="BO2378"/>
          <cell r="BP2378"/>
          <cell r="BQ2378"/>
          <cell r="BR2378"/>
          <cell r="BS2378"/>
          <cell r="BT2378"/>
          <cell r="BU2378"/>
          <cell r="BV2378"/>
          <cell r="BW2378"/>
          <cell r="BX2378"/>
          <cell r="BY2378"/>
          <cell r="BZ2378"/>
          <cell r="CA2378"/>
          <cell r="CB2378"/>
          <cell r="CC2378"/>
          <cell r="CD2378"/>
          <cell r="CE2378"/>
          <cell r="CF2378"/>
          <cell r="CG2378"/>
          <cell r="CH2378"/>
          <cell r="CI2378"/>
          <cell r="CJ2378"/>
          <cell r="CK2378"/>
          <cell r="CL2378"/>
          <cell r="CM2378"/>
          <cell r="CN2378"/>
        </row>
        <row r="2379">
          <cell r="B2379"/>
          <cell r="C2379"/>
          <cell r="D2379"/>
          <cell r="E2379"/>
          <cell r="F2379"/>
          <cell r="G2379"/>
          <cell r="H2379"/>
          <cell r="I2379"/>
          <cell r="J2379"/>
          <cell r="K2379"/>
          <cell r="L2379"/>
          <cell r="M2379"/>
          <cell r="N2379"/>
          <cell r="O2379"/>
          <cell r="P2379"/>
          <cell r="Q2379"/>
          <cell r="R2379"/>
          <cell r="S2379"/>
          <cell r="T2379"/>
          <cell r="U2379"/>
          <cell r="V2379"/>
          <cell r="W2379"/>
          <cell r="X2379"/>
          <cell r="Y2379"/>
          <cell r="Z2379"/>
          <cell r="AA2379"/>
          <cell r="AB2379"/>
          <cell r="AC2379"/>
          <cell r="AD2379"/>
          <cell r="AE2379"/>
          <cell r="AF2379"/>
          <cell r="AG2379"/>
          <cell r="AH2379"/>
          <cell r="AI2379"/>
          <cell r="AJ2379"/>
          <cell r="AK2379"/>
          <cell r="AL2379"/>
          <cell r="AM2379"/>
          <cell r="AN2379"/>
          <cell r="AO2379"/>
          <cell r="AP2379"/>
          <cell r="AQ2379"/>
          <cell r="AR2379"/>
          <cell r="AS2379"/>
          <cell r="AT2379"/>
          <cell r="AU2379"/>
          <cell r="AV2379"/>
          <cell r="AW2379"/>
          <cell r="AX2379"/>
          <cell r="AY2379"/>
          <cell r="AZ2379"/>
          <cell r="BA2379"/>
          <cell r="BB2379"/>
          <cell r="BC2379"/>
          <cell r="BD2379"/>
          <cell r="BE2379"/>
          <cell r="BF2379"/>
          <cell r="BG2379"/>
          <cell r="BH2379"/>
          <cell r="BI2379"/>
          <cell r="BJ2379"/>
          <cell r="BK2379"/>
          <cell r="BL2379"/>
          <cell r="BM2379"/>
          <cell r="BN2379"/>
          <cell r="BO2379"/>
          <cell r="BP2379"/>
          <cell r="BQ2379"/>
          <cell r="BR2379"/>
          <cell r="BS2379"/>
          <cell r="BT2379"/>
          <cell r="BU2379"/>
          <cell r="BV2379"/>
          <cell r="BW2379"/>
          <cell r="BX2379"/>
          <cell r="BY2379"/>
          <cell r="BZ2379"/>
          <cell r="CA2379"/>
          <cell r="CB2379"/>
          <cell r="CC2379"/>
          <cell r="CD2379"/>
          <cell r="CE2379"/>
          <cell r="CF2379"/>
          <cell r="CG2379"/>
          <cell r="CH2379"/>
          <cell r="CI2379"/>
          <cell r="CJ2379"/>
          <cell r="CK2379"/>
          <cell r="CL2379"/>
          <cell r="CM2379"/>
          <cell r="CN2379"/>
        </row>
        <row r="2380">
          <cell r="B2380"/>
          <cell r="C2380"/>
          <cell r="D2380"/>
          <cell r="E2380"/>
          <cell r="F2380"/>
          <cell r="G2380"/>
          <cell r="H2380"/>
          <cell r="I2380"/>
          <cell r="J2380"/>
          <cell r="K2380"/>
          <cell r="L2380"/>
          <cell r="M2380"/>
          <cell r="N2380"/>
          <cell r="O2380"/>
          <cell r="P2380"/>
          <cell r="Q2380"/>
          <cell r="R2380"/>
          <cell r="S2380"/>
          <cell r="T2380"/>
          <cell r="U2380"/>
          <cell r="V2380"/>
          <cell r="W2380"/>
          <cell r="X2380"/>
          <cell r="Y2380"/>
          <cell r="Z2380"/>
          <cell r="AA2380"/>
          <cell r="AB2380"/>
          <cell r="AC2380"/>
          <cell r="AD2380"/>
          <cell r="AE2380"/>
          <cell r="AF2380"/>
          <cell r="AG2380"/>
          <cell r="AH2380"/>
          <cell r="AI2380"/>
          <cell r="AJ2380"/>
          <cell r="AK2380"/>
          <cell r="AL2380"/>
          <cell r="AM2380"/>
          <cell r="AN2380"/>
          <cell r="AO2380"/>
          <cell r="AP2380"/>
          <cell r="AQ2380"/>
          <cell r="AR2380"/>
          <cell r="AS2380"/>
          <cell r="AT2380"/>
          <cell r="AU2380"/>
          <cell r="AV2380"/>
          <cell r="AW2380"/>
          <cell r="AX2380"/>
          <cell r="AY2380"/>
          <cell r="AZ2380"/>
          <cell r="BA2380"/>
          <cell r="BB2380"/>
          <cell r="BC2380"/>
          <cell r="BD2380"/>
          <cell r="BE2380"/>
          <cell r="BF2380"/>
          <cell r="BG2380"/>
          <cell r="BH2380"/>
          <cell r="BI2380"/>
          <cell r="BJ2380"/>
          <cell r="BK2380"/>
          <cell r="BL2380"/>
          <cell r="BM2380"/>
          <cell r="BN2380"/>
          <cell r="BO2380"/>
          <cell r="BP2380"/>
          <cell r="BQ2380"/>
          <cell r="BR2380"/>
          <cell r="BS2380"/>
          <cell r="BT2380"/>
          <cell r="BU2380"/>
          <cell r="BV2380"/>
          <cell r="BW2380"/>
          <cell r="BX2380"/>
          <cell r="BY2380"/>
          <cell r="BZ2380"/>
          <cell r="CA2380"/>
          <cell r="CB2380"/>
          <cell r="CC2380"/>
          <cell r="CD2380"/>
          <cell r="CE2380"/>
          <cell r="CF2380"/>
          <cell r="CG2380"/>
          <cell r="CH2380"/>
          <cell r="CI2380"/>
          <cell r="CJ2380"/>
          <cell r="CK2380"/>
          <cell r="CL2380"/>
          <cell r="CM2380"/>
          <cell r="CN2380"/>
        </row>
        <row r="2381">
          <cell r="B2381"/>
          <cell r="C2381"/>
          <cell r="D2381"/>
          <cell r="E2381"/>
          <cell r="F2381"/>
          <cell r="G2381"/>
          <cell r="H2381"/>
          <cell r="I2381"/>
          <cell r="J2381"/>
          <cell r="K2381"/>
          <cell r="L2381"/>
          <cell r="M2381"/>
          <cell r="N2381"/>
          <cell r="O2381"/>
          <cell r="P2381"/>
          <cell r="Q2381"/>
          <cell r="R2381"/>
          <cell r="S2381"/>
          <cell r="T2381"/>
          <cell r="U2381"/>
          <cell r="V2381"/>
          <cell r="W2381"/>
          <cell r="X2381"/>
          <cell r="Y2381"/>
          <cell r="Z2381"/>
          <cell r="AA2381"/>
          <cell r="AB2381"/>
          <cell r="AC2381"/>
          <cell r="AD2381"/>
          <cell r="AE2381"/>
          <cell r="AF2381"/>
          <cell r="AG2381"/>
          <cell r="AH2381"/>
          <cell r="AI2381"/>
          <cell r="AJ2381"/>
          <cell r="AK2381"/>
          <cell r="AL2381"/>
          <cell r="AM2381"/>
          <cell r="AN2381"/>
          <cell r="AO2381"/>
          <cell r="AP2381"/>
          <cell r="AQ2381"/>
          <cell r="AR2381"/>
          <cell r="AS2381"/>
          <cell r="AT2381"/>
          <cell r="AU2381"/>
          <cell r="AV2381"/>
          <cell r="AW2381"/>
          <cell r="AX2381"/>
          <cell r="AY2381"/>
          <cell r="AZ2381"/>
          <cell r="BA2381"/>
          <cell r="BB2381"/>
          <cell r="BC2381"/>
          <cell r="BD2381"/>
          <cell r="BE2381"/>
          <cell r="BF2381"/>
          <cell r="BG2381"/>
          <cell r="BH2381"/>
          <cell r="BI2381"/>
          <cell r="BJ2381"/>
          <cell r="BK2381"/>
          <cell r="BL2381"/>
          <cell r="BM2381"/>
          <cell r="BN2381"/>
          <cell r="BO2381"/>
          <cell r="BP2381"/>
          <cell r="BQ2381"/>
          <cell r="BR2381"/>
          <cell r="BS2381"/>
          <cell r="BT2381"/>
          <cell r="BU2381"/>
          <cell r="BV2381"/>
          <cell r="BW2381"/>
          <cell r="BX2381"/>
          <cell r="BY2381"/>
          <cell r="BZ2381"/>
          <cell r="CA2381"/>
          <cell r="CB2381"/>
          <cell r="CC2381"/>
          <cell r="CD2381"/>
          <cell r="CE2381"/>
          <cell r="CF2381"/>
          <cell r="CG2381"/>
          <cell r="CH2381"/>
          <cell r="CI2381"/>
          <cell r="CJ2381"/>
          <cell r="CK2381"/>
          <cell r="CL2381"/>
          <cell r="CM2381"/>
          <cell r="CN2381"/>
        </row>
        <row r="2382">
          <cell r="B2382"/>
          <cell r="C2382"/>
          <cell r="D2382"/>
          <cell r="E2382"/>
          <cell r="F2382"/>
          <cell r="G2382"/>
          <cell r="H2382"/>
          <cell r="I2382"/>
          <cell r="J2382"/>
          <cell r="K2382"/>
          <cell r="L2382"/>
          <cell r="M2382"/>
          <cell r="N2382"/>
          <cell r="O2382"/>
          <cell r="P2382"/>
          <cell r="Q2382"/>
          <cell r="R2382"/>
          <cell r="S2382"/>
          <cell r="T2382"/>
          <cell r="U2382"/>
          <cell r="V2382"/>
          <cell r="W2382"/>
          <cell r="X2382"/>
          <cell r="Y2382"/>
          <cell r="Z2382"/>
          <cell r="AA2382"/>
          <cell r="AB2382"/>
          <cell r="AC2382"/>
          <cell r="AD2382"/>
          <cell r="AE2382"/>
          <cell r="AF2382"/>
          <cell r="AG2382"/>
          <cell r="AH2382"/>
          <cell r="AI2382"/>
          <cell r="AJ2382"/>
          <cell r="AK2382"/>
          <cell r="AL2382"/>
          <cell r="AM2382"/>
          <cell r="AN2382"/>
          <cell r="AO2382"/>
          <cell r="AP2382"/>
          <cell r="AQ2382"/>
          <cell r="AR2382"/>
          <cell r="AS2382"/>
          <cell r="AT2382"/>
          <cell r="AU2382"/>
          <cell r="AV2382"/>
          <cell r="AW2382"/>
          <cell r="AX2382"/>
          <cell r="AY2382"/>
          <cell r="AZ2382"/>
          <cell r="BA2382"/>
          <cell r="BB2382"/>
          <cell r="BC2382"/>
          <cell r="BD2382"/>
          <cell r="BE2382"/>
          <cell r="BF2382"/>
          <cell r="BG2382"/>
          <cell r="BH2382"/>
          <cell r="BI2382"/>
          <cell r="BJ2382"/>
          <cell r="BK2382"/>
          <cell r="BL2382"/>
          <cell r="BM2382"/>
          <cell r="BN2382"/>
          <cell r="BO2382"/>
          <cell r="BP2382"/>
          <cell r="BQ2382"/>
          <cell r="BR2382"/>
          <cell r="BS2382"/>
          <cell r="BT2382"/>
          <cell r="BU2382"/>
          <cell r="BV2382"/>
          <cell r="BW2382"/>
          <cell r="BX2382"/>
          <cell r="BY2382"/>
          <cell r="BZ2382"/>
          <cell r="CA2382"/>
          <cell r="CB2382"/>
          <cell r="CC2382"/>
          <cell r="CD2382"/>
          <cell r="CE2382"/>
          <cell r="CF2382"/>
          <cell r="CG2382"/>
          <cell r="CH2382"/>
          <cell r="CI2382"/>
          <cell r="CJ2382"/>
          <cell r="CK2382"/>
          <cell r="CL2382"/>
          <cell r="CM2382"/>
          <cell r="CN2382"/>
        </row>
        <row r="2383">
          <cell r="B2383"/>
          <cell r="C2383"/>
          <cell r="D2383"/>
          <cell r="E2383"/>
          <cell r="F2383"/>
          <cell r="G2383"/>
          <cell r="H2383"/>
          <cell r="I2383"/>
          <cell r="J2383"/>
          <cell r="K2383"/>
          <cell r="L2383"/>
          <cell r="M2383"/>
          <cell r="N2383"/>
          <cell r="O2383"/>
          <cell r="P2383"/>
          <cell r="Q2383"/>
          <cell r="R2383"/>
          <cell r="S2383"/>
          <cell r="T2383"/>
          <cell r="U2383"/>
          <cell r="V2383"/>
          <cell r="W2383"/>
          <cell r="X2383"/>
          <cell r="Y2383"/>
          <cell r="Z2383"/>
          <cell r="AA2383"/>
          <cell r="AB2383"/>
          <cell r="AC2383"/>
          <cell r="AD2383"/>
          <cell r="AE2383"/>
          <cell r="AF2383"/>
          <cell r="AG2383"/>
          <cell r="AH2383"/>
          <cell r="AI2383"/>
          <cell r="AJ2383"/>
          <cell r="AK2383"/>
          <cell r="AL2383"/>
          <cell r="AM2383"/>
          <cell r="AN2383"/>
          <cell r="AO2383"/>
          <cell r="AP2383"/>
          <cell r="AQ2383"/>
          <cell r="AR2383"/>
          <cell r="AS2383"/>
          <cell r="AT2383"/>
          <cell r="AU2383"/>
          <cell r="AV2383"/>
          <cell r="AW2383"/>
          <cell r="AX2383"/>
          <cell r="AY2383"/>
          <cell r="AZ2383"/>
          <cell r="BA2383"/>
          <cell r="BB2383"/>
          <cell r="BC2383"/>
          <cell r="BD2383"/>
          <cell r="BE2383"/>
          <cell r="BF2383"/>
          <cell r="BG2383"/>
          <cell r="BH2383"/>
          <cell r="BI2383"/>
          <cell r="BJ2383"/>
          <cell r="BK2383"/>
          <cell r="BL2383"/>
          <cell r="BM2383"/>
          <cell r="BN2383"/>
          <cell r="BO2383"/>
          <cell r="BP2383"/>
          <cell r="BQ2383"/>
          <cell r="BR2383"/>
          <cell r="BS2383"/>
          <cell r="BT2383"/>
          <cell r="BU2383"/>
          <cell r="BV2383"/>
          <cell r="BW2383"/>
          <cell r="BX2383"/>
          <cell r="BY2383"/>
          <cell r="BZ2383"/>
          <cell r="CA2383"/>
          <cell r="CB2383"/>
          <cell r="CC2383"/>
          <cell r="CD2383"/>
          <cell r="CE2383"/>
          <cell r="CF2383"/>
          <cell r="CG2383"/>
          <cell r="CH2383"/>
          <cell r="CI2383"/>
          <cell r="CJ2383"/>
          <cell r="CK2383"/>
          <cell r="CL2383"/>
          <cell r="CM2383"/>
          <cell r="CN2383"/>
        </row>
        <row r="2384">
          <cell r="B2384"/>
          <cell r="C2384"/>
          <cell r="D2384"/>
          <cell r="E2384"/>
          <cell r="F2384"/>
          <cell r="G2384"/>
          <cell r="H2384"/>
          <cell r="I2384"/>
          <cell r="J2384"/>
          <cell r="K2384"/>
          <cell r="L2384"/>
          <cell r="M2384"/>
          <cell r="N2384"/>
          <cell r="O2384"/>
          <cell r="P2384"/>
          <cell r="Q2384"/>
          <cell r="R2384"/>
          <cell r="S2384"/>
          <cell r="T2384"/>
          <cell r="U2384"/>
          <cell r="V2384"/>
          <cell r="W2384"/>
          <cell r="X2384"/>
          <cell r="Y2384"/>
          <cell r="Z2384"/>
          <cell r="AA2384"/>
          <cell r="AB2384"/>
          <cell r="AC2384"/>
          <cell r="AD2384"/>
          <cell r="AE2384"/>
          <cell r="AF2384"/>
          <cell r="AG2384"/>
          <cell r="AH2384"/>
          <cell r="AI2384"/>
          <cell r="AJ2384"/>
          <cell r="AK2384"/>
          <cell r="AL2384"/>
          <cell r="AM2384"/>
          <cell r="AN2384"/>
          <cell r="AO2384"/>
          <cell r="AP2384"/>
          <cell r="AQ2384"/>
          <cell r="AR2384"/>
          <cell r="AS2384"/>
          <cell r="AT2384"/>
          <cell r="AU2384"/>
          <cell r="AV2384"/>
          <cell r="AW2384"/>
          <cell r="AX2384"/>
          <cell r="AY2384"/>
          <cell r="AZ2384"/>
          <cell r="BA2384"/>
          <cell r="BB2384"/>
          <cell r="BC2384"/>
          <cell r="BD2384"/>
          <cell r="BE2384"/>
          <cell r="BF2384"/>
          <cell r="BG2384"/>
          <cell r="BH2384"/>
          <cell r="BI2384"/>
          <cell r="BJ2384"/>
          <cell r="BK2384"/>
          <cell r="BL2384"/>
          <cell r="BM2384"/>
          <cell r="BN2384"/>
          <cell r="BO2384"/>
          <cell r="BP2384"/>
          <cell r="BQ2384"/>
          <cell r="BR2384"/>
          <cell r="BS2384"/>
          <cell r="BT2384"/>
          <cell r="BU2384"/>
          <cell r="BV2384"/>
          <cell r="BW2384"/>
          <cell r="BX2384"/>
          <cell r="BY2384"/>
          <cell r="BZ2384"/>
          <cell r="CA2384"/>
          <cell r="CB2384"/>
          <cell r="CC2384"/>
          <cell r="CD2384"/>
          <cell r="CE2384"/>
          <cell r="CF2384"/>
          <cell r="CG2384"/>
          <cell r="CH2384"/>
          <cell r="CI2384"/>
          <cell r="CJ2384"/>
          <cell r="CK2384"/>
          <cell r="CL2384"/>
          <cell r="CM2384"/>
          <cell r="CN2384"/>
        </row>
        <row r="2385">
          <cell r="B2385"/>
          <cell r="C2385"/>
          <cell r="D2385"/>
          <cell r="E2385"/>
          <cell r="F2385"/>
          <cell r="G2385"/>
          <cell r="H2385"/>
          <cell r="I2385"/>
          <cell r="J2385"/>
          <cell r="K2385"/>
          <cell r="L2385"/>
          <cell r="M2385"/>
          <cell r="N2385"/>
          <cell r="O2385"/>
          <cell r="P2385"/>
          <cell r="Q2385"/>
          <cell r="R2385"/>
          <cell r="S2385"/>
          <cell r="T2385"/>
          <cell r="U2385"/>
          <cell r="V2385"/>
          <cell r="W2385"/>
          <cell r="X2385"/>
          <cell r="Y2385"/>
          <cell r="Z2385"/>
          <cell r="AA2385"/>
          <cell r="AB2385"/>
          <cell r="AC2385"/>
          <cell r="AD2385"/>
          <cell r="AE2385"/>
          <cell r="AF2385"/>
          <cell r="AG2385"/>
          <cell r="AH2385"/>
          <cell r="AI2385"/>
          <cell r="AJ2385"/>
          <cell r="AK2385"/>
          <cell r="AL2385"/>
          <cell r="AM2385"/>
          <cell r="AN2385"/>
          <cell r="AO2385"/>
          <cell r="AP2385"/>
          <cell r="AQ2385"/>
          <cell r="AR2385"/>
          <cell r="AS2385"/>
          <cell r="AT2385"/>
          <cell r="AU2385"/>
          <cell r="AV2385"/>
          <cell r="AW2385"/>
          <cell r="AX2385"/>
          <cell r="AY2385"/>
          <cell r="AZ2385"/>
          <cell r="BA2385"/>
          <cell r="BB2385"/>
          <cell r="BC2385"/>
          <cell r="BD2385"/>
          <cell r="BE2385"/>
          <cell r="BF2385"/>
          <cell r="BG2385"/>
          <cell r="BH2385"/>
          <cell r="BI2385"/>
          <cell r="BJ2385"/>
          <cell r="BK2385"/>
          <cell r="BL2385"/>
          <cell r="BM2385"/>
          <cell r="BN2385"/>
          <cell r="BO2385"/>
          <cell r="BP2385"/>
          <cell r="BQ2385"/>
          <cell r="BR2385"/>
          <cell r="BS2385"/>
          <cell r="BT2385"/>
          <cell r="BU2385"/>
          <cell r="BV2385"/>
          <cell r="BW2385"/>
          <cell r="BX2385"/>
          <cell r="BY2385"/>
          <cell r="BZ2385"/>
          <cell r="CA2385"/>
          <cell r="CB2385"/>
          <cell r="CC2385"/>
          <cell r="CD2385"/>
          <cell r="CE2385"/>
          <cell r="CF2385"/>
          <cell r="CG2385"/>
          <cell r="CH2385"/>
          <cell r="CI2385"/>
          <cell r="CJ2385"/>
          <cell r="CK2385"/>
          <cell r="CL2385"/>
          <cell r="CM2385"/>
          <cell r="CN2385"/>
        </row>
        <row r="2386">
          <cell r="B2386"/>
          <cell r="C2386"/>
          <cell r="D2386"/>
          <cell r="E2386"/>
          <cell r="F2386"/>
          <cell r="G2386"/>
          <cell r="H2386"/>
          <cell r="I2386"/>
          <cell r="J2386"/>
          <cell r="K2386"/>
          <cell r="L2386"/>
          <cell r="M2386"/>
          <cell r="N2386"/>
          <cell r="O2386"/>
          <cell r="P2386"/>
          <cell r="Q2386"/>
          <cell r="R2386"/>
          <cell r="S2386"/>
          <cell r="T2386"/>
          <cell r="U2386"/>
          <cell r="V2386"/>
          <cell r="W2386"/>
          <cell r="X2386"/>
          <cell r="Y2386"/>
          <cell r="Z2386"/>
          <cell r="AA2386"/>
          <cell r="AB2386"/>
          <cell r="AC2386"/>
          <cell r="AD2386"/>
          <cell r="AE2386"/>
          <cell r="AF2386"/>
          <cell r="AG2386"/>
          <cell r="AH2386"/>
          <cell r="AI2386"/>
          <cell r="AJ2386"/>
          <cell r="AK2386"/>
          <cell r="AL2386"/>
          <cell r="AM2386"/>
          <cell r="AN2386"/>
          <cell r="AO2386"/>
          <cell r="AP2386"/>
          <cell r="AQ2386"/>
          <cell r="AR2386"/>
          <cell r="AS2386"/>
          <cell r="AT2386"/>
          <cell r="AU2386"/>
          <cell r="AV2386"/>
          <cell r="AW2386"/>
          <cell r="AX2386"/>
          <cell r="AY2386"/>
          <cell r="AZ2386"/>
          <cell r="BA2386"/>
          <cell r="BB2386"/>
          <cell r="BC2386"/>
          <cell r="BD2386"/>
          <cell r="BE2386"/>
          <cell r="BF2386"/>
          <cell r="BG2386"/>
          <cell r="BH2386"/>
          <cell r="BI2386"/>
          <cell r="BJ2386"/>
          <cell r="BK2386"/>
          <cell r="BL2386"/>
          <cell r="BM2386"/>
          <cell r="BN2386"/>
          <cell r="BO2386"/>
          <cell r="BP2386"/>
          <cell r="BQ2386"/>
          <cell r="BR2386"/>
          <cell r="BS2386"/>
          <cell r="BT2386"/>
          <cell r="BU2386"/>
          <cell r="BV2386"/>
          <cell r="BW2386"/>
          <cell r="BX2386"/>
          <cell r="BY2386"/>
          <cell r="BZ2386"/>
          <cell r="CA2386"/>
          <cell r="CB2386"/>
          <cell r="CC2386"/>
          <cell r="CD2386"/>
          <cell r="CE2386"/>
          <cell r="CF2386"/>
          <cell r="CG2386"/>
          <cell r="CH2386"/>
          <cell r="CI2386"/>
          <cell r="CJ2386"/>
          <cell r="CK2386"/>
          <cell r="CL2386"/>
          <cell r="CM2386"/>
          <cell r="CN2386"/>
        </row>
        <row r="2387">
          <cell r="B2387"/>
          <cell r="C2387"/>
          <cell r="D2387"/>
          <cell r="E2387"/>
          <cell r="F2387"/>
          <cell r="G2387"/>
          <cell r="H2387"/>
          <cell r="I2387"/>
          <cell r="J2387"/>
          <cell r="K2387"/>
          <cell r="L2387"/>
          <cell r="M2387"/>
          <cell r="N2387"/>
          <cell r="O2387"/>
          <cell r="P2387"/>
          <cell r="Q2387"/>
          <cell r="R2387"/>
          <cell r="S2387"/>
          <cell r="T2387"/>
          <cell r="U2387"/>
          <cell r="V2387"/>
          <cell r="W2387"/>
          <cell r="X2387"/>
          <cell r="Y2387"/>
          <cell r="Z2387"/>
          <cell r="AA2387"/>
          <cell r="AB2387"/>
          <cell r="AC2387"/>
          <cell r="AD2387"/>
          <cell r="AE2387"/>
          <cell r="AF2387"/>
          <cell r="AG2387"/>
          <cell r="AH2387"/>
          <cell r="AI2387"/>
          <cell r="AJ2387"/>
          <cell r="AK2387"/>
          <cell r="AL2387"/>
          <cell r="AM2387"/>
          <cell r="AN2387"/>
          <cell r="AO2387"/>
          <cell r="AP2387"/>
          <cell r="AQ2387"/>
          <cell r="AR2387"/>
          <cell r="AS2387"/>
          <cell r="AT2387"/>
          <cell r="AU2387"/>
          <cell r="AV2387"/>
          <cell r="AW2387"/>
          <cell r="AX2387"/>
          <cell r="AY2387"/>
          <cell r="AZ2387"/>
          <cell r="BA2387"/>
          <cell r="BB2387"/>
          <cell r="BC2387"/>
          <cell r="BD2387"/>
          <cell r="BE2387"/>
          <cell r="BF2387"/>
          <cell r="BG2387"/>
          <cell r="BH2387"/>
          <cell r="BI2387"/>
          <cell r="BJ2387"/>
          <cell r="BK2387"/>
          <cell r="BL2387"/>
          <cell r="BM2387"/>
          <cell r="BN2387"/>
          <cell r="BO2387"/>
          <cell r="BP2387"/>
          <cell r="BQ2387"/>
          <cell r="BR2387"/>
          <cell r="BS2387"/>
          <cell r="BT2387"/>
          <cell r="BU2387"/>
          <cell r="BV2387"/>
          <cell r="BW2387"/>
          <cell r="BX2387"/>
          <cell r="BY2387"/>
          <cell r="BZ2387"/>
          <cell r="CA2387"/>
          <cell r="CB2387"/>
          <cell r="CC2387"/>
          <cell r="CD2387"/>
          <cell r="CE2387"/>
          <cell r="CF2387"/>
          <cell r="CG2387"/>
          <cell r="CH2387"/>
          <cell r="CI2387"/>
          <cell r="CJ2387"/>
          <cell r="CK2387"/>
          <cell r="CL2387"/>
          <cell r="CM2387"/>
          <cell r="CN2387"/>
        </row>
        <row r="2388">
          <cell r="B2388"/>
          <cell r="C2388"/>
          <cell r="D2388"/>
          <cell r="E2388"/>
          <cell r="F2388"/>
          <cell r="G2388"/>
          <cell r="H2388"/>
          <cell r="I2388"/>
          <cell r="J2388"/>
          <cell r="K2388"/>
          <cell r="L2388"/>
          <cell r="M2388"/>
          <cell r="N2388"/>
          <cell r="O2388"/>
          <cell r="P2388"/>
          <cell r="Q2388"/>
          <cell r="R2388"/>
          <cell r="S2388"/>
          <cell r="T2388"/>
          <cell r="U2388"/>
          <cell r="V2388"/>
          <cell r="W2388"/>
          <cell r="X2388"/>
          <cell r="Y2388"/>
          <cell r="Z2388"/>
          <cell r="AA2388"/>
          <cell r="AB2388"/>
          <cell r="AC2388"/>
          <cell r="AD2388"/>
          <cell r="AE2388"/>
          <cell r="AF2388"/>
          <cell r="AG2388"/>
          <cell r="AH2388"/>
          <cell r="AI2388"/>
          <cell r="AJ2388"/>
          <cell r="AK2388"/>
          <cell r="AL2388"/>
          <cell r="AM2388"/>
          <cell r="AN2388"/>
          <cell r="AO2388"/>
          <cell r="AP2388"/>
          <cell r="AQ2388"/>
          <cell r="AR2388"/>
          <cell r="AS2388"/>
          <cell r="AT2388"/>
          <cell r="AU2388"/>
          <cell r="AV2388"/>
          <cell r="AW2388"/>
          <cell r="AX2388"/>
          <cell r="AY2388"/>
          <cell r="AZ2388"/>
          <cell r="BA2388"/>
          <cell r="BB2388"/>
          <cell r="BC2388"/>
          <cell r="BD2388"/>
          <cell r="BE2388"/>
          <cell r="BF2388"/>
          <cell r="BG2388"/>
          <cell r="BH2388"/>
          <cell r="BI2388"/>
          <cell r="BJ2388"/>
          <cell r="BK2388"/>
          <cell r="BL2388"/>
          <cell r="BM2388"/>
          <cell r="BN2388"/>
          <cell r="BO2388"/>
          <cell r="BP2388"/>
          <cell r="BQ2388"/>
          <cell r="BR2388"/>
          <cell r="BS2388"/>
          <cell r="BT2388"/>
          <cell r="BU2388"/>
          <cell r="BV2388"/>
          <cell r="BW2388"/>
          <cell r="BX2388"/>
          <cell r="BY2388"/>
          <cell r="BZ2388"/>
          <cell r="CA2388"/>
          <cell r="CB2388"/>
          <cell r="CC2388"/>
          <cell r="CD2388"/>
          <cell r="CE2388"/>
          <cell r="CF2388"/>
          <cell r="CG2388"/>
          <cell r="CH2388"/>
          <cell r="CI2388"/>
          <cell r="CJ2388"/>
          <cell r="CK2388"/>
          <cell r="CL2388"/>
          <cell r="CM2388"/>
          <cell r="CN2388"/>
        </row>
        <row r="2389">
          <cell r="B2389"/>
          <cell r="C2389"/>
          <cell r="D2389"/>
          <cell r="E2389"/>
          <cell r="F2389"/>
          <cell r="G2389"/>
          <cell r="H2389"/>
          <cell r="I2389"/>
          <cell r="J2389"/>
          <cell r="K2389"/>
          <cell r="L2389"/>
          <cell r="M2389"/>
          <cell r="N2389"/>
          <cell r="O2389"/>
          <cell r="P2389"/>
          <cell r="Q2389"/>
          <cell r="R2389"/>
          <cell r="S2389"/>
          <cell r="T2389"/>
          <cell r="U2389"/>
          <cell r="V2389"/>
          <cell r="W2389"/>
          <cell r="X2389"/>
          <cell r="Y2389"/>
          <cell r="Z2389"/>
          <cell r="AA2389"/>
          <cell r="AB2389"/>
          <cell r="AC2389"/>
          <cell r="AD2389"/>
          <cell r="AE2389"/>
          <cell r="AF2389"/>
          <cell r="AG2389"/>
          <cell r="AH2389"/>
          <cell r="AI2389"/>
          <cell r="AJ2389"/>
          <cell r="AK2389"/>
          <cell r="AL2389"/>
          <cell r="AM2389"/>
          <cell r="AN2389"/>
          <cell r="AO2389"/>
          <cell r="AP2389"/>
          <cell r="AQ2389"/>
          <cell r="AR2389"/>
          <cell r="AS2389"/>
          <cell r="AT2389"/>
          <cell r="AU2389"/>
          <cell r="AV2389"/>
          <cell r="AW2389"/>
          <cell r="AX2389"/>
          <cell r="AY2389"/>
          <cell r="AZ2389"/>
          <cell r="BA2389"/>
          <cell r="BB2389"/>
          <cell r="BC2389"/>
          <cell r="BD2389"/>
          <cell r="BE2389"/>
          <cell r="BF2389"/>
          <cell r="BG2389"/>
          <cell r="BH2389"/>
          <cell r="BI2389"/>
          <cell r="BJ2389"/>
          <cell r="BK2389"/>
          <cell r="BL2389"/>
          <cell r="BM2389"/>
          <cell r="BN2389"/>
          <cell r="BO2389"/>
          <cell r="BP2389"/>
          <cell r="BQ2389"/>
          <cell r="BR2389"/>
          <cell r="BS2389"/>
          <cell r="BT2389"/>
          <cell r="BU2389"/>
          <cell r="BV2389"/>
          <cell r="BW2389"/>
          <cell r="BX2389"/>
          <cell r="BY2389"/>
          <cell r="BZ2389"/>
          <cell r="CA2389"/>
          <cell r="CB2389"/>
          <cell r="CC2389"/>
          <cell r="CD2389"/>
          <cell r="CE2389"/>
          <cell r="CF2389"/>
          <cell r="CG2389"/>
          <cell r="CH2389"/>
          <cell r="CI2389"/>
          <cell r="CJ2389"/>
          <cell r="CK2389"/>
          <cell r="CL2389"/>
          <cell r="CM2389"/>
          <cell r="CN2389"/>
        </row>
        <row r="2390">
          <cell r="B2390"/>
          <cell r="C2390"/>
          <cell r="D2390"/>
          <cell r="E2390"/>
          <cell r="F2390"/>
          <cell r="G2390"/>
          <cell r="H2390"/>
          <cell r="I2390"/>
          <cell r="J2390"/>
          <cell r="K2390"/>
          <cell r="L2390"/>
          <cell r="M2390"/>
          <cell r="N2390"/>
          <cell r="O2390"/>
          <cell r="P2390"/>
          <cell r="Q2390"/>
          <cell r="R2390"/>
          <cell r="S2390"/>
          <cell r="T2390"/>
          <cell r="U2390"/>
          <cell r="V2390"/>
          <cell r="W2390"/>
          <cell r="X2390"/>
          <cell r="Y2390"/>
          <cell r="Z2390"/>
          <cell r="AA2390"/>
          <cell r="AB2390"/>
          <cell r="AC2390"/>
          <cell r="AD2390"/>
          <cell r="AE2390"/>
          <cell r="AF2390"/>
          <cell r="AG2390"/>
          <cell r="AH2390"/>
          <cell r="AI2390"/>
          <cell r="AJ2390"/>
          <cell r="AK2390"/>
          <cell r="AL2390"/>
          <cell r="AM2390"/>
          <cell r="AN2390"/>
          <cell r="AO2390"/>
          <cell r="AP2390"/>
          <cell r="AQ2390"/>
          <cell r="AR2390"/>
          <cell r="AS2390"/>
          <cell r="AT2390"/>
          <cell r="AU2390"/>
          <cell r="AV2390"/>
          <cell r="AW2390"/>
          <cell r="AX2390"/>
          <cell r="AY2390"/>
          <cell r="AZ2390"/>
          <cell r="BA2390"/>
          <cell r="BB2390"/>
          <cell r="BC2390"/>
          <cell r="BD2390"/>
          <cell r="BE2390"/>
          <cell r="BF2390"/>
          <cell r="BG2390"/>
          <cell r="BH2390"/>
          <cell r="BI2390"/>
          <cell r="BJ2390"/>
          <cell r="BK2390"/>
          <cell r="BL2390"/>
          <cell r="BM2390"/>
          <cell r="BN2390"/>
          <cell r="BO2390"/>
          <cell r="BP2390"/>
          <cell r="BQ2390"/>
          <cell r="BR2390"/>
          <cell r="BS2390"/>
          <cell r="BT2390"/>
          <cell r="BU2390"/>
          <cell r="BV2390"/>
          <cell r="BW2390"/>
          <cell r="BX2390"/>
          <cell r="BY2390"/>
          <cell r="BZ2390"/>
          <cell r="CA2390"/>
          <cell r="CB2390"/>
          <cell r="CC2390"/>
          <cell r="CD2390"/>
          <cell r="CE2390"/>
          <cell r="CF2390"/>
          <cell r="CG2390"/>
          <cell r="CH2390"/>
          <cell r="CI2390"/>
          <cell r="CJ2390"/>
          <cell r="CK2390"/>
          <cell r="CL2390"/>
          <cell r="CM2390"/>
          <cell r="CN2390"/>
        </row>
        <row r="2391">
          <cell r="B2391"/>
          <cell r="C2391"/>
          <cell r="D2391"/>
          <cell r="E2391"/>
          <cell r="F2391"/>
          <cell r="G2391"/>
          <cell r="H2391"/>
          <cell r="I2391"/>
          <cell r="J2391"/>
          <cell r="K2391"/>
          <cell r="L2391"/>
          <cell r="M2391"/>
          <cell r="N2391"/>
          <cell r="O2391"/>
          <cell r="P2391"/>
          <cell r="Q2391"/>
          <cell r="R2391"/>
          <cell r="S2391"/>
          <cell r="T2391"/>
          <cell r="U2391"/>
          <cell r="V2391"/>
          <cell r="W2391"/>
          <cell r="X2391"/>
          <cell r="Y2391"/>
          <cell r="Z2391"/>
          <cell r="AA2391"/>
          <cell r="AB2391"/>
          <cell r="AC2391"/>
          <cell r="AD2391"/>
          <cell r="AE2391"/>
          <cell r="AF2391"/>
          <cell r="AG2391"/>
          <cell r="AH2391"/>
          <cell r="AI2391"/>
          <cell r="AJ2391"/>
          <cell r="AK2391"/>
          <cell r="AL2391"/>
          <cell r="AM2391"/>
          <cell r="AN2391"/>
          <cell r="AO2391"/>
          <cell r="AP2391"/>
          <cell r="AQ2391"/>
          <cell r="AR2391"/>
          <cell r="AS2391"/>
          <cell r="AT2391"/>
          <cell r="AU2391"/>
          <cell r="AV2391"/>
          <cell r="AW2391"/>
          <cell r="AX2391"/>
          <cell r="AY2391"/>
          <cell r="AZ2391"/>
          <cell r="BA2391"/>
          <cell r="BB2391"/>
          <cell r="BC2391"/>
          <cell r="BD2391"/>
          <cell r="BE2391"/>
          <cell r="BF2391"/>
          <cell r="BG2391"/>
          <cell r="BH2391"/>
          <cell r="BI2391"/>
          <cell r="BJ2391"/>
          <cell r="BK2391"/>
          <cell r="BL2391"/>
          <cell r="BM2391"/>
          <cell r="BN2391"/>
          <cell r="BO2391"/>
          <cell r="BP2391"/>
          <cell r="BQ2391"/>
          <cell r="BR2391"/>
          <cell r="BS2391"/>
          <cell r="BT2391"/>
          <cell r="BU2391"/>
          <cell r="BV2391"/>
          <cell r="BW2391"/>
          <cell r="BX2391"/>
          <cell r="BY2391"/>
          <cell r="BZ2391"/>
          <cell r="CA2391"/>
          <cell r="CB2391"/>
          <cell r="CC2391"/>
          <cell r="CD2391"/>
          <cell r="CE2391"/>
          <cell r="CF2391"/>
          <cell r="CG2391"/>
          <cell r="CH2391"/>
          <cell r="CI2391"/>
          <cell r="CJ2391"/>
          <cell r="CK2391"/>
          <cell r="CL2391"/>
          <cell r="CM2391"/>
          <cell r="CN2391"/>
        </row>
        <row r="2392">
          <cell r="B2392"/>
          <cell r="C2392"/>
          <cell r="D2392"/>
          <cell r="E2392"/>
          <cell r="F2392"/>
          <cell r="G2392"/>
          <cell r="H2392"/>
          <cell r="I2392"/>
          <cell r="J2392"/>
          <cell r="K2392"/>
          <cell r="L2392"/>
          <cell r="M2392"/>
          <cell r="N2392"/>
          <cell r="O2392"/>
          <cell r="P2392"/>
          <cell r="Q2392"/>
          <cell r="R2392"/>
          <cell r="S2392"/>
          <cell r="T2392"/>
          <cell r="U2392"/>
          <cell r="V2392"/>
          <cell r="W2392"/>
          <cell r="X2392"/>
          <cell r="Y2392"/>
          <cell r="Z2392"/>
          <cell r="AA2392"/>
          <cell r="AB2392"/>
          <cell r="AC2392"/>
          <cell r="AD2392"/>
          <cell r="AE2392"/>
          <cell r="AF2392"/>
          <cell r="AG2392"/>
          <cell r="AH2392"/>
          <cell r="AI2392"/>
          <cell r="AJ2392"/>
          <cell r="AK2392"/>
          <cell r="AL2392"/>
          <cell r="AM2392"/>
          <cell r="AN2392"/>
          <cell r="AO2392"/>
          <cell r="AP2392"/>
          <cell r="AQ2392"/>
          <cell r="AR2392"/>
          <cell r="AS2392"/>
          <cell r="AT2392"/>
          <cell r="AU2392"/>
          <cell r="AV2392"/>
          <cell r="AW2392"/>
          <cell r="AX2392"/>
          <cell r="AY2392"/>
          <cell r="AZ2392"/>
          <cell r="BA2392"/>
          <cell r="BB2392"/>
          <cell r="BC2392"/>
          <cell r="BD2392"/>
          <cell r="BE2392"/>
          <cell r="BF2392"/>
          <cell r="BG2392"/>
          <cell r="BH2392"/>
          <cell r="BI2392"/>
          <cell r="BJ2392"/>
          <cell r="BK2392"/>
          <cell r="BL2392"/>
          <cell r="BM2392"/>
          <cell r="BN2392"/>
          <cell r="BO2392"/>
          <cell r="BP2392"/>
          <cell r="BQ2392"/>
          <cell r="BR2392"/>
          <cell r="BS2392"/>
          <cell r="BT2392"/>
          <cell r="BU2392"/>
          <cell r="BV2392"/>
          <cell r="BW2392"/>
          <cell r="BX2392"/>
          <cell r="BY2392"/>
          <cell r="BZ2392"/>
          <cell r="CA2392"/>
          <cell r="CB2392"/>
          <cell r="CC2392"/>
          <cell r="CD2392"/>
          <cell r="CE2392"/>
          <cell r="CF2392"/>
          <cell r="CG2392"/>
          <cell r="CH2392"/>
          <cell r="CI2392"/>
          <cell r="CJ2392"/>
          <cell r="CK2392"/>
          <cell r="CL2392"/>
          <cell r="CM2392"/>
          <cell r="CN2392"/>
        </row>
        <row r="2393">
          <cell r="B2393"/>
          <cell r="C2393"/>
          <cell r="D2393"/>
          <cell r="E2393"/>
          <cell r="F2393"/>
          <cell r="G2393"/>
          <cell r="H2393"/>
          <cell r="I2393"/>
          <cell r="J2393"/>
          <cell r="K2393"/>
          <cell r="L2393"/>
          <cell r="M2393"/>
          <cell r="N2393"/>
          <cell r="O2393"/>
          <cell r="P2393"/>
          <cell r="Q2393"/>
          <cell r="R2393"/>
          <cell r="S2393"/>
          <cell r="T2393"/>
          <cell r="U2393"/>
          <cell r="V2393"/>
          <cell r="W2393"/>
          <cell r="X2393"/>
          <cell r="Y2393"/>
          <cell r="Z2393"/>
          <cell r="AA2393"/>
          <cell r="AB2393"/>
          <cell r="AC2393"/>
          <cell r="AD2393"/>
          <cell r="AE2393"/>
          <cell r="AF2393"/>
          <cell r="AG2393"/>
          <cell r="AH2393"/>
          <cell r="AI2393"/>
          <cell r="AJ2393"/>
          <cell r="AK2393"/>
          <cell r="AL2393"/>
          <cell r="AM2393"/>
          <cell r="AN2393"/>
          <cell r="AO2393"/>
          <cell r="AP2393"/>
          <cell r="AQ2393"/>
          <cell r="AR2393"/>
          <cell r="AS2393"/>
          <cell r="AT2393"/>
          <cell r="AU2393"/>
          <cell r="AV2393"/>
          <cell r="AW2393"/>
          <cell r="AX2393"/>
          <cell r="AY2393"/>
          <cell r="AZ2393"/>
          <cell r="BA2393"/>
          <cell r="BB2393"/>
          <cell r="BC2393"/>
          <cell r="BD2393"/>
          <cell r="BE2393"/>
          <cell r="BF2393"/>
          <cell r="BG2393"/>
          <cell r="BH2393"/>
          <cell r="BI2393"/>
          <cell r="BJ2393"/>
          <cell r="BK2393"/>
          <cell r="BL2393"/>
          <cell r="BM2393"/>
          <cell r="BN2393"/>
          <cell r="BO2393"/>
          <cell r="BP2393"/>
          <cell r="BQ2393"/>
          <cell r="BR2393"/>
          <cell r="BS2393"/>
          <cell r="BT2393"/>
          <cell r="BU2393"/>
          <cell r="BV2393"/>
          <cell r="BW2393"/>
          <cell r="BX2393"/>
          <cell r="BY2393"/>
          <cell r="BZ2393"/>
          <cell r="CA2393"/>
          <cell r="CB2393"/>
          <cell r="CC2393"/>
          <cell r="CD2393"/>
          <cell r="CE2393"/>
          <cell r="CF2393"/>
          <cell r="CG2393"/>
          <cell r="CH2393"/>
          <cell r="CI2393"/>
          <cell r="CJ2393"/>
          <cell r="CK2393"/>
          <cell r="CL2393"/>
          <cell r="CM2393"/>
          <cell r="CN2393"/>
        </row>
        <row r="2394">
          <cell r="B2394"/>
          <cell r="C2394"/>
          <cell r="D2394"/>
          <cell r="E2394"/>
          <cell r="F2394"/>
          <cell r="G2394"/>
          <cell r="H2394"/>
          <cell r="I2394"/>
          <cell r="J2394"/>
          <cell r="K2394"/>
          <cell r="L2394"/>
          <cell r="M2394"/>
          <cell r="N2394"/>
          <cell r="O2394"/>
          <cell r="P2394"/>
          <cell r="Q2394"/>
          <cell r="R2394"/>
          <cell r="S2394"/>
          <cell r="T2394"/>
          <cell r="U2394"/>
          <cell r="V2394"/>
          <cell r="W2394"/>
          <cell r="X2394"/>
          <cell r="Y2394"/>
          <cell r="Z2394"/>
          <cell r="AA2394"/>
          <cell r="AB2394"/>
          <cell r="AC2394"/>
          <cell r="AD2394"/>
          <cell r="AE2394"/>
          <cell r="AF2394"/>
          <cell r="AG2394"/>
          <cell r="AH2394"/>
          <cell r="AI2394"/>
          <cell r="AJ2394"/>
          <cell r="AK2394"/>
          <cell r="AL2394"/>
          <cell r="AM2394"/>
          <cell r="AN2394"/>
          <cell r="AO2394"/>
          <cell r="AP2394"/>
          <cell r="AQ2394"/>
          <cell r="AR2394"/>
          <cell r="AS2394"/>
          <cell r="AT2394"/>
          <cell r="AU2394"/>
          <cell r="AV2394"/>
          <cell r="AW2394"/>
          <cell r="AX2394"/>
          <cell r="AY2394"/>
          <cell r="AZ2394"/>
          <cell r="BA2394"/>
          <cell r="BB2394"/>
          <cell r="BC2394"/>
          <cell r="BD2394"/>
          <cell r="BE2394"/>
          <cell r="BF2394"/>
          <cell r="BG2394"/>
          <cell r="BH2394"/>
          <cell r="BI2394"/>
          <cell r="BJ2394"/>
          <cell r="BK2394"/>
          <cell r="BL2394"/>
          <cell r="BM2394"/>
          <cell r="BN2394"/>
          <cell r="BO2394"/>
          <cell r="BP2394"/>
          <cell r="BQ2394"/>
          <cell r="BR2394"/>
          <cell r="BS2394"/>
          <cell r="BT2394"/>
          <cell r="BU2394"/>
          <cell r="BV2394"/>
          <cell r="BW2394"/>
          <cell r="BX2394"/>
          <cell r="BY2394"/>
          <cell r="BZ2394"/>
          <cell r="CA2394"/>
          <cell r="CB2394"/>
          <cell r="CC2394"/>
          <cell r="CD2394"/>
          <cell r="CE2394"/>
          <cell r="CF2394"/>
          <cell r="CG2394"/>
          <cell r="CH2394"/>
          <cell r="CI2394"/>
          <cell r="CJ2394"/>
          <cell r="CK2394"/>
          <cell r="CL2394"/>
          <cell r="CM2394"/>
          <cell r="CN2394"/>
        </row>
        <row r="2395">
          <cell r="B2395"/>
          <cell r="C2395"/>
          <cell r="D2395"/>
          <cell r="E2395"/>
          <cell r="F2395"/>
          <cell r="G2395"/>
          <cell r="H2395"/>
          <cell r="I2395"/>
          <cell r="J2395"/>
          <cell r="K2395"/>
          <cell r="L2395"/>
          <cell r="M2395"/>
          <cell r="N2395"/>
          <cell r="O2395"/>
          <cell r="P2395"/>
          <cell r="Q2395"/>
          <cell r="R2395"/>
          <cell r="S2395"/>
          <cell r="T2395"/>
          <cell r="U2395"/>
          <cell r="V2395"/>
          <cell r="W2395"/>
          <cell r="X2395"/>
          <cell r="Y2395"/>
          <cell r="Z2395"/>
          <cell r="AA2395"/>
          <cell r="AB2395"/>
          <cell r="AC2395"/>
          <cell r="AD2395"/>
          <cell r="AE2395"/>
          <cell r="AF2395"/>
          <cell r="AG2395"/>
          <cell r="AH2395"/>
          <cell r="AI2395"/>
          <cell r="AJ2395"/>
          <cell r="AK2395"/>
          <cell r="AL2395"/>
          <cell r="AM2395"/>
          <cell r="AN2395"/>
          <cell r="AO2395"/>
          <cell r="AP2395"/>
          <cell r="AQ2395"/>
          <cell r="AR2395"/>
          <cell r="AS2395"/>
          <cell r="AT2395"/>
          <cell r="AU2395"/>
          <cell r="AV2395"/>
          <cell r="AW2395"/>
          <cell r="AX2395"/>
          <cell r="AY2395"/>
          <cell r="AZ2395"/>
          <cell r="BA2395"/>
          <cell r="BB2395"/>
          <cell r="BC2395"/>
          <cell r="BD2395"/>
          <cell r="BE2395"/>
          <cell r="BF2395"/>
          <cell r="BG2395"/>
          <cell r="BH2395"/>
          <cell r="BI2395"/>
          <cell r="BJ2395"/>
          <cell r="BK2395"/>
          <cell r="BL2395"/>
          <cell r="BM2395"/>
          <cell r="BN2395"/>
          <cell r="BO2395"/>
          <cell r="BP2395"/>
          <cell r="BQ2395"/>
          <cell r="BR2395"/>
          <cell r="BS2395"/>
          <cell r="BT2395"/>
          <cell r="BU2395"/>
          <cell r="BV2395"/>
          <cell r="BW2395"/>
          <cell r="BX2395"/>
          <cell r="BY2395"/>
          <cell r="BZ2395"/>
          <cell r="CA2395"/>
          <cell r="CB2395"/>
          <cell r="CC2395"/>
          <cell r="CD2395"/>
          <cell r="CE2395"/>
          <cell r="CF2395"/>
          <cell r="CG2395"/>
          <cell r="CH2395"/>
          <cell r="CI2395"/>
          <cell r="CJ2395"/>
          <cell r="CK2395"/>
          <cell r="CL2395"/>
          <cell r="CM2395"/>
          <cell r="CN2395"/>
        </row>
        <row r="2396">
          <cell r="B2396"/>
          <cell r="C2396"/>
          <cell r="D2396"/>
          <cell r="E2396"/>
          <cell r="F2396"/>
          <cell r="G2396"/>
          <cell r="H2396"/>
          <cell r="I2396"/>
          <cell r="J2396"/>
          <cell r="K2396"/>
          <cell r="L2396"/>
          <cell r="M2396"/>
          <cell r="N2396"/>
          <cell r="O2396"/>
          <cell r="P2396"/>
          <cell r="Q2396"/>
          <cell r="R2396"/>
          <cell r="S2396"/>
          <cell r="T2396"/>
          <cell r="U2396"/>
          <cell r="V2396"/>
          <cell r="W2396"/>
          <cell r="X2396"/>
          <cell r="Y2396"/>
          <cell r="Z2396"/>
          <cell r="AA2396"/>
          <cell r="AB2396"/>
          <cell r="AC2396"/>
          <cell r="AD2396"/>
          <cell r="AE2396"/>
          <cell r="AF2396"/>
          <cell r="AG2396"/>
          <cell r="AH2396"/>
          <cell r="AI2396"/>
          <cell r="AJ2396"/>
          <cell r="AK2396"/>
          <cell r="AL2396"/>
          <cell r="AM2396"/>
          <cell r="AN2396"/>
          <cell r="AO2396"/>
          <cell r="AP2396"/>
          <cell r="AQ2396"/>
          <cell r="AR2396"/>
          <cell r="AS2396"/>
          <cell r="AT2396"/>
          <cell r="AU2396"/>
          <cell r="AV2396"/>
          <cell r="AW2396"/>
          <cell r="AX2396"/>
          <cell r="AY2396"/>
          <cell r="AZ2396"/>
          <cell r="BA2396"/>
          <cell r="BB2396"/>
          <cell r="BC2396"/>
          <cell r="BD2396"/>
          <cell r="BE2396"/>
          <cell r="BF2396"/>
          <cell r="BG2396"/>
          <cell r="BH2396"/>
          <cell r="BI2396"/>
          <cell r="BJ2396"/>
          <cell r="BK2396"/>
          <cell r="BL2396"/>
          <cell r="BM2396"/>
          <cell r="BN2396"/>
          <cell r="BO2396"/>
          <cell r="BP2396"/>
          <cell r="BQ2396"/>
          <cell r="BR2396"/>
          <cell r="BS2396"/>
          <cell r="BT2396"/>
          <cell r="BU2396"/>
          <cell r="BV2396"/>
          <cell r="BW2396"/>
          <cell r="BX2396"/>
          <cell r="BY2396"/>
          <cell r="BZ2396"/>
          <cell r="CA2396"/>
          <cell r="CB2396"/>
          <cell r="CC2396"/>
          <cell r="CD2396"/>
          <cell r="CE2396"/>
          <cell r="CF2396"/>
          <cell r="CG2396"/>
          <cell r="CH2396"/>
          <cell r="CI2396"/>
          <cell r="CJ2396"/>
          <cell r="CK2396"/>
          <cell r="CL2396"/>
          <cell r="CM2396"/>
          <cell r="CN2396"/>
        </row>
        <row r="2397">
          <cell r="B2397"/>
          <cell r="C2397"/>
          <cell r="D2397"/>
          <cell r="E2397"/>
          <cell r="F2397"/>
          <cell r="G2397"/>
          <cell r="H2397"/>
          <cell r="I2397"/>
          <cell r="J2397"/>
          <cell r="K2397"/>
          <cell r="L2397"/>
          <cell r="M2397"/>
          <cell r="N2397"/>
          <cell r="O2397"/>
          <cell r="P2397"/>
          <cell r="Q2397"/>
          <cell r="R2397"/>
          <cell r="S2397"/>
          <cell r="T2397"/>
          <cell r="U2397"/>
          <cell r="V2397"/>
          <cell r="W2397"/>
          <cell r="X2397"/>
          <cell r="Y2397"/>
          <cell r="Z2397"/>
          <cell r="AA2397"/>
          <cell r="AB2397"/>
          <cell r="AC2397"/>
          <cell r="AD2397"/>
          <cell r="AE2397"/>
          <cell r="AF2397"/>
          <cell r="AG2397"/>
          <cell r="AH2397"/>
          <cell r="AI2397"/>
          <cell r="AJ2397"/>
          <cell r="AK2397"/>
          <cell r="AL2397"/>
          <cell r="AM2397"/>
          <cell r="AN2397"/>
          <cell r="AO2397"/>
          <cell r="AP2397"/>
          <cell r="AQ2397"/>
          <cell r="AR2397"/>
          <cell r="AS2397"/>
          <cell r="AT2397"/>
          <cell r="AU2397"/>
          <cell r="AV2397"/>
          <cell r="AW2397"/>
          <cell r="AX2397"/>
          <cell r="AY2397"/>
          <cell r="AZ2397"/>
          <cell r="BA2397"/>
          <cell r="BB2397"/>
          <cell r="BC2397"/>
          <cell r="BD2397"/>
          <cell r="BE2397"/>
          <cell r="BF2397"/>
          <cell r="BG2397"/>
          <cell r="BH2397"/>
          <cell r="BI2397"/>
          <cell r="BJ2397"/>
          <cell r="BK2397"/>
          <cell r="BL2397"/>
          <cell r="BM2397"/>
          <cell r="BN2397"/>
          <cell r="BO2397"/>
          <cell r="BP2397"/>
          <cell r="BQ2397"/>
          <cell r="BR2397"/>
          <cell r="BS2397"/>
          <cell r="BT2397"/>
          <cell r="BU2397"/>
          <cell r="BV2397"/>
          <cell r="BW2397"/>
          <cell r="BX2397"/>
          <cell r="BY2397"/>
          <cell r="BZ2397"/>
          <cell r="CA2397"/>
          <cell r="CB2397"/>
          <cell r="CC2397"/>
          <cell r="CD2397"/>
          <cell r="CE2397"/>
          <cell r="CF2397"/>
          <cell r="CG2397"/>
          <cell r="CH2397"/>
          <cell r="CI2397"/>
          <cell r="CJ2397"/>
          <cell r="CK2397"/>
          <cell r="CL2397"/>
          <cell r="CM2397"/>
          <cell r="CN2397"/>
        </row>
        <row r="2398">
          <cell r="B2398"/>
          <cell r="C2398"/>
          <cell r="D2398"/>
          <cell r="E2398"/>
          <cell r="F2398"/>
          <cell r="G2398"/>
          <cell r="H2398"/>
          <cell r="I2398"/>
          <cell r="J2398"/>
          <cell r="K2398"/>
          <cell r="L2398"/>
          <cell r="M2398"/>
          <cell r="N2398"/>
          <cell r="O2398"/>
          <cell r="P2398"/>
          <cell r="Q2398"/>
          <cell r="R2398"/>
          <cell r="S2398"/>
          <cell r="T2398"/>
          <cell r="U2398"/>
          <cell r="V2398"/>
          <cell r="W2398"/>
          <cell r="X2398"/>
          <cell r="Y2398"/>
          <cell r="Z2398"/>
          <cell r="AA2398"/>
          <cell r="AB2398"/>
          <cell r="AC2398"/>
          <cell r="AD2398"/>
          <cell r="AE2398"/>
          <cell r="AF2398"/>
          <cell r="AG2398"/>
          <cell r="AH2398"/>
          <cell r="AI2398"/>
          <cell r="AJ2398"/>
          <cell r="AK2398"/>
          <cell r="AL2398"/>
          <cell r="AM2398"/>
          <cell r="AN2398"/>
          <cell r="AO2398"/>
          <cell r="AP2398"/>
          <cell r="AQ2398"/>
          <cell r="AR2398"/>
          <cell r="AS2398"/>
          <cell r="AT2398"/>
          <cell r="AU2398"/>
          <cell r="AV2398"/>
          <cell r="AW2398"/>
          <cell r="AX2398"/>
          <cell r="AY2398"/>
          <cell r="AZ2398"/>
          <cell r="BA2398"/>
          <cell r="BB2398"/>
          <cell r="BC2398"/>
          <cell r="BD2398"/>
          <cell r="BE2398"/>
          <cell r="BF2398"/>
          <cell r="BG2398"/>
          <cell r="BH2398"/>
          <cell r="BI2398"/>
          <cell r="BJ2398"/>
          <cell r="BK2398"/>
          <cell r="BL2398"/>
          <cell r="BM2398"/>
          <cell r="BN2398"/>
          <cell r="BO2398"/>
          <cell r="BP2398"/>
          <cell r="BQ2398"/>
          <cell r="BR2398"/>
          <cell r="BS2398"/>
          <cell r="BT2398"/>
          <cell r="BU2398"/>
          <cell r="BV2398"/>
          <cell r="BW2398"/>
          <cell r="BX2398"/>
          <cell r="BY2398"/>
          <cell r="BZ2398"/>
          <cell r="CA2398"/>
          <cell r="CB2398"/>
          <cell r="CC2398"/>
          <cell r="CD2398"/>
          <cell r="CE2398"/>
          <cell r="CF2398"/>
          <cell r="CG2398"/>
          <cell r="CH2398"/>
          <cell r="CI2398"/>
          <cell r="CJ2398"/>
          <cell r="CK2398"/>
          <cell r="CL2398"/>
          <cell r="CM2398"/>
          <cell r="CN2398"/>
        </row>
        <row r="2399">
          <cell r="B2399"/>
          <cell r="C2399"/>
          <cell r="D2399"/>
          <cell r="E2399"/>
          <cell r="F2399"/>
          <cell r="G2399"/>
          <cell r="H2399"/>
          <cell r="I2399"/>
          <cell r="J2399"/>
          <cell r="K2399"/>
          <cell r="L2399"/>
          <cell r="M2399"/>
          <cell r="N2399"/>
          <cell r="O2399"/>
          <cell r="P2399"/>
          <cell r="Q2399"/>
          <cell r="R2399"/>
          <cell r="S2399"/>
          <cell r="T2399"/>
          <cell r="U2399"/>
          <cell r="V2399"/>
          <cell r="W2399"/>
          <cell r="X2399"/>
          <cell r="Y2399"/>
          <cell r="Z2399"/>
          <cell r="AA2399"/>
          <cell r="AB2399"/>
          <cell r="AC2399"/>
          <cell r="AD2399"/>
          <cell r="AE2399"/>
          <cell r="AF2399"/>
          <cell r="AG2399"/>
          <cell r="AH2399"/>
          <cell r="AI2399"/>
          <cell r="AJ2399"/>
          <cell r="AK2399"/>
          <cell r="AL2399"/>
          <cell r="AM2399"/>
          <cell r="AN2399"/>
          <cell r="AO2399"/>
          <cell r="AP2399"/>
          <cell r="AQ2399"/>
          <cell r="AR2399"/>
          <cell r="AS2399"/>
          <cell r="AT2399"/>
          <cell r="AU2399"/>
          <cell r="AV2399"/>
          <cell r="AW2399"/>
          <cell r="AX2399"/>
          <cell r="AY2399"/>
          <cell r="AZ2399"/>
          <cell r="BA2399"/>
          <cell r="BB2399"/>
          <cell r="BC2399"/>
          <cell r="BD2399"/>
          <cell r="BE2399"/>
          <cell r="BF2399"/>
          <cell r="BG2399"/>
          <cell r="BH2399"/>
          <cell r="BI2399"/>
          <cell r="BJ2399"/>
          <cell r="BK2399"/>
          <cell r="BL2399"/>
          <cell r="BM2399"/>
          <cell r="BN2399"/>
          <cell r="BO2399"/>
          <cell r="BP2399"/>
          <cell r="BQ2399"/>
          <cell r="BR2399"/>
          <cell r="BS2399"/>
          <cell r="BT2399"/>
          <cell r="BU2399"/>
          <cell r="BV2399"/>
          <cell r="BW2399"/>
          <cell r="BX2399"/>
          <cell r="BY2399"/>
          <cell r="BZ2399"/>
          <cell r="CA2399"/>
          <cell r="CB2399"/>
          <cell r="CC2399"/>
          <cell r="CD2399"/>
          <cell r="CE2399"/>
          <cell r="CF2399"/>
          <cell r="CG2399"/>
          <cell r="CH2399"/>
          <cell r="CI2399"/>
          <cell r="CJ2399"/>
          <cell r="CK2399"/>
          <cell r="CL2399"/>
          <cell r="CM2399"/>
          <cell r="CN2399"/>
        </row>
        <row r="2400">
          <cell r="B2400"/>
          <cell r="C2400"/>
          <cell r="D2400"/>
          <cell r="E2400"/>
          <cell r="F2400"/>
          <cell r="G2400"/>
          <cell r="H2400"/>
          <cell r="I2400"/>
          <cell r="J2400"/>
          <cell r="K2400"/>
          <cell r="L2400"/>
          <cell r="M2400"/>
          <cell r="N2400"/>
          <cell r="O2400"/>
          <cell r="P2400"/>
          <cell r="Q2400"/>
          <cell r="R2400"/>
          <cell r="S2400"/>
          <cell r="T2400"/>
          <cell r="U2400"/>
          <cell r="V2400"/>
          <cell r="W2400"/>
          <cell r="X2400"/>
          <cell r="Y2400"/>
          <cell r="Z2400"/>
          <cell r="AA2400"/>
          <cell r="AB2400"/>
          <cell r="AC2400"/>
          <cell r="AD2400"/>
          <cell r="AE2400"/>
          <cell r="AF2400"/>
          <cell r="AG2400"/>
          <cell r="AH2400"/>
          <cell r="AI2400"/>
          <cell r="AJ2400"/>
          <cell r="AK2400"/>
          <cell r="AL2400"/>
          <cell r="AM2400"/>
          <cell r="AN2400"/>
          <cell r="AO2400"/>
          <cell r="AP2400"/>
          <cell r="AQ2400"/>
          <cell r="AR2400"/>
          <cell r="AS2400"/>
          <cell r="AT2400"/>
          <cell r="AU2400"/>
          <cell r="AV2400"/>
          <cell r="AW2400"/>
          <cell r="AX2400"/>
          <cell r="AY2400"/>
          <cell r="AZ2400"/>
          <cell r="BA2400"/>
          <cell r="BB2400"/>
          <cell r="BC2400"/>
          <cell r="BD2400"/>
          <cell r="BE2400"/>
          <cell r="BF2400"/>
          <cell r="BG2400"/>
          <cell r="BH2400"/>
          <cell r="BI2400"/>
          <cell r="BJ2400"/>
          <cell r="BK2400"/>
          <cell r="BL2400"/>
          <cell r="BM2400"/>
          <cell r="BN2400"/>
          <cell r="BO2400"/>
          <cell r="BP2400"/>
          <cell r="BQ2400"/>
          <cell r="BR2400"/>
          <cell r="BS2400"/>
          <cell r="BT2400"/>
          <cell r="BU2400"/>
          <cell r="BV2400"/>
          <cell r="BW2400"/>
          <cell r="BX2400"/>
          <cell r="BY2400"/>
          <cell r="BZ2400"/>
          <cell r="CA2400"/>
          <cell r="CB2400"/>
          <cell r="CC2400"/>
          <cell r="CD2400"/>
          <cell r="CE2400"/>
          <cell r="CF2400"/>
          <cell r="CG2400"/>
          <cell r="CH2400"/>
          <cell r="CI2400"/>
          <cell r="CJ2400"/>
          <cell r="CK2400"/>
          <cell r="CL2400"/>
          <cell r="CM2400"/>
          <cell r="CN2400"/>
        </row>
        <row r="2401">
          <cell r="B2401"/>
          <cell r="C2401"/>
          <cell r="D2401"/>
          <cell r="E2401"/>
          <cell r="F2401"/>
          <cell r="G2401"/>
          <cell r="H2401"/>
          <cell r="I2401"/>
          <cell r="J2401"/>
          <cell r="K2401"/>
          <cell r="L2401"/>
          <cell r="M2401"/>
          <cell r="N2401"/>
          <cell r="O2401"/>
          <cell r="P2401"/>
          <cell r="Q2401"/>
          <cell r="R2401"/>
          <cell r="S2401"/>
          <cell r="T2401"/>
          <cell r="U2401"/>
          <cell r="V2401"/>
          <cell r="W2401"/>
          <cell r="X2401"/>
          <cell r="Y2401"/>
          <cell r="Z2401"/>
          <cell r="AA2401"/>
          <cell r="AB2401"/>
          <cell r="AC2401"/>
          <cell r="AD2401"/>
          <cell r="AE2401"/>
          <cell r="AF2401"/>
          <cell r="AG2401"/>
          <cell r="AH2401"/>
          <cell r="AI2401"/>
          <cell r="AJ2401"/>
          <cell r="AK2401"/>
          <cell r="AL2401"/>
          <cell r="AM2401"/>
          <cell r="AN2401"/>
          <cell r="AO2401"/>
          <cell r="AP2401"/>
          <cell r="AQ2401"/>
          <cell r="AR2401"/>
          <cell r="AS2401"/>
          <cell r="AT2401"/>
          <cell r="AU2401"/>
          <cell r="AV2401"/>
          <cell r="AW2401"/>
          <cell r="AX2401"/>
          <cell r="AY2401"/>
          <cell r="AZ2401"/>
          <cell r="BA2401"/>
          <cell r="BB2401"/>
          <cell r="BC2401"/>
          <cell r="BD2401"/>
          <cell r="BE2401"/>
          <cell r="BF2401"/>
          <cell r="BG2401"/>
          <cell r="BH2401"/>
          <cell r="BI2401"/>
          <cell r="BJ2401"/>
          <cell r="BK2401"/>
          <cell r="BL2401"/>
          <cell r="BM2401"/>
          <cell r="BN2401"/>
          <cell r="BO2401"/>
          <cell r="BP2401"/>
          <cell r="BQ2401"/>
          <cell r="BR2401"/>
          <cell r="BS2401"/>
          <cell r="BT2401"/>
          <cell r="BU2401"/>
          <cell r="BV2401"/>
          <cell r="BW2401"/>
          <cell r="BX2401"/>
          <cell r="BY2401"/>
          <cell r="BZ2401"/>
          <cell r="CA2401"/>
          <cell r="CB2401"/>
          <cell r="CC2401"/>
          <cell r="CD2401"/>
          <cell r="CE2401"/>
          <cell r="CF2401"/>
          <cell r="CG2401"/>
          <cell r="CH2401"/>
          <cell r="CI2401"/>
          <cell r="CJ2401"/>
          <cell r="CK2401"/>
          <cell r="CL2401"/>
          <cell r="CM2401"/>
          <cell r="CN2401"/>
        </row>
        <row r="2402">
          <cell r="B2402"/>
          <cell r="C2402"/>
          <cell r="D2402"/>
          <cell r="E2402"/>
          <cell r="F2402"/>
          <cell r="G2402"/>
          <cell r="H2402"/>
          <cell r="I2402"/>
          <cell r="J2402"/>
          <cell r="K2402"/>
          <cell r="L2402"/>
          <cell r="M2402"/>
          <cell r="N2402"/>
          <cell r="O2402"/>
          <cell r="P2402"/>
          <cell r="Q2402"/>
          <cell r="R2402"/>
          <cell r="S2402"/>
          <cell r="T2402"/>
          <cell r="U2402"/>
          <cell r="V2402"/>
          <cell r="W2402"/>
          <cell r="X2402"/>
          <cell r="Y2402"/>
          <cell r="Z2402"/>
          <cell r="AA2402"/>
          <cell r="AB2402"/>
          <cell r="AC2402"/>
          <cell r="AD2402"/>
          <cell r="AE2402"/>
          <cell r="AF2402"/>
          <cell r="AG2402"/>
          <cell r="AH2402"/>
          <cell r="AI2402"/>
          <cell r="AJ2402"/>
          <cell r="AK2402"/>
          <cell r="AL2402"/>
          <cell r="AM2402"/>
          <cell r="AN2402"/>
          <cell r="AO2402"/>
          <cell r="AP2402"/>
          <cell r="AQ2402"/>
          <cell r="AR2402"/>
          <cell r="AS2402"/>
          <cell r="AT2402"/>
          <cell r="AU2402"/>
          <cell r="AV2402"/>
          <cell r="AW2402"/>
          <cell r="AX2402"/>
          <cell r="AY2402"/>
          <cell r="AZ2402"/>
          <cell r="BA2402"/>
          <cell r="BB2402"/>
          <cell r="BC2402"/>
          <cell r="BD2402"/>
          <cell r="BE2402"/>
          <cell r="BF2402"/>
          <cell r="BG2402"/>
          <cell r="BH2402"/>
          <cell r="BI2402"/>
          <cell r="BJ2402"/>
          <cell r="BK2402"/>
          <cell r="BL2402"/>
          <cell r="BM2402"/>
          <cell r="BN2402"/>
          <cell r="BO2402"/>
          <cell r="BP2402"/>
          <cell r="BQ2402"/>
          <cell r="BR2402"/>
          <cell r="BS2402"/>
          <cell r="BT2402"/>
          <cell r="BU2402"/>
          <cell r="BV2402"/>
          <cell r="BW2402"/>
          <cell r="BX2402"/>
          <cell r="BY2402"/>
          <cell r="BZ2402"/>
          <cell r="CA2402"/>
          <cell r="CB2402"/>
          <cell r="CC2402"/>
          <cell r="CD2402"/>
          <cell r="CE2402"/>
          <cell r="CF2402"/>
          <cell r="CG2402"/>
          <cell r="CH2402"/>
          <cell r="CI2402"/>
          <cell r="CJ2402"/>
          <cell r="CK2402"/>
          <cell r="CL2402"/>
          <cell r="CM2402"/>
          <cell r="CN2402"/>
        </row>
        <row r="2403">
          <cell r="B2403"/>
          <cell r="C2403"/>
          <cell r="D2403"/>
          <cell r="E2403"/>
          <cell r="F2403"/>
          <cell r="G2403"/>
          <cell r="H2403"/>
          <cell r="I2403"/>
          <cell r="J2403"/>
          <cell r="K2403"/>
          <cell r="L2403"/>
          <cell r="M2403"/>
          <cell r="N2403"/>
          <cell r="O2403"/>
          <cell r="P2403"/>
          <cell r="Q2403"/>
          <cell r="R2403"/>
          <cell r="S2403"/>
          <cell r="T2403"/>
          <cell r="U2403"/>
          <cell r="V2403"/>
          <cell r="W2403"/>
          <cell r="X2403"/>
          <cell r="Y2403"/>
          <cell r="Z2403"/>
          <cell r="AA2403"/>
          <cell r="AB2403"/>
          <cell r="AC2403"/>
          <cell r="AD2403"/>
          <cell r="AE2403"/>
          <cell r="AF2403"/>
          <cell r="AG2403"/>
          <cell r="AH2403"/>
          <cell r="AI2403"/>
          <cell r="AJ2403"/>
          <cell r="AK2403"/>
          <cell r="AL2403"/>
          <cell r="AM2403"/>
          <cell r="AN2403"/>
          <cell r="AO2403"/>
          <cell r="AP2403"/>
          <cell r="AQ2403"/>
          <cell r="AR2403"/>
          <cell r="AS2403"/>
          <cell r="AT2403"/>
          <cell r="AU2403"/>
          <cell r="AV2403"/>
          <cell r="AW2403"/>
          <cell r="AX2403"/>
          <cell r="AY2403"/>
          <cell r="AZ2403"/>
          <cell r="BA2403"/>
          <cell r="BB2403"/>
          <cell r="BC2403"/>
          <cell r="BD2403"/>
          <cell r="BE2403"/>
          <cell r="BF2403"/>
          <cell r="BG2403"/>
          <cell r="BH2403"/>
          <cell r="BI2403"/>
          <cell r="BJ2403"/>
          <cell r="BK2403"/>
          <cell r="BL2403"/>
          <cell r="BM2403"/>
          <cell r="BN2403"/>
          <cell r="BO2403"/>
          <cell r="BP2403"/>
          <cell r="BQ2403"/>
          <cell r="BR2403"/>
          <cell r="BS2403"/>
          <cell r="BT2403"/>
          <cell r="BU2403"/>
          <cell r="BV2403"/>
          <cell r="BW2403"/>
          <cell r="BX2403"/>
          <cell r="BY2403"/>
          <cell r="BZ2403"/>
          <cell r="CA2403"/>
          <cell r="CB2403"/>
          <cell r="CC2403"/>
          <cell r="CD2403"/>
          <cell r="CE2403"/>
          <cell r="CF2403"/>
          <cell r="CG2403"/>
          <cell r="CH2403"/>
          <cell r="CI2403"/>
          <cell r="CJ2403"/>
          <cell r="CK2403"/>
          <cell r="CL2403"/>
          <cell r="CM2403"/>
          <cell r="CN2403"/>
        </row>
        <row r="2404">
          <cell r="B2404"/>
          <cell r="C2404"/>
          <cell r="D2404"/>
          <cell r="E2404"/>
          <cell r="F2404"/>
          <cell r="G2404"/>
          <cell r="H2404"/>
          <cell r="I2404"/>
          <cell r="J2404"/>
          <cell r="K2404"/>
          <cell r="L2404"/>
          <cell r="M2404"/>
          <cell r="N2404"/>
          <cell r="O2404"/>
          <cell r="P2404"/>
          <cell r="Q2404"/>
          <cell r="R2404"/>
          <cell r="S2404"/>
          <cell r="T2404"/>
          <cell r="U2404"/>
          <cell r="V2404"/>
          <cell r="W2404"/>
          <cell r="X2404"/>
          <cell r="Y2404"/>
          <cell r="Z2404"/>
          <cell r="AA2404"/>
          <cell r="AB2404"/>
          <cell r="AC2404"/>
          <cell r="AD2404"/>
          <cell r="AE2404"/>
          <cell r="AF2404"/>
          <cell r="AG2404"/>
          <cell r="AH2404"/>
          <cell r="AI2404"/>
          <cell r="AJ2404"/>
          <cell r="AK2404"/>
          <cell r="AL2404"/>
          <cell r="AM2404"/>
          <cell r="AN2404"/>
          <cell r="AO2404"/>
          <cell r="AP2404"/>
          <cell r="AQ2404"/>
          <cell r="AR2404"/>
          <cell r="AS2404"/>
          <cell r="AT2404"/>
          <cell r="AU2404"/>
          <cell r="AV2404"/>
          <cell r="AW2404"/>
          <cell r="AX2404"/>
          <cell r="AY2404"/>
          <cell r="AZ2404"/>
          <cell r="BA2404"/>
          <cell r="BB2404"/>
          <cell r="BC2404"/>
          <cell r="BD2404"/>
          <cell r="BE2404"/>
          <cell r="BF2404"/>
          <cell r="BG2404"/>
          <cell r="BH2404"/>
          <cell r="BI2404"/>
          <cell r="BJ2404"/>
          <cell r="BK2404"/>
          <cell r="BL2404"/>
          <cell r="BM2404"/>
          <cell r="BN2404"/>
          <cell r="BO2404"/>
          <cell r="BP2404"/>
          <cell r="BQ2404"/>
          <cell r="BR2404"/>
          <cell r="BS2404"/>
          <cell r="BT2404"/>
          <cell r="BU2404"/>
          <cell r="BV2404"/>
          <cell r="BW2404"/>
          <cell r="BX2404"/>
          <cell r="BY2404"/>
          <cell r="BZ2404"/>
          <cell r="CA2404"/>
          <cell r="CB2404"/>
          <cell r="CC2404"/>
          <cell r="CD2404"/>
          <cell r="CE2404"/>
          <cell r="CF2404"/>
          <cell r="CG2404"/>
          <cell r="CH2404"/>
          <cell r="CI2404"/>
          <cell r="CJ2404"/>
          <cell r="CK2404"/>
          <cell r="CL2404"/>
          <cell r="CM2404"/>
          <cell r="CN2404"/>
        </row>
        <row r="2405">
          <cell r="B2405"/>
          <cell r="C2405"/>
          <cell r="D2405"/>
          <cell r="E2405"/>
          <cell r="F2405"/>
          <cell r="G2405"/>
          <cell r="H2405"/>
          <cell r="I2405"/>
          <cell r="J2405"/>
          <cell r="K2405"/>
          <cell r="L2405"/>
          <cell r="M2405"/>
          <cell r="N2405"/>
          <cell r="O2405"/>
          <cell r="P2405"/>
          <cell r="Q2405"/>
          <cell r="R2405"/>
          <cell r="S2405"/>
          <cell r="T2405"/>
          <cell r="U2405"/>
          <cell r="V2405"/>
          <cell r="W2405"/>
          <cell r="X2405"/>
          <cell r="Y2405"/>
          <cell r="Z2405"/>
          <cell r="AA2405"/>
          <cell r="AB2405"/>
          <cell r="AC2405"/>
          <cell r="AD2405"/>
          <cell r="AE2405"/>
          <cell r="AF2405"/>
          <cell r="AG2405"/>
          <cell r="AH2405"/>
          <cell r="AI2405"/>
          <cell r="AJ2405"/>
          <cell r="AK2405"/>
          <cell r="AL2405"/>
          <cell r="AM2405"/>
          <cell r="AN2405"/>
          <cell r="AO2405"/>
          <cell r="AP2405"/>
          <cell r="AQ2405"/>
          <cell r="AR2405"/>
          <cell r="AS2405"/>
          <cell r="AT2405"/>
          <cell r="AU2405"/>
          <cell r="AV2405"/>
          <cell r="AW2405"/>
          <cell r="AX2405"/>
          <cell r="AY2405"/>
          <cell r="AZ2405"/>
          <cell r="BA2405"/>
          <cell r="BB2405"/>
          <cell r="BC2405"/>
          <cell r="BD2405"/>
          <cell r="BE2405"/>
          <cell r="BF2405"/>
          <cell r="BG2405"/>
          <cell r="BH2405"/>
          <cell r="BI2405"/>
          <cell r="BJ2405"/>
          <cell r="BK2405"/>
          <cell r="BL2405"/>
          <cell r="BM2405"/>
          <cell r="BN2405"/>
          <cell r="BO2405"/>
          <cell r="BP2405"/>
          <cell r="BQ2405"/>
          <cell r="BR2405"/>
          <cell r="BS2405"/>
          <cell r="BT2405"/>
          <cell r="BU2405"/>
          <cell r="BV2405"/>
          <cell r="BW2405"/>
          <cell r="BX2405"/>
          <cell r="BY2405"/>
          <cell r="BZ2405"/>
          <cell r="CA2405"/>
          <cell r="CB2405"/>
          <cell r="CC2405"/>
          <cell r="CD2405"/>
          <cell r="CE2405"/>
          <cell r="CF2405"/>
          <cell r="CG2405"/>
          <cell r="CH2405"/>
          <cell r="CI2405"/>
          <cell r="CJ2405"/>
          <cell r="CK2405"/>
          <cell r="CL2405"/>
          <cell r="CM2405"/>
          <cell r="CN2405"/>
        </row>
        <row r="2406">
          <cell r="B2406"/>
          <cell r="C2406"/>
          <cell r="D2406"/>
          <cell r="E2406"/>
          <cell r="F2406"/>
          <cell r="G2406"/>
          <cell r="H2406"/>
          <cell r="I2406"/>
          <cell r="J2406"/>
          <cell r="K2406"/>
          <cell r="L2406"/>
          <cell r="M2406"/>
          <cell r="N2406"/>
          <cell r="O2406"/>
          <cell r="P2406"/>
          <cell r="Q2406"/>
          <cell r="R2406"/>
          <cell r="S2406"/>
          <cell r="T2406"/>
          <cell r="U2406"/>
          <cell r="V2406"/>
          <cell r="W2406"/>
          <cell r="X2406"/>
          <cell r="Y2406"/>
          <cell r="Z2406"/>
          <cell r="AA2406"/>
          <cell r="AB2406"/>
          <cell r="AC2406"/>
          <cell r="AD2406"/>
          <cell r="AE2406"/>
          <cell r="AF2406"/>
          <cell r="AG2406"/>
          <cell r="AH2406"/>
          <cell r="AI2406"/>
          <cell r="AJ2406"/>
          <cell r="AK2406"/>
          <cell r="AL2406"/>
          <cell r="AM2406"/>
          <cell r="AN2406"/>
          <cell r="AO2406"/>
          <cell r="AP2406"/>
          <cell r="AQ2406"/>
          <cell r="AR2406"/>
          <cell r="AS2406"/>
          <cell r="AT2406"/>
          <cell r="AU2406"/>
          <cell r="AV2406"/>
          <cell r="AW2406"/>
          <cell r="AX2406"/>
          <cell r="AY2406"/>
          <cell r="AZ2406"/>
          <cell r="BA2406"/>
          <cell r="BB2406"/>
          <cell r="BC2406"/>
          <cell r="BD2406"/>
          <cell r="BE2406"/>
          <cell r="BF2406"/>
          <cell r="BG2406"/>
          <cell r="BH2406"/>
          <cell r="BI2406"/>
          <cell r="BJ2406"/>
          <cell r="BK2406"/>
          <cell r="BL2406"/>
          <cell r="BM2406"/>
          <cell r="BN2406"/>
          <cell r="BO2406"/>
          <cell r="BP2406"/>
          <cell r="BQ2406"/>
          <cell r="BR2406"/>
          <cell r="BS2406"/>
          <cell r="BT2406"/>
          <cell r="BU2406"/>
          <cell r="BV2406"/>
          <cell r="BW2406"/>
          <cell r="BX2406"/>
          <cell r="BY2406"/>
          <cell r="BZ2406"/>
          <cell r="CA2406"/>
          <cell r="CB2406"/>
          <cell r="CC2406"/>
          <cell r="CD2406"/>
          <cell r="CE2406"/>
          <cell r="CF2406"/>
          <cell r="CG2406"/>
          <cell r="CH2406"/>
          <cell r="CI2406"/>
          <cell r="CJ2406"/>
          <cell r="CK2406"/>
          <cell r="CL2406"/>
          <cell r="CM2406"/>
          <cell r="CN2406"/>
        </row>
        <row r="2407">
          <cell r="B2407"/>
          <cell r="C2407"/>
          <cell r="D2407"/>
          <cell r="E2407"/>
          <cell r="F2407"/>
          <cell r="G2407"/>
          <cell r="H2407"/>
          <cell r="I2407"/>
          <cell r="J2407"/>
          <cell r="K2407"/>
          <cell r="L2407"/>
          <cell r="M2407"/>
          <cell r="N2407"/>
          <cell r="O2407"/>
          <cell r="P2407"/>
          <cell r="Q2407"/>
          <cell r="R2407"/>
          <cell r="S2407"/>
          <cell r="T2407"/>
          <cell r="U2407"/>
          <cell r="V2407"/>
          <cell r="W2407"/>
          <cell r="X2407"/>
          <cell r="Y2407"/>
          <cell r="Z2407"/>
          <cell r="AA2407"/>
          <cell r="AB2407"/>
          <cell r="AC2407"/>
          <cell r="AD2407"/>
          <cell r="AE2407"/>
          <cell r="AF2407"/>
          <cell r="AG2407"/>
          <cell r="AH2407"/>
          <cell r="AI2407"/>
          <cell r="AJ2407"/>
          <cell r="AK2407"/>
          <cell r="AL2407"/>
          <cell r="AM2407"/>
          <cell r="AN2407"/>
          <cell r="AO2407"/>
          <cell r="AP2407"/>
          <cell r="AQ2407"/>
          <cell r="AR2407"/>
          <cell r="AS2407"/>
          <cell r="AT2407"/>
          <cell r="AU2407"/>
          <cell r="AV2407"/>
          <cell r="AW2407"/>
          <cell r="AX2407"/>
          <cell r="AY2407"/>
          <cell r="AZ2407"/>
          <cell r="BA2407"/>
          <cell r="BB2407"/>
          <cell r="BC2407"/>
          <cell r="BD2407"/>
          <cell r="BE2407"/>
          <cell r="BF2407"/>
          <cell r="BG2407"/>
          <cell r="BH2407"/>
          <cell r="BI2407"/>
          <cell r="BJ2407"/>
          <cell r="BK2407"/>
          <cell r="BL2407"/>
          <cell r="BM2407"/>
          <cell r="BN2407"/>
          <cell r="BO2407"/>
          <cell r="BP2407"/>
          <cell r="BQ2407"/>
          <cell r="BR2407"/>
          <cell r="BS2407"/>
          <cell r="BT2407"/>
          <cell r="BU2407"/>
          <cell r="BV2407"/>
          <cell r="BW2407"/>
          <cell r="BX2407"/>
          <cell r="BY2407"/>
          <cell r="BZ2407"/>
          <cell r="CA2407"/>
          <cell r="CB2407"/>
          <cell r="CC2407"/>
          <cell r="CD2407"/>
          <cell r="CE2407"/>
          <cell r="CF2407"/>
          <cell r="CG2407"/>
          <cell r="CH2407"/>
          <cell r="CI2407"/>
          <cell r="CJ2407"/>
          <cell r="CK2407"/>
          <cell r="CL2407"/>
          <cell r="CM2407"/>
          <cell r="CN2407"/>
        </row>
        <row r="2408">
          <cell r="B2408"/>
          <cell r="C2408"/>
          <cell r="D2408"/>
          <cell r="E2408"/>
          <cell r="F2408"/>
          <cell r="G2408"/>
          <cell r="H2408"/>
          <cell r="I2408"/>
          <cell r="J2408"/>
          <cell r="K2408"/>
          <cell r="L2408"/>
          <cell r="M2408"/>
          <cell r="N2408"/>
          <cell r="O2408"/>
          <cell r="P2408"/>
          <cell r="Q2408"/>
          <cell r="R2408"/>
          <cell r="S2408"/>
          <cell r="T2408"/>
          <cell r="U2408"/>
          <cell r="V2408"/>
          <cell r="W2408"/>
          <cell r="X2408"/>
          <cell r="Y2408"/>
          <cell r="Z2408"/>
          <cell r="AA2408"/>
          <cell r="AB2408"/>
          <cell r="AC2408"/>
          <cell r="AD2408"/>
          <cell r="AE2408"/>
          <cell r="AF2408"/>
          <cell r="AG2408"/>
          <cell r="AH2408"/>
          <cell r="AI2408"/>
          <cell r="AJ2408"/>
          <cell r="AK2408"/>
          <cell r="AL2408"/>
          <cell r="AM2408"/>
          <cell r="AN2408"/>
          <cell r="AO2408"/>
          <cell r="AP2408"/>
          <cell r="AQ2408"/>
          <cell r="AR2408"/>
          <cell r="AS2408"/>
          <cell r="AT2408"/>
          <cell r="AU2408"/>
          <cell r="AV2408"/>
          <cell r="AW2408"/>
          <cell r="AX2408"/>
          <cell r="AY2408"/>
          <cell r="AZ2408"/>
          <cell r="BA2408"/>
          <cell r="BB2408"/>
          <cell r="BC2408"/>
          <cell r="BD2408"/>
          <cell r="BE2408"/>
          <cell r="BF2408"/>
          <cell r="BG2408"/>
          <cell r="BH2408"/>
          <cell r="BI2408"/>
          <cell r="BJ2408"/>
          <cell r="BK2408"/>
          <cell r="BL2408"/>
          <cell r="BM2408"/>
          <cell r="BN2408"/>
          <cell r="BO2408"/>
          <cell r="BP2408"/>
          <cell r="BQ2408"/>
          <cell r="BR2408"/>
          <cell r="BS2408"/>
          <cell r="BT2408"/>
          <cell r="BU2408"/>
          <cell r="BV2408"/>
          <cell r="BW2408"/>
          <cell r="BX2408"/>
          <cell r="BY2408"/>
          <cell r="BZ2408"/>
          <cell r="CA2408"/>
          <cell r="CB2408"/>
          <cell r="CC2408"/>
          <cell r="CD2408"/>
          <cell r="CE2408"/>
          <cell r="CF2408"/>
          <cell r="CG2408"/>
          <cell r="CH2408"/>
          <cell r="CI2408"/>
          <cell r="CJ2408"/>
          <cell r="CK2408"/>
          <cell r="CL2408"/>
          <cell r="CM2408"/>
          <cell r="CN2408"/>
        </row>
        <row r="2409">
          <cell r="B2409"/>
          <cell r="C2409"/>
          <cell r="D2409"/>
          <cell r="E2409"/>
          <cell r="F2409"/>
          <cell r="G2409"/>
          <cell r="H2409"/>
          <cell r="I2409"/>
          <cell r="J2409"/>
          <cell r="K2409"/>
          <cell r="L2409"/>
          <cell r="M2409"/>
          <cell r="N2409"/>
          <cell r="O2409"/>
          <cell r="P2409"/>
          <cell r="Q2409"/>
          <cell r="R2409"/>
          <cell r="S2409"/>
          <cell r="T2409"/>
          <cell r="U2409"/>
          <cell r="V2409"/>
          <cell r="W2409"/>
          <cell r="X2409"/>
          <cell r="Y2409"/>
          <cell r="Z2409"/>
          <cell r="AA2409"/>
          <cell r="AB2409"/>
          <cell r="AC2409"/>
          <cell r="AD2409"/>
          <cell r="AE2409"/>
          <cell r="AF2409"/>
          <cell r="AG2409"/>
          <cell r="AH2409"/>
          <cell r="AI2409"/>
          <cell r="AJ2409"/>
          <cell r="AK2409"/>
          <cell r="AL2409"/>
          <cell r="AM2409"/>
          <cell r="AN2409"/>
          <cell r="AO2409"/>
          <cell r="AP2409"/>
          <cell r="AQ2409"/>
          <cell r="AR2409"/>
          <cell r="AS2409"/>
          <cell r="AT2409"/>
          <cell r="AU2409"/>
          <cell r="AV2409"/>
          <cell r="AW2409"/>
          <cell r="AX2409"/>
          <cell r="AY2409"/>
          <cell r="AZ2409"/>
          <cell r="BA2409"/>
          <cell r="BB2409"/>
          <cell r="BC2409"/>
          <cell r="BD2409"/>
          <cell r="BE2409"/>
          <cell r="BF2409"/>
          <cell r="BG2409"/>
          <cell r="BH2409"/>
          <cell r="BI2409"/>
          <cell r="BJ2409"/>
          <cell r="BK2409"/>
          <cell r="BL2409"/>
          <cell r="BM2409"/>
          <cell r="BN2409"/>
          <cell r="BO2409"/>
          <cell r="BP2409"/>
          <cell r="BQ2409"/>
          <cell r="BR2409"/>
          <cell r="BS2409"/>
          <cell r="BT2409"/>
          <cell r="BU2409"/>
          <cell r="BV2409"/>
          <cell r="BW2409"/>
          <cell r="BX2409"/>
          <cell r="BY2409"/>
          <cell r="BZ2409"/>
          <cell r="CA2409"/>
          <cell r="CB2409"/>
          <cell r="CC2409"/>
          <cell r="CD2409"/>
          <cell r="CE2409"/>
          <cell r="CF2409"/>
          <cell r="CG2409"/>
          <cell r="CH2409"/>
          <cell r="CI2409"/>
          <cell r="CJ2409"/>
          <cell r="CK2409"/>
          <cell r="CL2409"/>
          <cell r="CM2409"/>
          <cell r="CN2409"/>
        </row>
        <row r="2410">
          <cell r="B2410"/>
          <cell r="C2410"/>
          <cell r="D2410"/>
          <cell r="E2410"/>
          <cell r="F2410"/>
          <cell r="G2410"/>
          <cell r="H2410"/>
          <cell r="I2410"/>
          <cell r="J2410"/>
          <cell r="K2410"/>
          <cell r="L2410"/>
          <cell r="M2410"/>
          <cell r="N2410"/>
          <cell r="O2410"/>
          <cell r="P2410"/>
          <cell r="Q2410"/>
          <cell r="R2410"/>
          <cell r="S2410"/>
          <cell r="T2410"/>
          <cell r="U2410"/>
          <cell r="V2410"/>
          <cell r="W2410"/>
          <cell r="X2410"/>
          <cell r="Y2410"/>
          <cell r="Z2410"/>
          <cell r="AA2410"/>
          <cell r="AB2410"/>
          <cell r="AC2410"/>
          <cell r="AD2410"/>
          <cell r="AE2410"/>
          <cell r="AF2410"/>
          <cell r="AG2410"/>
          <cell r="AH2410"/>
          <cell r="AI2410"/>
          <cell r="AJ2410"/>
          <cell r="AK2410"/>
          <cell r="AL2410"/>
          <cell r="AM2410"/>
          <cell r="AN2410"/>
          <cell r="AO2410"/>
          <cell r="AP2410"/>
          <cell r="AQ2410"/>
          <cell r="AR2410"/>
          <cell r="AS2410"/>
          <cell r="AT2410"/>
          <cell r="AU2410"/>
          <cell r="AV2410"/>
          <cell r="AW2410"/>
          <cell r="AX2410"/>
          <cell r="AY2410"/>
          <cell r="AZ2410"/>
          <cell r="BA2410"/>
          <cell r="BB2410"/>
          <cell r="BC2410"/>
          <cell r="BD2410"/>
          <cell r="BE2410"/>
          <cell r="BF2410"/>
          <cell r="BG2410"/>
          <cell r="BH2410"/>
          <cell r="BI2410"/>
          <cell r="BJ2410"/>
          <cell r="BK2410"/>
          <cell r="BL2410"/>
          <cell r="BM2410"/>
          <cell r="BN2410"/>
          <cell r="BO2410"/>
          <cell r="BP2410"/>
          <cell r="BQ2410"/>
          <cell r="BR2410"/>
          <cell r="BS2410"/>
          <cell r="BT2410"/>
          <cell r="BU2410"/>
          <cell r="BV2410"/>
          <cell r="BW2410"/>
          <cell r="BX2410"/>
          <cell r="BY2410"/>
          <cell r="BZ2410"/>
          <cell r="CA2410"/>
          <cell r="CB2410"/>
          <cell r="CC2410"/>
          <cell r="CD2410"/>
          <cell r="CE2410"/>
          <cell r="CF2410"/>
          <cell r="CG2410"/>
          <cell r="CH2410"/>
          <cell r="CI2410"/>
          <cell r="CJ2410"/>
          <cell r="CK2410"/>
          <cell r="CL2410"/>
          <cell r="CM2410"/>
          <cell r="CN2410"/>
        </row>
        <row r="2411">
          <cell r="B2411"/>
          <cell r="C2411"/>
          <cell r="D2411"/>
          <cell r="E2411"/>
          <cell r="F2411"/>
          <cell r="G2411"/>
          <cell r="H2411"/>
          <cell r="I2411"/>
          <cell r="J2411"/>
          <cell r="K2411"/>
          <cell r="L2411"/>
          <cell r="M2411"/>
          <cell r="N2411"/>
          <cell r="O2411"/>
          <cell r="P2411"/>
          <cell r="Q2411"/>
          <cell r="R2411"/>
          <cell r="S2411"/>
          <cell r="T2411"/>
          <cell r="U2411"/>
          <cell r="V2411"/>
          <cell r="W2411"/>
          <cell r="X2411"/>
          <cell r="Y2411"/>
          <cell r="Z2411"/>
          <cell r="AA2411"/>
          <cell r="AB2411"/>
          <cell r="AC2411"/>
          <cell r="AD2411"/>
          <cell r="AE2411"/>
          <cell r="AF2411"/>
          <cell r="AG2411"/>
          <cell r="AH2411"/>
          <cell r="AI2411"/>
          <cell r="AJ2411"/>
          <cell r="AK2411"/>
          <cell r="AL2411"/>
          <cell r="AM2411"/>
          <cell r="AN2411"/>
          <cell r="AO2411"/>
          <cell r="AP2411"/>
          <cell r="AQ2411"/>
          <cell r="AR2411"/>
          <cell r="AS2411"/>
          <cell r="AT2411"/>
          <cell r="AU2411"/>
          <cell r="AV2411"/>
          <cell r="AW2411"/>
          <cell r="AX2411"/>
          <cell r="AY2411"/>
          <cell r="AZ2411"/>
          <cell r="BA2411"/>
          <cell r="BB2411"/>
          <cell r="BC2411"/>
          <cell r="BD2411"/>
          <cell r="BE2411"/>
          <cell r="BF2411"/>
          <cell r="BG2411"/>
          <cell r="BH2411"/>
          <cell r="BI2411"/>
          <cell r="BJ2411"/>
          <cell r="BK2411"/>
          <cell r="BL2411"/>
          <cell r="BM2411"/>
          <cell r="BN2411"/>
          <cell r="BO2411"/>
          <cell r="BP2411"/>
          <cell r="BQ2411"/>
          <cell r="BR2411"/>
          <cell r="BS2411"/>
          <cell r="BT2411"/>
          <cell r="BU2411"/>
          <cell r="BV2411"/>
          <cell r="BW2411"/>
          <cell r="BX2411"/>
          <cell r="BY2411"/>
          <cell r="BZ2411"/>
          <cell r="CA2411"/>
          <cell r="CB2411"/>
          <cell r="CC2411"/>
          <cell r="CD2411"/>
          <cell r="CE2411"/>
          <cell r="CF2411"/>
          <cell r="CG2411"/>
          <cell r="CH2411"/>
          <cell r="CI2411"/>
          <cell r="CJ2411"/>
          <cell r="CK2411"/>
          <cell r="CL2411"/>
          <cell r="CM2411"/>
          <cell r="CN2411"/>
        </row>
        <row r="2412">
          <cell r="B2412"/>
          <cell r="C2412"/>
          <cell r="D2412"/>
          <cell r="E2412"/>
          <cell r="F2412"/>
          <cell r="G2412"/>
          <cell r="H2412"/>
          <cell r="I2412"/>
          <cell r="J2412"/>
          <cell r="K2412"/>
          <cell r="L2412"/>
          <cell r="M2412"/>
          <cell r="N2412"/>
          <cell r="O2412"/>
          <cell r="P2412"/>
          <cell r="Q2412"/>
          <cell r="R2412"/>
          <cell r="S2412"/>
          <cell r="T2412"/>
          <cell r="U2412"/>
          <cell r="V2412"/>
          <cell r="W2412"/>
          <cell r="X2412"/>
          <cell r="Y2412"/>
          <cell r="Z2412"/>
          <cell r="AA2412"/>
          <cell r="AB2412"/>
          <cell r="AC2412"/>
          <cell r="AD2412"/>
          <cell r="AE2412"/>
          <cell r="AF2412"/>
          <cell r="AG2412"/>
          <cell r="AH2412"/>
          <cell r="AI2412"/>
          <cell r="AJ2412"/>
          <cell r="AK2412"/>
          <cell r="AL2412"/>
          <cell r="AM2412"/>
          <cell r="AN2412"/>
          <cell r="AO2412"/>
          <cell r="AP2412"/>
          <cell r="AQ2412"/>
          <cell r="AR2412"/>
          <cell r="AS2412"/>
          <cell r="AT2412"/>
          <cell r="AU2412"/>
          <cell r="AV2412"/>
          <cell r="AW2412"/>
          <cell r="AX2412"/>
          <cell r="AY2412"/>
          <cell r="AZ2412"/>
          <cell r="BA2412"/>
          <cell r="BB2412"/>
          <cell r="BC2412"/>
          <cell r="BD2412"/>
          <cell r="BE2412"/>
          <cell r="BF2412"/>
          <cell r="BG2412"/>
          <cell r="BH2412"/>
          <cell r="BI2412"/>
          <cell r="BJ2412"/>
          <cell r="BK2412"/>
          <cell r="BL2412"/>
          <cell r="BM2412"/>
          <cell r="BN2412"/>
          <cell r="BO2412"/>
          <cell r="BP2412"/>
          <cell r="BQ2412"/>
          <cell r="BR2412"/>
          <cell r="BS2412"/>
          <cell r="BT2412"/>
          <cell r="BU2412"/>
          <cell r="BV2412"/>
          <cell r="BW2412"/>
          <cell r="BX2412"/>
          <cell r="BY2412"/>
          <cell r="BZ2412"/>
          <cell r="CA2412"/>
          <cell r="CB2412"/>
          <cell r="CC2412"/>
          <cell r="CD2412"/>
          <cell r="CE2412"/>
          <cell r="CF2412"/>
          <cell r="CG2412"/>
          <cell r="CH2412"/>
          <cell r="CI2412"/>
          <cell r="CJ2412"/>
          <cell r="CK2412"/>
          <cell r="CL2412"/>
          <cell r="CM2412"/>
          <cell r="CN2412"/>
        </row>
        <row r="2413">
          <cell r="B2413"/>
          <cell r="C2413"/>
          <cell r="D2413"/>
          <cell r="E2413"/>
          <cell r="F2413"/>
          <cell r="G2413"/>
          <cell r="H2413"/>
          <cell r="I2413"/>
          <cell r="J2413"/>
          <cell r="K2413"/>
          <cell r="L2413"/>
          <cell r="M2413"/>
          <cell r="N2413"/>
          <cell r="O2413"/>
          <cell r="P2413"/>
          <cell r="Q2413"/>
          <cell r="R2413"/>
          <cell r="S2413"/>
          <cell r="T2413"/>
          <cell r="U2413"/>
          <cell r="V2413"/>
          <cell r="W2413"/>
          <cell r="X2413"/>
          <cell r="Y2413"/>
          <cell r="Z2413"/>
          <cell r="AA2413"/>
          <cell r="AB2413"/>
          <cell r="AC2413"/>
          <cell r="AD2413"/>
          <cell r="AE2413"/>
          <cell r="AF2413"/>
          <cell r="AG2413"/>
          <cell r="AH2413"/>
          <cell r="AI2413"/>
          <cell r="AJ2413"/>
          <cell r="AK2413"/>
          <cell r="AL2413"/>
          <cell r="AM2413"/>
          <cell r="AN2413"/>
          <cell r="AO2413"/>
          <cell r="AP2413"/>
          <cell r="AQ2413"/>
          <cell r="AR2413"/>
          <cell r="AS2413"/>
          <cell r="AT2413"/>
          <cell r="AU2413"/>
          <cell r="AV2413"/>
          <cell r="AW2413"/>
          <cell r="AX2413"/>
          <cell r="AY2413"/>
          <cell r="AZ2413"/>
          <cell r="BA2413"/>
          <cell r="BB2413"/>
          <cell r="BC2413"/>
          <cell r="BD2413"/>
          <cell r="BE2413"/>
          <cell r="BF2413"/>
          <cell r="BG2413"/>
          <cell r="BH2413"/>
          <cell r="BI2413"/>
          <cell r="BJ2413"/>
          <cell r="BK2413"/>
          <cell r="BL2413"/>
          <cell r="BM2413"/>
          <cell r="BN2413"/>
          <cell r="BO2413"/>
          <cell r="BP2413"/>
          <cell r="BQ2413"/>
          <cell r="BR2413"/>
          <cell r="BS2413"/>
          <cell r="BT2413"/>
          <cell r="BU2413"/>
          <cell r="BV2413"/>
          <cell r="BW2413"/>
          <cell r="BX2413"/>
          <cell r="BY2413"/>
          <cell r="BZ2413"/>
          <cell r="CA2413"/>
          <cell r="CB2413"/>
          <cell r="CC2413"/>
          <cell r="CD2413"/>
          <cell r="CE2413"/>
          <cell r="CF2413"/>
          <cell r="CG2413"/>
          <cell r="CH2413"/>
          <cell r="CI2413"/>
          <cell r="CJ2413"/>
          <cell r="CK2413"/>
          <cell r="CL2413"/>
          <cell r="CM2413"/>
          <cell r="CN2413"/>
        </row>
        <row r="2414">
          <cell r="B2414"/>
          <cell r="C2414"/>
          <cell r="D2414"/>
          <cell r="E2414"/>
          <cell r="F2414"/>
          <cell r="G2414"/>
          <cell r="H2414"/>
          <cell r="I2414"/>
          <cell r="J2414"/>
          <cell r="K2414"/>
          <cell r="L2414"/>
          <cell r="M2414"/>
          <cell r="N2414"/>
          <cell r="O2414"/>
          <cell r="P2414"/>
          <cell r="Q2414"/>
          <cell r="R2414"/>
          <cell r="S2414"/>
          <cell r="T2414"/>
          <cell r="U2414"/>
          <cell r="V2414"/>
          <cell r="W2414"/>
          <cell r="X2414"/>
          <cell r="Y2414"/>
          <cell r="Z2414"/>
          <cell r="AA2414"/>
          <cell r="AB2414"/>
          <cell r="AC2414"/>
          <cell r="AD2414"/>
          <cell r="AE2414"/>
          <cell r="AF2414"/>
          <cell r="AG2414"/>
          <cell r="AH2414"/>
          <cell r="AI2414"/>
          <cell r="AJ2414"/>
          <cell r="AK2414"/>
          <cell r="AL2414"/>
          <cell r="AM2414"/>
          <cell r="AN2414"/>
          <cell r="AO2414"/>
          <cell r="AP2414"/>
          <cell r="AQ2414"/>
          <cell r="AR2414"/>
          <cell r="AS2414"/>
          <cell r="AT2414"/>
          <cell r="AU2414"/>
          <cell r="AV2414"/>
          <cell r="AW2414"/>
          <cell r="AX2414"/>
          <cell r="AY2414"/>
          <cell r="AZ2414"/>
          <cell r="BA2414"/>
          <cell r="BB2414"/>
          <cell r="BC2414"/>
          <cell r="BD2414"/>
          <cell r="BE2414"/>
          <cell r="BF2414"/>
          <cell r="BG2414"/>
          <cell r="BH2414"/>
          <cell r="BI2414"/>
          <cell r="BJ2414"/>
          <cell r="BK2414"/>
          <cell r="BL2414"/>
          <cell r="BM2414"/>
          <cell r="BN2414"/>
          <cell r="BO2414"/>
          <cell r="BP2414"/>
          <cell r="BQ2414"/>
          <cell r="BR2414"/>
          <cell r="BS2414"/>
          <cell r="BT2414"/>
          <cell r="BU2414"/>
          <cell r="BV2414"/>
          <cell r="BW2414"/>
          <cell r="BX2414"/>
          <cell r="BY2414"/>
          <cell r="BZ2414"/>
          <cell r="CA2414"/>
          <cell r="CB2414"/>
          <cell r="CC2414"/>
          <cell r="CD2414"/>
          <cell r="CE2414"/>
          <cell r="CF2414"/>
          <cell r="CG2414"/>
          <cell r="CH2414"/>
          <cell r="CI2414"/>
          <cell r="CJ2414"/>
          <cell r="CK2414"/>
          <cell r="CL2414"/>
          <cell r="CM2414"/>
          <cell r="CN2414"/>
        </row>
        <row r="2415">
          <cell r="B2415"/>
          <cell r="C2415"/>
          <cell r="D2415"/>
          <cell r="E2415"/>
          <cell r="F2415"/>
          <cell r="G2415"/>
          <cell r="H2415"/>
          <cell r="I2415"/>
          <cell r="J2415"/>
          <cell r="K2415"/>
          <cell r="L2415"/>
          <cell r="M2415"/>
          <cell r="N2415"/>
          <cell r="O2415"/>
          <cell r="P2415"/>
          <cell r="Q2415"/>
          <cell r="R2415"/>
          <cell r="S2415"/>
          <cell r="T2415"/>
          <cell r="U2415"/>
          <cell r="V2415"/>
          <cell r="W2415"/>
          <cell r="X2415"/>
          <cell r="Y2415"/>
          <cell r="Z2415"/>
          <cell r="AA2415"/>
          <cell r="AB2415"/>
          <cell r="AC2415"/>
          <cell r="AD2415"/>
          <cell r="AE2415"/>
          <cell r="AF2415"/>
          <cell r="AG2415"/>
          <cell r="AH2415"/>
          <cell r="AI2415"/>
          <cell r="AJ2415"/>
          <cell r="AK2415"/>
          <cell r="AL2415"/>
          <cell r="AM2415"/>
          <cell r="AN2415"/>
          <cell r="AO2415"/>
          <cell r="AP2415"/>
          <cell r="AQ2415"/>
          <cell r="AR2415"/>
          <cell r="AS2415"/>
          <cell r="AT2415"/>
          <cell r="AU2415"/>
          <cell r="AV2415"/>
          <cell r="AW2415"/>
          <cell r="AX2415"/>
          <cell r="AY2415"/>
          <cell r="AZ2415"/>
          <cell r="BA2415"/>
          <cell r="BB2415"/>
          <cell r="BC2415"/>
          <cell r="BD2415"/>
          <cell r="BE2415"/>
          <cell r="BF2415"/>
          <cell r="BG2415"/>
          <cell r="BH2415"/>
          <cell r="BI2415"/>
          <cell r="BJ2415"/>
          <cell r="BK2415"/>
          <cell r="BL2415"/>
          <cell r="BM2415"/>
          <cell r="BN2415"/>
          <cell r="BO2415"/>
          <cell r="BP2415"/>
          <cell r="BQ2415"/>
          <cell r="BR2415"/>
          <cell r="BS2415"/>
          <cell r="BT2415"/>
          <cell r="BU2415"/>
          <cell r="BV2415"/>
          <cell r="BW2415"/>
          <cell r="BX2415"/>
          <cell r="BY2415"/>
          <cell r="BZ2415"/>
          <cell r="CA2415"/>
          <cell r="CB2415"/>
          <cell r="CC2415"/>
          <cell r="CD2415"/>
          <cell r="CE2415"/>
          <cell r="CF2415"/>
          <cell r="CG2415"/>
          <cell r="CH2415"/>
          <cell r="CI2415"/>
          <cell r="CJ2415"/>
          <cell r="CK2415"/>
          <cell r="CL2415"/>
          <cell r="CM2415"/>
          <cell r="CN2415"/>
        </row>
        <row r="2416">
          <cell r="B2416"/>
          <cell r="C2416"/>
          <cell r="D2416"/>
          <cell r="E2416"/>
          <cell r="F2416"/>
          <cell r="G2416"/>
          <cell r="H2416"/>
          <cell r="I2416"/>
          <cell r="J2416"/>
          <cell r="K2416"/>
          <cell r="L2416"/>
          <cell r="M2416"/>
          <cell r="N2416"/>
          <cell r="O2416"/>
          <cell r="P2416"/>
          <cell r="Q2416"/>
          <cell r="R2416"/>
          <cell r="S2416"/>
          <cell r="T2416"/>
          <cell r="U2416"/>
          <cell r="V2416"/>
          <cell r="W2416"/>
          <cell r="X2416"/>
          <cell r="Y2416"/>
          <cell r="Z2416"/>
          <cell r="AA2416"/>
          <cell r="AB2416"/>
          <cell r="AC2416"/>
          <cell r="AD2416"/>
          <cell r="AE2416"/>
          <cell r="AF2416"/>
          <cell r="AG2416"/>
          <cell r="AH2416"/>
          <cell r="AI2416"/>
          <cell r="AJ2416"/>
          <cell r="AK2416"/>
          <cell r="AL2416"/>
          <cell r="AM2416"/>
          <cell r="AN2416"/>
          <cell r="AO2416"/>
          <cell r="AP2416"/>
          <cell r="AQ2416"/>
          <cell r="AR2416"/>
          <cell r="AS2416"/>
          <cell r="AT2416"/>
          <cell r="AU2416"/>
          <cell r="AV2416"/>
          <cell r="AW2416"/>
          <cell r="AX2416"/>
          <cell r="AY2416"/>
          <cell r="AZ2416"/>
          <cell r="BA2416"/>
          <cell r="BB2416"/>
          <cell r="BC2416"/>
          <cell r="BD2416"/>
          <cell r="BE2416"/>
          <cell r="BF2416"/>
          <cell r="BG2416"/>
          <cell r="BH2416"/>
          <cell r="BI2416"/>
          <cell r="BJ2416"/>
          <cell r="BK2416"/>
          <cell r="BL2416"/>
          <cell r="BM2416"/>
          <cell r="BN2416"/>
          <cell r="BO2416"/>
          <cell r="BP2416"/>
          <cell r="BQ2416"/>
          <cell r="BR2416"/>
          <cell r="BS2416"/>
          <cell r="BT2416"/>
          <cell r="BU2416"/>
          <cell r="BV2416"/>
          <cell r="BW2416"/>
          <cell r="BX2416"/>
          <cell r="BY2416"/>
          <cell r="BZ2416"/>
          <cell r="CA2416"/>
          <cell r="CB2416"/>
          <cell r="CC2416"/>
          <cell r="CD2416"/>
          <cell r="CE2416"/>
          <cell r="CF2416"/>
          <cell r="CG2416"/>
          <cell r="CH2416"/>
          <cell r="CI2416"/>
          <cell r="CJ2416"/>
          <cell r="CK2416"/>
          <cell r="CL2416"/>
          <cell r="CM2416"/>
          <cell r="CN2416"/>
        </row>
        <row r="2417">
          <cell r="B2417"/>
          <cell r="C2417"/>
          <cell r="D2417"/>
          <cell r="E2417"/>
          <cell r="F2417"/>
          <cell r="G2417"/>
          <cell r="H2417"/>
          <cell r="I2417"/>
          <cell r="J2417"/>
          <cell r="K2417"/>
          <cell r="L2417"/>
          <cell r="M2417"/>
          <cell r="N2417"/>
          <cell r="O2417"/>
          <cell r="P2417"/>
          <cell r="Q2417"/>
          <cell r="R2417"/>
          <cell r="S2417"/>
          <cell r="T2417"/>
          <cell r="U2417"/>
          <cell r="V2417"/>
          <cell r="W2417"/>
          <cell r="X2417"/>
          <cell r="Y2417"/>
          <cell r="Z2417"/>
          <cell r="AA2417"/>
          <cell r="AB2417"/>
          <cell r="AC2417"/>
          <cell r="AD2417"/>
          <cell r="AE2417"/>
          <cell r="AF2417"/>
          <cell r="AG2417"/>
          <cell r="AH2417"/>
          <cell r="AI2417"/>
          <cell r="AJ2417"/>
          <cell r="AK2417"/>
          <cell r="AL2417"/>
          <cell r="AM2417"/>
          <cell r="AN2417"/>
          <cell r="AO2417"/>
          <cell r="AP2417"/>
          <cell r="AQ2417"/>
          <cell r="AR2417"/>
          <cell r="AS2417"/>
          <cell r="AT2417"/>
          <cell r="AU2417"/>
          <cell r="AV2417"/>
          <cell r="AW2417"/>
          <cell r="AX2417"/>
          <cell r="AY2417"/>
          <cell r="AZ2417"/>
          <cell r="BA2417"/>
          <cell r="BB2417"/>
          <cell r="BC2417"/>
          <cell r="BD2417"/>
          <cell r="BE2417"/>
          <cell r="BF2417"/>
          <cell r="BG2417"/>
          <cell r="BH2417"/>
          <cell r="BI2417"/>
          <cell r="BJ2417"/>
          <cell r="BK2417"/>
          <cell r="BL2417"/>
          <cell r="BM2417"/>
          <cell r="BN2417"/>
          <cell r="BO2417"/>
          <cell r="BP2417"/>
          <cell r="BQ2417"/>
          <cell r="BR2417"/>
          <cell r="BS2417"/>
          <cell r="BT2417"/>
          <cell r="BU2417"/>
          <cell r="BV2417"/>
          <cell r="BW2417"/>
          <cell r="BX2417"/>
          <cell r="BY2417"/>
          <cell r="BZ2417"/>
          <cell r="CA2417"/>
          <cell r="CB2417"/>
          <cell r="CC2417"/>
          <cell r="CD2417"/>
          <cell r="CE2417"/>
          <cell r="CF2417"/>
          <cell r="CG2417"/>
          <cell r="CH2417"/>
          <cell r="CI2417"/>
          <cell r="CJ2417"/>
          <cell r="CK2417"/>
          <cell r="CL2417"/>
          <cell r="CM2417"/>
          <cell r="CN2417"/>
        </row>
        <row r="2418">
          <cell r="B2418"/>
          <cell r="C2418"/>
          <cell r="D2418"/>
          <cell r="E2418"/>
          <cell r="F2418"/>
          <cell r="G2418"/>
          <cell r="H2418"/>
          <cell r="I2418"/>
          <cell r="J2418"/>
          <cell r="K2418"/>
          <cell r="L2418"/>
          <cell r="M2418"/>
          <cell r="N2418"/>
          <cell r="O2418"/>
          <cell r="P2418"/>
          <cell r="Q2418"/>
          <cell r="R2418"/>
          <cell r="S2418"/>
          <cell r="T2418"/>
          <cell r="U2418"/>
          <cell r="V2418"/>
          <cell r="W2418"/>
          <cell r="X2418"/>
          <cell r="Y2418"/>
          <cell r="Z2418"/>
          <cell r="AA2418"/>
          <cell r="AB2418"/>
          <cell r="AC2418"/>
          <cell r="AD2418"/>
          <cell r="AE2418"/>
          <cell r="AF2418"/>
          <cell r="AG2418"/>
          <cell r="AH2418"/>
          <cell r="AI2418"/>
          <cell r="AJ2418"/>
          <cell r="AK2418"/>
          <cell r="AL2418"/>
          <cell r="AM2418"/>
          <cell r="AN2418"/>
          <cell r="AO2418"/>
          <cell r="AP2418"/>
          <cell r="AQ2418"/>
          <cell r="AR2418"/>
          <cell r="AS2418"/>
          <cell r="AT2418"/>
          <cell r="AU2418"/>
          <cell r="AV2418"/>
          <cell r="AW2418"/>
          <cell r="AX2418"/>
          <cell r="AY2418"/>
          <cell r="AZ2418"/>
          <cell r="BA2418"/>
          <cell r="BB2418"/>
          <cell r="BC2418"/>
          <cell r="BD2418"/>
          <cell r="BE2418"/>
          <cell r="BF2418"/>
          <cell r="BG2418"/>
          <cell r="BH2418"/>
          <cell r="BI2418"/>
          <cell r="BJ2418"/>
          <cell r="BK2418"/>
          <cell r="BL2418"/>
          <cell r="BM2418"/>
          <cell r="BN2418"/>
          <cell r="BO2418"/>
          <cell r="BP2418"/>
          <cell r="BQ2418"/>
          <cell r="BR2418"/>
          <cell r="BS2418"/>
          <cell r="BT2418"/>
          <cell r="BU2418"/>
          <cell r="BV2418"/>
          <cell r="BW2418"/>
          <cell r="BX2418"/>
          <cell r="BY2418"/>
          <cell r="BZ2418"/>
          <cell r="CA2418"/>
          <cell r="CB2418"/>
          <cell r="CC2418"/>
          <cell r="CD2418"/>
          <cell r="CE2418"/>
          <cell r="CF2418"/>
          <cell r="CG2418"/>
          <cell r="CH2418"/>
          <cell r="CI2418"/>
          <cell r="CJ2418"/>
          <cell r="CK2418"/>
          <cell r="CL2418"/>
          <cell r="CM2418"/>
          <cell r="CN2418"/>
        </row>
        <row r="2419">
          <cell r="B2419"/>
          <cell r="C2419"/>
          <cell r="D2419"/>
          <cell r="E2419"/>
          <cell r="F2419"/>
          <cell r="G2419"/>
          <cell r="H2419"/>
          <cell r="I2419"/>
          <cell r="J2419"/>
          <cell r="K2419"/>
          <cell r="L2419"/>
          <cell r="M2419"/>
          <cell r="N2419"/>
          <cell r="O2419"/>
          <cell r="P2419"/>
          <cell r="Q2419"/>
          <cell r="R2419"/>
          <cell r="S2419"/>
          <cell r="T2419"/>
          <cell r="U2419"/>
          <cell r="V2419"/>
          <cell r="W2419"/>
          <cell r="X2419"/>
          <cell r="Y2419"/>
          <cell r="Z2419"/>
          <cell r="AA2419"/>
          <cell r="AB2419"/>
          <cell r="AC2419"/>
          <cell r="AD2419"/>
          <cell r="AE2419"/>
          <cell r="AF2419"/>
          <cell r="AG2419"/>
          <cell r="AH2419"/>
          <cell r="AI2419"/>
          <cell r="AJ2419"/>
          <cell r="AK2419"/>
          <cell r="AL2419"/>
          <cell r="AM2419"/>
          <cell r="AN2419"/>
          <cell r="AO2419"/>
          <cell r="AP2419"/>
          <cell r="AQ2419"/>
          <cell r="AR2419"/>
          <cell r="AS2419"/>
          <cell r="AT2419"/>
          <cell r="AU2419"/>
          <cell r="AV2419"/>
          <cell r="AW2419"/>
          <cell r="AX2419"/>
          <cell r="AY2419"/>
          <cell r="AZ2419"/>
          <cell r="BA2419"/>
          <cell r="BB2419"/>
          <cell r="BC2419"/>
          <cell r="BD2419"/>
          <cell r="BE2419"/>
          <cell r="BF2419"/>
          <cell r="BG2419"/>
          <cell r="BH2419"/>
          <cell r="BI2419"/>
          <cell r="BJ2419"/>
          <cell r="BK2419"/>
          <cell r="BL2419"/>
          <cell r="BM2419"/>
          <cell r="BN2419"/>
          <cell r="BO2419"/>
          <cell r="BP2419"/>
          <cell r="BQ2419"/>
          <cell r="BR2419"/>
          <cell r="BS2419"/>
          <cell r="BT2419"/>
          <cell r="BU2419"/>
          <cell r="BV2419"/>
          <cell r="BW2419"/>
          <cell r="BX2419"/>
          <cell r="BY2419"/>
          <cell r="BZ2419"/>
          <cell r="CA2419"/>
          <cell r="CB2419"/>
          <cell r="CC2419"/>
          <cell r="CD2419"/>
          <cell r="CE2419"/>
          <cell r="CF2419"/>
          <cell r="CG2419"/>
          <cell r="CH2419"/>
          <cell r="CI2419"/>
          <cell r="CJ2419"/>
          <cell r="CK2419"/>
          <cell r="CL2419"/>
          <cell r="CM2419"/>
          <cell r="CN2419"/>
        </row>
        <row r="2420">
          <cell r="B2420"/>
          <cell r="C2420"/>
          <cell r="D2420"/>
          <cell r="E2420"/>
          <cell r="F2420"/>
          <cell r="G2420"/>
          <cell r="H2420"/>
          <cell r="I2420"/>
          <cell r="J2420"/>
          <cell r="K2420"/>
          <cell r="L2420"/>
          <cell r="M2420"/>
          <cell r="N2420"/>
          <cell r="O2420"/>
          <cell r="P2420"/>
          <cell r="Q2420"/>
          <cell r="R2420"/>
          <cell r="S2420"/>
          <cell r="T2420"/>
          <cell r="U2420"/>
          <cell r="V2420"/>
          <cell r="W2420"/>
          <cell r="X2420"/>
          <cell r="Y2420"/>
          <cell r="Z2420"/>
          <cell r="AA2420"/>
          <cell r="AB2420"/>
          <cell r="AC2420"/>
          <cell r="AD2420"/>
          <cell r="AE2420"/>
          <cell r="AF2420"/>
          <cell r="AG2420"/>
          <cell r="AH2420"/>
          <cell r="AI2420"/>
          <cell r="AJ2420"/>
          <cell r="AK2420"/>
          <cell r="AL2420"/>
          <cell r="AM2420"/>
          <cell r="AN2420"/>
          <cell r="AO2420"/>
          <cell r="AP2420"/>
          <cell r="AQ2420"/>
          <cell r="AR2420"/>
          <cell r="AS2420"/>
          <cell r="AT2420"/>
          <cell r="AU2420"/>
          <cell r="AV2420"/>
          <cell r="AW2420"/>
          <cell r="AX2420"/>
          <cell r="AY2420"/>
          <cell r="AZ2420"/>
          <cell r="BA2420"/>
          <cell r="BB2420"/>
          <cell r="BC2420"/>
          <cell r="BD2420"/>
          <cell r="BE2420"/>
          <cell r="BF2420"/>
          <cell r="BG2420"/>
          <cell r="BH2420"/>
          <cell r="BI2420"/>
          <cell r="BJ2420"/>
          <cell r="BK2420"/>
          <cell r="BL2420"/>
          <cell r="BM2420"/>
          <cell r="BN2420"/>
          <cell r="BO2420"/>
          <cell r="BP2420"/>
          <cell r="BQ2420"/>
          <cell r="BR2420"/>
          <cell r="BS2420"/>
          <cell r="BT2420"/>
          <cell r="BU2420"/>
          <cell r="BV2420"/>
          <cell r="BW2420"/>
          <cell r="BX2420"/>
          <cell r="BY2420"/>
          <cell r="BZ2420"/>
          <cell r="CA2420"/>
          <cell r="CB2420"/>
          <cell r="CC2420"/>
          <cell r="CD2420"/>
          <cell r="CE2420"/>
          <cell r="CF2420"/>
          <cell r="CG2420"/>
          <cell r="CH2420"/>
          <cell r="CI2420"/>
          <cell r="CJ2420"/>
          <cell r="CK2420"/>
          <cell r="CL2420"/>
          <cell r="CM2420"/>
          <cell r="CN2420"/>
        </row>
        <row r="2421">
          <cell r="B2421"/>
          <cell r="C2421"/>
          <cell r="D2421"/>
          <cell r="E2421"/>
          <cell r="F2421"/>
          <cell r="G2421"/>
          <cell r="H2421"/>
          <cell r="I2421"/>
          <cell r="J2421"/>
          <cell r="K2421"/>
          <cell r="L2421"/>
          <cell r="M2421"/>
          <cell r="N2421"/>
          <cell r="O2421"/>
          <cell r="P2421"/>
          <cell r="Q2421"/>
          <cell r="R2421"/>
          <cell r="S2421"/>
          <cell r="T2421"/>
          <cell r="U2421"/>
          <cell r="V2421"/>
          <cell r="W2421"/>
          <cell r="X2421"/>
          <cell r="Y2421"/>
          <cell r="Z2421"/>
          <cell r="AA2421"/>
          <cell r="AB2421"/>
          <cell r="AC2421"/>
          <cell r="AD2421"/>
          <cell r="AE2421"/>
          <cell r="AF2421"/>
          <cell r="AG2421"/>
          <cell r="AH2421"/>
          <cell r="AI2421"/>
          <cell r="AJ2421"/>
          <cell r="AK2421"/>
          <cell r="AL2421"/>
          <cell r="AM2421"/>
          <cell r="AN2421"/>
          <cell r="AO2421"/>
          <cell r="AP2421"/>
          <cell r="AQ2421"/>
          <cell r="AR2421"/>
          <cell r="AS2421"/>
          <cell r="AT2421"/>
          <cell r="AU2421"/>
          <cell r="AV2421"/>
          <cell r="AW2421"/>
          <cell r="AX2421"/>
          <cell r="AY2421"/>
          <cell r="AZ2421"/>
          <cell r="BA2421"/>
          <cell r="BB2421"/>
          <cell r="BC2421"/>
          <cell r="BD2421"/>
          <cell r="BE2421"/>
          <cell r="BF2421"/>
          <cell r="BG2421"/>
          <cell r="BH2421"/>
          <cell r="BI2421"/>
          <cell r="BJ2421"/>
          <cell r="BK2421"/>
          <cell r="BL2421"/>
          <cell r="BM2421"/>
          <cell r="BN2421"/>
          <cell r="BO2421"/>
          <cell r="BP2421"/>
          <cell r="BQ2421"/>
          <cell r="BR2421"/>
          <cell r="BS2421"/>
          <cell r="BT2421"/>
          <cell r="BU2421"/>
          <cell r="BV2421"/>
          <cell r="BW2421"/>
          <cell r="BX2421"/>
          <cell r="BY2421"/>
          <cell r="BZ2421"/>
          <cell r="CA2421"/>
          <cell r="CB2421"/>
          <cell r="CC2421"/>
          <cell r="CD2421"/>
          <cell r="CE2421"/>
          <cell r="CF2421"/>
          <cell r="CG2421"/>
          <cell r="CH2421"/>
          <cell r="CI2421"/>
          <cell r="CJ2421"/>
          <cell r="CK2421"/>
          <cell r="CL2421"/>
          <cell r="CM2421"/>
          <cell r="CN2421"/>
        </row>
        <row r="2422">
          <cell r="B2422"/>
          <cell r="C2422"/>
          <cell r="D2422"/>
          <cell r="E2422"/>
          <cell r="F2422"/>
          <cell r="G2422"/>
          <cell r="H2422"/>
          <cell r="I2422"/>
          <cell r="J2422"/>
          <cell r="K2422"/>
          <cell r="L2422"/>
          <cell r="M2422"/>
          <cell r="N2422"/>
          <cell r="O2422"/>
          <cell r="P2422"/>
          <cell r="Q2422"/>
          <cell r="R2422"/>
          <cell r="S2422"/>
          <cell r="T2422"/>
          <cell r="U2422"/>
          <cell r="V2422"/>
          <cell r="W2422"/>
          <cell r="X2422"/>
          <cell r="Y2422"/>
          <cell r="Z2422"/>
          <cell r="AA2422"/>
          <cell r="AB2422"/>
          <cell r="AC2422"/>
          <cell r="AD2422"/>
          <cell r="AE2422"/>
          <cell r="AF2422"/>
          <cell r="AG2422"/>
          <cell r="AH2422"/>
          <cell r="AI2422"/>
          <cell r="AJ2422"/>
          <cell r="AK2422"/>
          <cell r="AL2422"/>
          <cell r="AM2422"/>
          <cell r="AN2422"/>
          <cell r="AO2422"/>
          <cell r="AP2422"/>
          <cell r="AQ2422"/>
          <cell r="AR2422"/>
          <cell r="AS2422"/>
          <cell r="AT2422"/>
          <cell r="AU2422"/>
          <cell r="AV2422"/>
          <cell r="AW2422"/>
          <cell r="AX2422"/>
          <cell r="AY2422"/>
          <cell r="AZ2422"/>
          <cell r="BA2422"/>
          <cell r="BB2422"/>
          <cell r="BC2422"/>
          <cell r="BD2422"/>
          <cell r="BE2422"/>
          <cell r="BF2422"/>
          <cell r="BG2422"/>
          <cell r="BH2422"/>
          <cell r="BI2422"/>
          <cell r="BJ2422"/>
          <cell r="BK2422"/>
          <cell r="BL2422"/>
          <cell r="BM2422"/>
          <cell r="BN2422"/>
          <cell r="BO2422"/>
          <cell r="BP2422"/>
          <cell r="BQ2422"/>
          <cell r="BR2422"/>
          <cell r="BS2422"/>
          <cell r="BT2422"/>
          <cell r="BU2422"/>
          <cell r="BV2422"/>
          <cell r="BW2422"/>
          <cell r="BX2422"/>
          <cell r="BY2422"/>
          <cell r="BZ2422"/>
          <cell r="CA2422"/>
          <cell r="CB2422"/>
          <cell r="CC2422"/>
          <cell r="CD2422"/>
          <cell r="CE2422"/>
          <cell r="CF2422"/>
          <cell r="CG2422"/>
          <cell r="CH2422"/>
          <cell r="CI2422"/>
          <cell r="CJ2422"/>
          <cell r="CK2422"/>
          <cell r="CL2422"/>
          <cell r="CM2422"/>
          <cell r="CN2422"/>
        </row>
        <row r="2423">
          <cell r="B2423"/>
          <cell r="C2423"/>
          <cell r="D2423"/>
          <cell r="E2423"/>
          <cell r="F2423"/>
          <cell r="G2423"/>
          <cell r="H2423"/>
          <cell r="I2423"/>
          <cell r="J2423"/>
          <cell r="K2423"/>
          <cell r="L2423"/>
          <cell r="M2423"/>
          <cell r="N2423"/>
          <cell r="O2423"/>
          <cell r="P2423"/>
          <cell r="Q2423"/>
          <cell r="R2423"/>
          <cell r="S2423"/>
          <cell r="T2423"/>
          <cell r="U2423"/>
          <cell r="V2423"/>
          <cell r="W2423"/>
          <cell r="X2423"/>
          <cell r="Y2423"/>
          <cell r="Z2423"/>
          <cell r="AA2423"/>
          <cell r="AB2423"/>
          <cell r="AC2423"/>
          <cell r="AD2423"/>
          <cell r="AE2423"/>
          <cell r="AF2423"/>
          <cell r="AG2423"/>
          <cell r="AH2423"/>
          <cell r="AI2423"/>
          <cell r="AJ2423"/>
          <cell r="AK2423"/>
          <cell r="AL2423"/>
          <cell r="AM2423"/>
          <cell r="AN2423"/>
          <cell r="AO2423"/>
          <cell r="AP2423"/>
          <cell r="AQ2423"/>
          <cell r="AR2423"/>
          <cell r="AS2423"/>
          <cell r="AT2423"/>
          <cell r="AU2423"/>
          <cell r="AV2423"/>
          <cell r="AW2423"/>
          <cell r="AX2423"/>
          <cell r="AY2423"/>
          <cell r="AZ2423"/>
          <cell r="BA2423"/>
          <cell r="BB2423"/>
          <cell r="BC2423"/>
          <cell r="BD2423"/>
          <cell r="BE2423"/>
          <cell r="BF2423"/>
          <cell r="BG2423"/>
          <cell r="BH2423"/>
          <cell r="BI2423"/>
          <cell r="BJ2423"/>
          <cell r="BK2423"/>
          <cell r="BL2423"/>
          <cell r="BM2423"/>
          <cell r="BN2423"/>
          <cell r="BO2423"/>
          <cell r="BP2423"/>
          <cell r="BQ2423"/>
          <cell r="BR2423"/>
          <cell r="BS2423"/>
          <cell r="BT2423"/>
          <cell r="BU2423"/>
          <cell r="BV2423"/>
          <cell r="BW2423"/>
          <cell r="BX2423"/>
          <cell r="BY2423"/>
          <cell r="BZ2423"/>
          <cell r="CA2423"/>
          <cell r="CB2423"/>
          <cell r="CC2423"/>
          <cell r="CD2423"/>
          <cell r="CE2423"/>
          <cell r="CF2423"/>
          <cell r="CG2423"/>
          <cell r="CH2423"/>
          <cell r="CI2423"/>
          <cell r="CJ2423"/>
          <cell r="CK2423"/>
          <cell r="CL2423"/>
          <cell r="CM2423"/>
          <cell r="CN2423"/>
        </row>
        <row r="2424">
          <cell r="B2424"/>
          <cell r="C2424"/>
          <cell r="D2424"/>
          <cell r="E2424"/>
          <cell r="F2424"/>
          <cell r="G2424"/>
          <cell r="H2424"/>
          <cell r="I2424"/>
          <cell r="J2424"/>
          <cell r="K2424"/>
          <cell r="L2424"/>
          <cell r="M2424"/>
          <cell r="N2424"/>
          <cell r="O2424"/>
          <cell r="P2424"/>
          <cell r="Q2424"/>
          <cell r="R2424"/>
          <cell r="S2424"/>
          <cell r="T2424"/>
          <cell r="U2424"/>
          <cell r="V2424"/>
          <cell r="W2424"/>
          <cell r="X2424"/>
          <cell r="Y2424"/>
          <cell r="Z2424"/>
          <cell r="AA2424"/>
          <cell r="AB2424"/>
          <cell r="AC2424"/>
          <cell r="AD2424"/>
          <cell r="AE2424"/>
          <cell r="AF2424"/>
          <cell r="AG2424"/>
          <cell r="AH2424"/>
          <cell r="AI2424"/>
          <cell r="AJ2424"/>
          <cell r="AK2424"/>
          <cell r="AL2424"/>
          <cell r="AM2424"/>
          <cell r="AN2424"/>
          <cell r="AO2424"/>
          <cell r="AP2424"/>
          <cell r="AQ2424"/>
          <cell r="AR2424"/>
          <cell r="AS2424"/>
          <cell r="AT2424"/>
          <cell r="AU2424"/>
          <cell r="AV2424"/>
          <cell r="AW2424"/>
          <cell r="AX2424"/>
          <cell r="AY2424"/>
          <cell r="AZ2424"/>
          <cell r="BA2424"/>
          <cell r="BB2424"/>
          <cell r="BC2424"/>
          <cell r="BD2424"/>
          <cell r="BE2424"/>
          <cell r="BF2424"/>
          <cell r="BG2424"/>
          <cell r="BH2424"/>
          <cell r="BI2424"/>
          <cell r="BJ2424"/>
          <cell r="BK2424"/>
          <cell r="BL2424"/>
          <cell r="BM2424"/>
          <cell r="BN2424"/>
          <cell r="BO2424"/>
          <cell r="BP2424"/>
          <cell r="BQ2424"/>
          <cell r="BR2424"/>
          <cell r="BS2424"/>
          <cell r="BT2424"/>
          <cell r="BU2424"/>
          <cell r="BV2424"/>
          <cell r="BW2424"/>
          <cell r="BX2424"/>
          <cell r="BY2424"/>
          <cell r="BZ2424"/>
          <cell r="CA2424"/>
          <cell r="CB2424"/>
          <cell r="CC2424"/>
          <cell r="CD2424"/>
          <cell r="CE2424"/>
          <cell r="CF2424"/>
          <cell r="CG2424"/>
          <cell r="CH2424"/>
          <cell r="CI2424"/>
          <cell r="CJ2424"/>
          <cell r="CK2424"/>
          <cell r="CL2424"/>
          <cell r="CM2424"/>
          <cell r="CN2424"/>
        </row>
        <row r="2425">
          <cell r="B2425"/>
          <cell r="C2425"/>
          <cell r="D2425"/>
          <cell r="E2425"/>
          <cell r="F2425"/>
          <cell r="G2425"/>
          <cell r="H2425"/>
          <cell r="I2425"/>
          <cell r="J2425"/>
          <cell r="K2425"/>
          <cell r="L2425"/>
          <cell r="M2425"/>
          <cell r="N2425"/>
          <cell r="O2425"/>
          <cell r="P2425"/>
          <cell r="Q2425"/>
          <cell r="R2425"/>
          <cell r="S2425"/>
          <cell r="T2425"/>
          <cell r="U2425"/>
          <cell r="V2425"/>
          <cell r="W2425"/>
          <cell r="X2425"/>
          <cell r="Y2425"/>
          <cell r="Z2425"/>
          <cell r="AA2425"/>
          <cell r="AB2425"/>
          <cell r="AC2425"/>
          <cell r="AD2425"/>
          <cell r="AE2425"/>
          <cell r="AF2425"/>
          <cell r="AG2425"/>
          <cell r="AH2425"/>
          <cell r="AI2425"/>
          <cell r="AJ2425"/>
          <cell r="AK2425"/>
          <cell r="AL2425"/>
          <cell r="AM2425"/>
          <cell r="AN2425"/>
          <cell r="AO2425"/>
          <cell r="AP2425"/>
          <cell r="AQ2425"/>
          <cell r="AR2425"/>
          <cell r="AS2425"/>
          <cell r="AT2425"/>
          <cell r="AU2425"/>
          <cell r="AV2425"/>
          <cell r="AW2425"/>
          <cell r="AX2425"/>
          <cell r="AY2425"/>
          <cell r="AZ2425"/>
          <cell r="BA2425"/>
          <cell r="BB2425"/>
          <cell r="BC2425"/>
          <cell r="BD2425"/>
          <cell r="BE2425"/>
          <cell r="BF2425"/>
          <cell r="BG2425"/>
          <cell r="BH2425"/>
          <cell r="BI2425"/>
          <cell r="BJ2425"/>
          <cell r="BK2425"/>
          <cell r="BL2425"/>
          <cell r="BM2425"/>
          <cell r="BN2425"/>
          <cell r="BO2425"/>
          <cell r="BP2425"/>
          <cell r="BQ2425"/>
          <cell r="BR2425"/>
          <cell r="BS2425"/>
          <cell r="BT2425"/>
          <cell r="BU2425"/>
          <cell r="BV2425"/>
          <cell r="BW2425"/>
          <cell r="BX2425"/>
          <cell r="BY2425"/>
          <cell r="BZ2425"/>
          <cell r="CA2425"/>
          <cell r="CB2425"/>
          <cell r="CC2425"/>
          <cell r="CD2425"/>
          <cell r="CE2425"/>
          <cell r="CF2425"/>
          <cell r="CG2425"/>
          <cell r="CH2425"/>
          <cell r="CI2425"/>
          <cell r="CJ2425"/>
          <cell r="CK2425"/>
          <cell r="CL2425"/>
          <cell r="CM2425"/>
          <cell r="CN2425"/>
        </row>
        <row r="2426">
          <cell r="B2426"/>
          <cell r="C2426"/>
          <cell r="D2426"/>
          <cell r="E2426"/>
          <cell r="F2426"/>
          <cell r="G2426"/>
          <cell r="H2426"/>
          <cell r="I2426"/>
          <cell r="J2426"/>
          <cell r="K2426"/>
          <cell r="L2426"/>
          <cell r="M2426"/>
          <cell r="N2426"/>
          <cell r="O2426"/>
          <cell r="P2426"/>
          <cell r="Q2426"/>
          <cell r="R2426"/>
          <cell r="S2426"/>
          <cell r="T2426"/>
          <cell r="U2426"/>
          <cell r="V2426"/>
          <cell r="W2426"/>
          <cell r="X2426"/>
          <cell r="Y2426"/>
          <cell r="Z2426"/>
          <cell r="AA2426"/>
          <cell r="AB2426"/>
          <cell r="AC2426"/>
          <cell r="AD2426"/>
          <cell r="AE2426"/>
          <cell r="AF2426"/>
          <cell r="AG2426"/>
          <cell r="AH2426"/>
          <cell r="AI2426"/>
          <cell r="AJ2426"/>
          <cell r="AK2426"/>
          <cell r="AL2426"/>
          <cell r="AM2426"/>
          <cell r="AN2426"/>
          <cell r="AO2426"/>
          <cell r="AP2426"/>
          <cell r="AQ2426"/>
          <cell r="AR2426"/>
          <cell r="AS2426"/>
          <cell r="AT2426"/>
          <cell r="AU2426"/>
          <cell r="AV2426"/>
          <cell r="AW2426"/>
          <cell r="AX2426"/>
          <cell r="AY2426"/>
          <cell r="AZ2426"/>
          <cell r="BA2426"/>
          <cell r="BB2426"/>
          <cell r="BC2426"/>
          <cell r="BD2426"/>
          <cell r="BE2426"/>
          <cell r="BF2426"/>
          <cell r="BG2426"/>
          <cell r="BH2426"/>
          <cell r="BI2426"/>
          <cell r="BJ2426"/>
          <cell r="BK2426"/>
          <cell r="BL2426"/>
          <cell r="BM2426"/>
          <cell r="BN2426"/>
          <cell r="BO2426"/>
          <cell r="BP2426"/>
          <cell r="BQ2426"/>
          <cell r="BR2426"/>
          <cell r="BS2426"/>
          <cell r="BT2426"/>
          <cell r="BU2426"/>
          <cell r="BV2426"/>
          <cell r="BW2426"/>
          <cell r="BX2426"/>
          <cell r="BY2426"/>
          <cell r="BZ2426"/>
          <cell r="CA2426"/>
          <cell r="CB2426"/>
          <cell r="CC2426"/>
          <cell r="CD2426"/>
          <cell r="CE2426"/>
          <cell r="CF2426"/>
          <cell r="CG2426"/>
          <cell r="CH2426"/>
          <cell r="CI2426"/>
          <cell r="CJ2426"/>
          <cell r="CK2426"/>
          <cell r="CL2426"/>
          <cell r="CM2426"/>
          <cell r="CN2426"/>
        </row>
        <row r="2427">
          <cell r="B2427"/>
          <cell r="C2427"/>
          <cell r="D2427"/>
          <cell r="E2427"/>
          <cell r="F2427"/>
          <cell r="G2427"/>
          <cell r="H2427"/>
          <cell r="I2427"/>
          <cell r="J2427"/>
          <cell r="K2427"/>
          <cell r="L2427"/>
          <cell r="M2427"/>
          <cell r="N2427"/>
          <cell r="O2427"/>
          <cell r="P2427"/>
          <cell r="Q2427"/>
          <cell r="R2427"/>
          <cell r="S2427"/>
          <cell r="T2427"/>
          <cell r="U2427"/>
          <cell r="V2427"/>
          <cell r="W2427"/>
          <cell r="X2427"/>
          <cell r="Y2427"/>
          <cell r="Z2427"/>
          <cell r="AA2427"/>
          <cell r="AB2427"/>
          <cell r="AC2427"/>
          <cell r="AD2427"/>
          <cell r="AE2427"/>
          <cell r="AF2427"/>
          <cell r="AG2427"/>
          <cell r="AH2427"/>
          <cell r="AI2427"/>
          <cell r="AJ2427"/>
          <cell r="AK2427"/>
          <cell r="AL2427"/>
          <cell r="AM2427"/>
          <cell r="AN2427"/>
          <cell r="AO2427"/>
          <cell r="AP2427"/>
          <cell r="AQ2427"/>
          <cell r="AR2427"/>
          <cell r="AS2427"/>
          <cell r="AT2427"/>
          <cell r="AU2427"/>
          <cell r="AV2427"/>
          <cell r="AW2427"/>
          <cell r="AX2427"/>
          <cell r="AY2427"/>
          <cell r="AZ2427"/>
          <cell r="BA2427"/>
          <cell r="BB2427"/>
          <cell r="BC2427"/>
          <cell r="BD2427"/>
          <cell r="BE2427"/>
          <cell r="BF2427"/>
          <cell r="BG2427"/>
          <cell r="BH2427"/>
          <cell r="BI2427"/>
          <cell r="BJ2427"/>
          <cell r="BK2427"/>
          <cell r="BL2427"/>
          <cell r="BM2427"/>
          <cell r="BN2427"/>
          <cell r="BO2427"/>
          <cell r="BP2427"/>
          <cell r="BQ2427"/>
          <cell r="BR2427"/>
          <cell r="BS2427"/>
          <cell r="BT2427"/>
          <cell r="BU2427"/>
          <cell r="BV2427"/>
          <cell r="BW2427"/>
          <cell r="BX2427"/>
          <cell r="BY2427"/>
          <cell r="BZ2427"/>
          <cell r="CA2427"/>
          <cell r="CB2427"/>
          <cell r="CC2427"/>
          <cell r="CD2427"/>
          <cell r="CE2427"/>
          <cell r="CF2427"/>
          <cell r="CG2427"/>
          <cell r="CH2427"/>
          <cell r="CI2427"/>
          <cell r="CJ2427"/>
          <cell r="CK2427"/>
          <cell r="CL2427"/>
          <cell r="CM2427"/>
          <cell r="CN2427"/>
        </row>
        <row r="2428">
          <cell r="B2428"/>
          <cell r="C2428"/>
          <cell r="D2428"/>
          <cell r="E2428"/>
          <cell r="F2428"/>
          <cell r="G2428"/>
          <cell r="H2428"/>
          <cell r="I2428"/>
          <cell r="J2428"/>
          <cell r="K2428"/>
          <cell r="L2428"/>
          <cell r="M2428"/>
          <cell r="N2428"/>
          <cell r="O2428"/>
          <cell r="P2428"/>
          <cell r="Q2428"/>
          <cell r="R2428"/>
          <cell r="S2428"/>
          <cell r="T2428"/>
          <cell r="U2428"/>
          <cell r="V2428"/>
          <cell r="W2428"/>
          <cell r="X2428"/>
          <cell r="Y2428"/>
          <cell r="Z2428"/>
          <cell r="AA2428"/>
          <cell r="AB2428"/>
          <cell r="AC2428"/>
          <cell r="AD2428"/>
          <cell r="AE2428"/>
          <cell r="AF2428"/>
          <cell r="AG2428"/>
          <cell r="AH2428"/>
          <cell r="AI2428"/>
          <cell r="AJ2428"/>
          <cell r="AK2428"/>
          <cell r="AL2428"/>
          <cell r="AM2428"/>
          <cell r="AN2428"/>
          <cell r="AO2428"/>
          <cell r="AP2428"/>
          <cell r="AQ2428"/>
          <cell r="AR2428"/>
          <cell r="AS2428"/>
          <cell r="AT2428"/>
          <cell r="AU2428"/>
          <cell r="AV2428"/>
          <cell r="AW2428"/>
          <cell r="AX2428"/>
          <cell r="AY2428"/>
          <cell r="AZ2428"/>
          <cell r="BA2428"/>
          <cell r="BB2428"/>
          <cell r="BC2428"/>
          <cell r="BD2428"/>
          <cell r="BE2428"/>
          <cell r="BF2428"/>
          <cell r="BG2428"/>
          <cell r="BH2428"/>
          <cell r="BI2428"/>
          <cell r="BJ2428"/>
          <cell r="BK2428"/>
          <cell r="BL2428"/>
          <cell r="BM2428"/>
          <cell r="BN2428"/>
          <cell r="BO2428"/>
          <cell r="BP2428"/>
          <cell r="BQ2428"/>
          <cell r="BR2428"/>
          <cell r="BS2428"/>
          <cell r="BT2428"/>
          <cell r="BU2428"/>
          <cell r="BV2428"/>
          <cell r="BW2428"/>
          <cell r="BX2428"/>
          <cell r="BY2428"/>
          <cell r="BZ2428"/>
          <cell r="CA2428"/>
          <cell r="CB2428"/>
          <cell r="CC2428"/>
          <cell r="CD2428"/>
          <cell r="CE2428"/>
          <cell r="CF2428"/>
          <cell r="CG2428"/>
          <cell r="CH2428"/>
          <cell r="CI2428"/>
          <cell r="CJ2428"/>
          <cell r="CK2428"/>
          <cell r="CL2428"/>
          <cell r="CM2428"/>
          <cell r="CN2428"/>
        </row>
        <row r="2429">
          <cell r="B2429"/>
          <cell r="C2429"/>
          <cell r="D2429"/>
          <cell r="E2429"/>
          <cell r="F2429"/>
          <cell r="G2429"/>
          <cell r="H2429"/>
          <cell r="I2429"/>
          <cell r="J2429"/>
          <cell r="K2429"/>
          <cell r="L2429"/>
          <cell r="M2429"/>
          <cell r="N2429"/>
          <cell r="O2429"/>
          <cell r="P2429"/>
          <cell r="Q2429"/>
          <cell r="R2429"/>
          <cell r="S2429"/>
          <cell r="T2429"/>
          <cell r="U2429"/>
          <cell r="V2429"/>
          <cell r="W2429"/>
          <cell r="X2429"/>
          <cell r="Y2429"/>
          <cell r="Z2429"/>
          <cell r="AA2429"/>
          <cell r="AB2429"/>
          <cell r="AC2429"/>
          <cell r="AD2429"/>
          <cell r="AE2429"/>
          <cell r="AF2429"/>
          <cell r="AG2429"/>
          <cell r="AH2429"/>
          <cell r="AI2429"/>
          <cell r="AJ2429"/>
          <cell r="AK2429"/>
          <cell r="AL2429"/>
          <cell r="AM2429"/>
          <cell r="AN2429"/>
          <cell r="AO2429"/>
          <cell r="AP2429"/>
          <cell r="AQ2429"/>
          <cell r="AR2429"/>
          <cell r="AS2429"/>
          <cell r="AT2429"/>
          <cell r="AU2429"/>
          <cell r="AV2429"/>
          <cell r="AW2429"/>
          <cell r="AX2429"/>
          <cell r="AY2429"/>
          <cell r="AZ2429"/>
          <cell r="BA2429"/>
          <cell r="BB2429"/>
          <cell r="BC2429"/>
          <cell r="BD2429"/>
          <cell r="BE2429"/>
          <cell r="BF2429"/>
          <cell r="BG2429"/>
          <cell r="BH2429"/>
          <cell r="BI2429"/>
          <cell r="BJ2429"/>
          <cell r="BK2429"/>
          <cell r="BL2429"/>
          <cell r="BM2429"/>
          <cell r="BN2429"/>
          <cell r="BO2429"/>
          <cell r="BP2429"/>
          <cell r="BQ2429"/>
          <cell r="BR2429"/>
          <cell r="BS2429"/>
          <cell r="BT2429"/>
          <cell r="BU2429"/>
          <cell r="BV2429"/>
          <cell r="BW2429"/>
          <cell r="BX2429"/>
          <cell r="BY2429"/>
          <cell r="BZ2429"/>
          <cell r="CA2429"/>
          <cell r="CB2429"/>
          <cell r="CC2429"/>
          <cell r="CD2429"/>
          <cell r="CE2429"/>
          <cell r="CF2429"/>
          <cell r="CG2429"/>
          <cell r="CH2429"/>
          <cell r="CI2429"/>
          <cell r="CJ2429"/>
          <cell r="CK2429"/>
          <cell r="CL2429"/>
          <cell r="CM2429"/>
          <cell r="CN2429"/>
        </row>
        <row r="2430">
          <cell r="B2430"/>
          <cell r="C2430"/>
          <cell r="D2430"/>
          <cell r="E2430"/>
          <cell r="F2430"/>
          <cell r="G2430"/>
          <cell r="H2430"/>
          <cell r="I2430"/>
          <cell r="J2430"/>
          <cell r="K2430"/>
          <cell r="L2430"/>
          <cell r="M2430"/>
          <cell r="N2430"/>
          <cell r="O2430"/>
          <cell r="P2430"/>
          <cell r="Q2430"/>
          <cell r="R2430"/>
          <cell r="S2430"/>
          <cell r="T2430"/>
          <cell r="U2430"/>
          <cell r="V2430"/>
          <cell r="W2430"/>
          <cell r="X2430"/>
          <cell r="Y2430"/>
          <cell r="Z2430"/>
          <cell r="AA2430"/>
          <cell r="AB2430"/>
          <cell r="AC2430"/>
          <cell r="AD2430"/>
          <cell r="AE2430"/>
          <cell r="AF2430"/>
          <cell r="AG2430"/>
          <cell r="AH2430"/>
          <cell r="AI2430"/>
          <cell r="AJ2430"/>
          <cell r="AK2430"/>
          <cell r="AL2430"/>
          <cell r="AM2430"/>
          <cell r="AN2430"/>
          <cell r="AO2430"/>
          <cell r="AP2430"/>
          <cell r="AQ2430"/>
          <cell r="AR2430"/>
          <cell r="AS2430"/>
          <cell r="AT2430"/>
          <cell r="AU2430"/>
          <cell r="AV2430"/>
          <cell r="AW2430"/>
          <cell r="AX2430"/>
          <cell r="AY2430"/>
          <cell r="AZ2430"/>
          <cell r="BA2430"/>
          <cell r="BB2430"/>
          <cell r="BC2430"/>
          <cell r="BD2430"/>
          <cell r="BE2430"/>
          <cell r="BF2430"/>
          <cell r="BG2430"/>
          <cell r="BH2430"/>
          <cell r="BI2430"/>
          <cell r="BJ2430"/>
          <cell r="BK2430"/>
          <cell r="BL2430"/>
          <cell r="BM2430"/>
          <cell r="BN2430"/>
          <cell r="BO2430"/>
          <cell r="BP2430"/>
          <cell r="BQ2430"/>
          <cell r="BR2430"/>
          <cell r="BS2430"/>
          <cell r="BT2430"/>
          <cell r="BU2430"/>
          <cell r="BV2430"/>
          <cell r="BW2430"/>
          <cell r="BX2430"/>
          <cell r="BY2430"/>
          <cell r="BZ2430"/>
          <cell r="CA2430"/>
          <cell r="CB2430"/>
          <cell r="CC2430"/>
          <cell r="CD2430"/>
          <cell r="CE2430"/>
          <cell r="CF2430"/>
          <cell r="CG2430"/>
          <cell r="CH2430"/>
          <cell r="CI2430"/>
          <cell r="CJ2430"/>
          <cell r="CK2430"/>
          <cell r="CL2430"/>
          <cell r="CM2430"/>
          <cell r="CN2430"/>
        </row>
        <row r="2431">
          <cell r="B2431"/>
          <cell r="C2431"/>
          <cell r="D2431"/>
          <cell r="E2431"/>
          <cell r="F2431"/>
          <cell r="G2431"/>
          <cell r="H2431"/>
          <cell r="I2431"/>
          <cell r="J2431"/>
          <cell r="K2431"/>
          <cell r="L2431"/>
          <cell r="M2431"/>
          <cell r="N2431"/>
          <cell r="O2431"/>
          <cell r="P2431"/>
          <cell r="Q2431"/>
          <cell r="R2431"/>
          <cell r="S2431"/>
          <cell r="T2431"/>
          <cell r="U2431"/>
          <cell r="V2431"/>
          <cell r="W2431"/>
          <cell r="X2431"/>
          <cell r="Y2431"/>
          <cell r="Z2431"/>
          <cell r="AA2431"/>
          <cell r="AB2431"/>
          <cell r="AC2431"/>
          <cell r="AD2431"/>
          <cell r="AE2431"/>
          <cell r="AF2431"/>
          <cell r="AG2431"/>
          <cell r="AH2431"/>
          <cell r="AI2431"/>
          <cell r="AJ2431"/>
          <cell r="AK2431"/>
          <cell r="AL2431"/>
          <cell r="AM2431"/>
          <cell r="AN2431"/>
          <cell r="AO2431"/>
          <cell r="AP2431"/>
          <cell r="AQ2431"/>
          <cell r="AR2431"/>
          <cell r="AS2431"/>
          <cell r="AT2431"/>
          <cell r="AU2431"/>
          <cell r="AV2431"/>
          <cell r="AW2431"/>
          <cell r="AX2431"/>
          <cell r="AY2431"/>
          <cell r="AZ2431"/>
          <cell r="BA2431"/>
          <cell r="BB2431"/>
          <cell r="BC2431"/>
          <cell r="BD2431"/>
          <cell r="BE2431"/>
          <cell r="BF2431"/>
          <cell r="BG2431"/>
          <cell r="BH2431"/>
          <cell r="BI2431"/>
          <cell r="BJ2431"/>
          <cell r="BK2431"/>
          <cell r="BL2431"/>
          <cell r="BM2431"/>
          <cell r="BN2431"/>
          <cell r="BO2431"/>
          <cell r="BP2431"/>
          <cell r="BQ2431"/>
          <cell r="BR2431"/>
          <cell r="BS2431"/>
          <cell r="BT2431"/>
          <cell r="BU2431"/>
          <cell r="BV2431"/>
          <cell r="BW2431"/>
          <cell r="BX2431"/>
          <cell r="BY2431"/>
          <cell r="BZ2431"/>
          <cell r="CA2431"/>
          <cell r="CB2431"/>
          <cell r="CC2431"/>
          <cell r="CD2431"/>
          <cell r="CE2431"/>
          <cell r="CF2431"/>
          <cell r="CG2431"/>
          <cell r="CH2431"/>
          <cell r="CI2431"/>
          <cell r="CJ2431"/>
          <cell r="CK2431"/>
          <cell r="CL2431"/>
          <cell r="CM2431"/>
          <cell r="CN2431"/>
        </row>
        <row r="2432">
          <cell r="B2432"/>
          <cell r="C2432"/>
          <cell r="D2432"/>
          <cell r="E2432"/>
          <cell r="F2432"/>
          <cell r="G2432"/>
          <cell r="H2432"/>
          <cell r="I2432"/>
          <cell r="J2432"/>
          <cell r="K2432"/>
          <cell r="L2432"/>
          <cell r="M2432"/>
          <cell r="N2432"/>
          <cell r="O2432"/>
          <cell r="P2432"/>
          <cell r="Q2432"/>
          <cell r="R2432"/>
          <cell r="S2432"/>
          <cell r="T2432"/>
          <cell r="U2432"/>
          <cell r="V2432"/>
          <cell r="W2432"/>
          <cell r="X2432"/>
          <cell r="Y2432"/>
          <cell r="Z2432"/>
          <cell r="AA2432"/>
          <cell r="AB2432"/>
          <cell r="AC2432"/>
          <cell r="AD2432"/>
          <cell r="AE2432"/>
          <cell r="AF2432"/>
          <cell r="AG2432"/>
          <cell r="AH2432"/>
          <cell r="AI2432"/>
          <cell r="AJ2432"/>
          <cell r="AK2432"/>
          <cell r="AL2432"/>
          <cell r="AM2432"/>
          <cell r="AN2432"/>
          <cell r="AO2432"/>
          <cell r="AP2432"/>
          <cell r="AQ2432"/>
          <cell r="AR2432"/>
          <cell r="AS2432"/>
          <cell r="AT2432"/>
          <cell r="AU2432"/>
          <cell r="AV2432"/>
          <cell r="AW2432"/>
          <cell r="AX2432"/>
          <cell r="AY2432"/>
          <cell r="AZ2432"/>
          <cell r="BA2432"/>
          <cell r="BB2432"/>
          <cell r="BC2432"/>
          <cell r="BD2432"/>
          <cell r="BE2432"/>
          <cell r="BF2432"/>
          <cell r="BG2432"/>
          <cell r="BH2432"/>
          <cell r="BI2432"/>
          <cell r="BJ2432"/>
          <cell r="BK2432"/>
          <cell r="BL2432"/>
          <cell r="BM2432"/>
          <cell r="BN2432"/>
          <cell r="BO2432"/>
          <cell r="BP2432"/>
          <cell r="BQ2432"/>
          <cell r="BR2432"/>
          <cell r="BS2432"/>
          <cell r="BT2432"/>
          <cell r="BU2432"/>
          <cell r="BV2432"/>
          <cell r="BW2432"/>
          <cell r="BX2432"/>
          <cell r="BY2432"/>
          <cell r="BZ2432"/>
          <cell r="CA2432"/>
          <cell r="CB2432"/>
          <cell r="CC2432"/>
          <cell r="CD2432"/>
          <cell r="CE2432"/>
          <cell r="CF2432"/>
          <cell r="CG2432"/>
          <cell r="CH2432"/>
          <cell r="CI2432"/>
          <cell r="CJ2432"/>
          <cell r="CK2432"/>
          <cell r="CL2432"/>
          <cell r="CM2432"/>
          <cell r="CN2432"/>
        </row>
        <row r="2433">
          <cell r="B2433"/>
          <cell r="C2433"/>
          <cell r="D2433"/>
          <cell r="E2433"/>
          <cell r="F2433"/>
          <cell r="G2433"/>
          <cell r="H2433"/>
          <cell r="I2433"/>
          <cell r="J2433"/>
          <cell r="K2433"/>
          <cell r="L2433"/>
          <cell r="M2433"/>
          <cell r="N2433"/>
          <cell r="O2433"/>
          <cell r="P2433"/>
          <cell r="Q2433"/>
          <cell r="R2433"/>
          <cell r="S2433"/>
          <cell r="T2433"/>
          <cell r="U2433"/>
          <cell r="V2433"/>
          <cell r="W2433"/>
          <cell r="X2433"/>
          <cell r="Y2433"/>
          <cell r="Z2433"/>
          <cell r="AA2433"/>
          <cell r="AB2433"/>
          <cell r="AC2433"/>
          <cell r="AD2433"/>
          <cell r="AE2433"/>
          <cell r="AF2433"/>
          <cell r="AG2433"/>
          <cell r="AH2433"/>
          <cell r="AI2433"/>
          <cell r="AJ2433"/>
          <cell r="AK2433"/>
          <cell r="AL2433"/>
          <cell r="AM2433"/>
          <cell r="AN2433"/>
          <cell r="AO2433"/>
          <cell r="AP2433"/>
          <cell r="AQ2433"/>
          <cell r="AR2433"/>
          <cell r="AS2433"/>
          <cell r="AT2433"/>
          <cell r="AU2433"/>
          <cell r="AV2433"/>
          <cell r="AW2433"/>
          <cell r="AX2433"/>
          <cell r="AY2433"/>
          <cell r="AZ2433"/>
          <cell r="BA2433"/>
          <cell r="BB2433"/>
          <cell r="BC2433"/>
          <cell r="BD2433"/>
          <cell r="BE2433"/>
          <cell r="BF2433"/>
          <cell r="BG2433"/>
          <cell r="BH2433"/>
          <cell r="BI2433"/>
          <cell r="BJ2433"/>
          <cell r="BK2433"/>
          <cell r="BL2433"/>
          <cell r="BM2433"/>
          <cell r="BN2433"/>
          <cell r="BO2433"/>
          <cell r="BP2433"/>
          <cell r="BQ2433"/>
          <cell r="BR2433"/>
          <cell r="BS2433"/>
          <cell r="BT2433"/>
          <cell r="BU2433"/>
          <cell r="BV2433"/>
          <cell r="BW2433"/>
          <cell r="BX2433"/>
          <cell r="BY2433"/>
          <cell r="BZ2433"/>
          <cell r="CA2433"/>
          <cell r="CB2433"/>
          <cell r="CC2433"/>
          <cell r="CD2433"/>
          <cell r="CE2433"/>
          <cell r="CF2433"/>
          <cell r="CG2433"/>
          <cell r="CH2433"/>
          <cell r="CI2433"/>
          <cell r="CJ2433"/>
          <cell r="CK2433"/>
          <cell r="CL2433"/>
          <cell r="CM2433"/>
          <cell r="CN2433"/>
        </row>
        <row r="2434">
          <cell r="B2434"/>
          <cell r="C2434"/>
          <cell r="D2434"/>
          <cell r="E2434"/>
          <cell r="F2434"/>
          <cell r="G2434"/>
          <cell r="H2434"/>
          <cell r="I2434"/>
          <cell r="J2434"/>
          <cell r="K2434"/>
          <cell r="L2434"/>
          <cell r="M2434"/>
          <cell r="N2434"/>
          <cell r="O2434"/>
          <cell r="P2434"/>
          <cell r="Q2434"/>
          <cell r="R2434"/>
          <cell r="S2434"/>
          <cell r="T2434"/>
          <cell r="U2434"/>
          <cell r="V2434"/>
          <cell r="W2434"/>
          <cell r="X2434"/>
          <cell r="Y2434"/>
          <cell r="Z2434"/>
          <cell r="AA2434"/>
          <cell r="AB2434"/>
          <cell r="AC2434"/>
          <cell r="AD2434"/>
          <cell r="AE2434"/>
          <cell r="AF2434"/>
          <cell r="AG2434"/>
          <cell r="AH2434"/>
          <cell r="AI2434"/>
          <cell r="AJ2434"/>
          <cell r="AK2434"/>
          <cell r="AL2434"/>
          <cell r="AM2434"/>
          <cell r="AN2434"/>
          <cell r="AO2434"/>
          <cell r="AP2434"/>
          <cell r="AQ2434"/>
          <cell r="AR2434"/>
          <cell r="AS2434"/>
          <cell r="AT2434"/>
          <cell r="AU2434"/>
          <cell r="AV2434"/>
          <cell r="AW2434"/>
          <cell r="AX2434"/>
          <cell r="AY2434"/>
          <cell r="AZ2434"/>
          <cell r="BA2434"/>
          <cell r="BB2434"/>
          <cell r="BC2434"/>
          <cell r="BD2434"/>
          <cell r="BE2434"/>
          <cell r="BF2434"/>
          <cell r="BG2434"/>
          <cell r="BH2434"/>
          <cell r="BI2434"/>
          <cell r="BJ2434"/>
          <cell r="BK2434"/>
          <cell r="BL2434"/>
          <cell r="BM2434"/>
          <cell r="BN2434"/>
          <cell r="BO2434"/>
          <cell r="BP2434"/>
          <cell r="BQ2434"/>
          <cell r="BR2434"/>
          <cell r="BS2434"/>
          <cell r="BT2434"/>
          <cell r="BU2434"/>
          <cell r="BV2434"/>
          <cell r="BW2434"/>
          <cell r="BX2434"/>
          <cell r="BY2434"/>
          <cell r="BZ2434"/>
          <cell r="CA2434"/>
          <cell r="CB2434"/>
          <cell r="CC2434"/>
          <cell r="CD2434"/>
          <cell r="CE2434"/>
          <cell r="CF2434"/>
          <cell r="CG2434"/>
          <cell r="CH2434"/>
          <cell r="CI2434"/>
          <cell r="CJ2434"/>
          <cell r="CK2434"/>
          <cell r="CL2434"/>
          <cell r="CM2434"/>
          <cell r="CN2434"/>
        </row>
        <row r="2435">
          <cell r="B2435"/>
          <cell r="C2435"/>
          <cell r="D2435"/>
          <cell r="E2435"/>
          <cell r="F2435"/>
          <cell r="G2435"/>
          <cell r="H2435"/>
          <cell r="I2435"/>
          <cell r="J2435"/>
          <cell r="K2435"/>
          <cell r="L2435"/>
          <cell r="M2435"/>
          <cell r="N2435"/>
          <cell r="O2435"/>
          <cell r="P2435"/>
          <cell r="Q2435"/>
          <cell r="R2435"/>
          <cell r="S2435"/>
          <cell r="T2435"/>
          <cell r="U2435"/>
          <cell r="V2435"/>
          <cell r="W2435"/>
          <cell r="X2435"/>
          <cell r="Y2435"/>
          <cell r="Z2435"/>
          <cell r="AA2435"/>
          <cell r="AB2435"/>
          <cell r="AC2435"/>
          <cell r="AD2435"/>
          <cell r="AE2435"/>
          <cell r="AF2435"/>
          <cell r="AG2435"/>
          <cell r="AH2435"/>
          <cell r="AI2435"/>
          <cell r="AJ2435"/>
          <cell r="AK2435"/>
          <cell r="AL2435"/>
          <cell r="AM2435"/>
          <cell r="AN2435"/>
          <cell r="AO2435"/>
          <cell r="AP2435"/>
          <cell r="AQ2435"/>
          <cell r="AR2435"/>
          <cell r="AS2435"/>
          <cell r="AT2435"/>
          <cell r="AU2435"/>
          <cell r="AV2435"/>
          <cell r="AW2435"/>
          <cell r="AX2435"/>
          <cell r="AY2435"/>
          <cell r="AZ2435"/>
          <cell r="BA2435"/>
          <cell r="BB2435"/>
          <cell r="BC2435"/>
          <cell r="BD2435"/>
          <cell r="BE2435"/>
          <cell r="BF2435"/>
          <cell r="BG2435"/>
          <cell r="BH2435"/>
          <cell r="BI2435"/>
          <cell r="BJ2435"/>
          <cell r="BK2435"/>
          <cell r="BL2435"/>
          <cell r="BM2435"/>
          <cell r="BN2435"/>
          <cell r="BO2435"/>
          <cell r="BP2435"/>
          <cell r="BQ2435"/>
          <cell r="BR2435"/>
          <cell r="BS2435"/>
          <cell r="BT2435"/>
          <cell r="BU2435"/>
          <cell r="BV2435"/>
          <cell r="BW2435"/>
          <cell r="BX2435"/>
          <cell r="BY2435"/>
          <cell r="BZ2435"/>
          <cell r="CA2435"/>
          <cell r="CB2435"/>
          <cell r="CC2435"/>
          <cell r="CD2435"/>
          <cell r="CE2435"/>
          <cell r="CF2435"/>
          <cell r="CG2435"/>
          <cell r="CH2435"/>
          <cell r="CI2435"/>
          <cell r="CJ2435"/>
          <cell r="CK2435"/>
          <cell r="CL2435"/>
          <cell r="CM2435"/>
          <cell r="CN2435"/>
        </row>
        <row r="2436">
          <cell r="B2436"/>
          <cell r="C2436"/>
          <cell r="D2436"/>
          <cell r="E2436"/>
          <cell r="F2436"/>
          <cell r="G2436"/>
          <cell r="H2436"/>
          <cell r="I2436"/>
          <cell r="J2436"/>
          <cell r="K2436"/>
          <cell r="L2436"/>
          <cell r="M2436"/>
          <cell r="N2436"/>
          <cell r="O2436"/>
          <cell r="P2436"/>
          <cell r="Q2436"/>
          <cell r="R2436"/>
          <cell r="S2436"/>
          <cell r="T2436"/>
          <cell r="U2436"/>
          <cell r="V2436"/>
          <cell r="W2436"/>
          <cell r="X2436"/>
          <cell r="Y2436"/>
          <cell r="Z2436"/>
          <cell r="AA2436"/>
          <cell r="AB2436"/>
          <cell r="AC2436"/>
          <cell r="AD2436"/>
          <cell r="AE2436"/>
          <cell r="AF2436"/>
          <cell r="AG2436"/>
          <cell r="AH2436"/>
          <cell r="AI2436"/>
          <cell r="AJ2436"/>
          <cell r="AK2436"/>
          <cell r="AL2436"/>
          <cell r="AM2436"/>
          <cell r="AN2436"/>
          <cell r="AO2436"/>
          <cell r="AP2436"/>
          <cell r="AQ2436"/>
          <cell r="AR2436"/>
          <cell r="AS2436"/>
          <cell r="AT2436"/>
          <cell r="AU2436"/>
          <cell r="AV2436"/>
          <cell r="AW2436"/>
          <cell r="AX2436"/>
          <cell r="AY2436"/>
          <cell r="AZ2436"/>
          <cell r="BA2436"/>
          <cell r="BB2436"/>
          <cell r="BC2436"/>
          <cell r="BD2436"/>
          <cell r="BE2436"/>
          <cell r="BF2436"/>
          <cell r="BG2436"/>
          <cell r="BH2436"/>
          <cell r="BI2436"/>
          <cell r="BJ2436"/>
          <cell r="BK2436"/>
          <cell r="BL2436"/>
          <cell r="BM2436"/>
          <cell r="BN2436"/>
          <cell r="BO2436"/>
          <cell r="BP2436"/>
          <cell r="BQ2436"/>
          <cell r="BR2436"/>
          <cell r="BS2436"/>
          <cell r="BT2436"/>
          <cell r="BU2436"/>
          <cell r="BV2436"/>
          <cell r="BW2436"/>
          <cell r="BX2436"/>
          <cell r="BY2436"/>
          <cell r="BZ2436"/>
          <cell r="CA2436"/>
          <cell r="CB2436"/>
          <cell r="CC2436"/>
          <cell r="CD2436"/>
          <cell r="CE2436"/>
          <cell r="CF2436"/>
          <cell r="CG2436"/>
          <cell r="CH2436"/>
          <cell r="CI2436"/>
          <cell r="CJ2436"/>
          <cell r="CK2436"/>
          <cell r="CL2436"/>
          <cell r="CM2436"/>
          <cell r="CN2436"/>
        </row>
        <row r="2437">
          <cell r="B2437"/>
          <cell r="C2437"/>
          <cell r="D2437"/>
          <cell r="E2437"/>
          <cell r="F2437"/>
          <cell r="G2437"/>
          <cell r="H2437"/>
          <cell r="I2437"/>
          <cell r="J2437"/>
          <cell r="K2437"/>
          <cell r="L2437"/>
          <cell r="M2437"/>
          <cell r="N2437"/>
          <cell r="O2437"/>
          <cell r="P2437"/>
          <cell r="Q2437"/>
          <cell r="R2437"/>
          <cell r="S2437"/>
          <cell r="T2437"/>
          <cell r="U2437"/>
          <cell r="V2437"/>
          <cell r="W2437"/>
          <cell r="X2437"/>
          <cell r="Y2437"/>
          <cell r="Z2437"/>
          <cell r="AA2437"/>
          <cell r="AB2437"/>
          <cell r="AC2437"/>
          <cell r="AD2437"/>
          <cell r="AE2437"/>
          <cell r="AF2437"/>
          <cell r="AG2437"/>
          <cell r="AH2437"/>
          <cell r="AI2437"/>
          <cell r="AJ2437"/>
          <cell r="AK2437"/>
          <cell r="AL2437"/>
          <cell r="AM2437"/>
          <cell r="AN2437"/>
          <cell r="AO2437"/>
          <cell r="AP2437"/>
          <cell r="AQ2437"/>
          <cell r="AR2437"/>
          <cell r="AS2437"/>
          <cell r="AT2437"/>
          <cell r="AU2437"/>
          <cell r="AV2437"/>
          <cell r="AW2437"/>
          <cell r="AX2437"/>
          <cell r="AY2437"/>
          <cell r="AZ2437"/>
          <cell r="BA2437"/>
          <cell r="BB2437"/>
          <cell r="BC2437"/>
          <cell r="BD2437"/>
          <cell r="BE2437"/>
          <cell r="BF2437"/>
          <cell r="BG2437"/>
          <cell r="BH2437"/>
          <cell r="BI2437"/>
          <cell r="BJ2437"/>
          <cell r="BK2437"/>
          <cell r="BL2437"/>
          <cell r="BM2437"/>
          <cell r="BN2437"/>
          <cell r="BO2437"/>
          <cell r="BP2437"/>
          <cell r="BQ2437"/>
          <cell r="BR2437"/>
          <cell r="BS2437"/>
          <cell r="BT2437"/>
          <cell r="BU2437"/>
          <cell r="BV2437"/>
          <cell r="BW2437"/>
          <cell r="BX2437"/>
          <cell r="BY2437"/>
          <cell r="BZ2437"/>
          <cell r="CA2437"/>
          <cell r="CB2437"/>
          <cell r="CC2437"/>
          <cell r="CD2437"/>
          <cell r="CE2437"/>
          <cell r="CF2437"/>
          <cell r="CG2437"/>
          <cell r="CH2437"/>
          <cell r="CI2437"/>
          <cell r="CJ2437"/>
          <cell r="CK2437"/>
          <cell r="CL2437"/>
          <cell r="CM2437"/>
          <cell r="CN2437"/>
        </row>
        <row r="2438">
          <cell r="B2438"/>
          <cell r="C2438"/>
          <cell r="D2438"/>
          <cell r="E2438"/>
          <cell r="F2438"/>
          <cell r="G2438"/>
          <cell r="H2438"/>
          <cell r="I2438"/>
          <cell r="J2438"/>
          <cell r="K2438"/>
          <cell r="L2438"/>
          <cell r="M2438"/>
          <cell r="N2438"/>
          <cell r="O2438"/>
          <cell r="P2438"/>
          <cell r="Q2438"/>
          <cell r="R2438"/>
          <cell r="S2438"/>
          <cell r="T2438"/>
          <cell r="U2438"/>
          <cell r="V2438"/>
          <cell r="W2438"/>
          <cell r="X2438"/>
          <cell r="Y2438"/>
          <cell r="Z2438"/>
          <cell r="AA2438"/>
          <cell r="AB2438"/>
          <cell r="AC2438"/>
          <cell r="AD2438"/>
          <cell r="AE2438"/>
          <cell r="AF2438"/>
          <cell r="AG2438"/>
          <cell r="AH2438"/>
          <cell r="AI2438"/>
          <cell r="AJ2438"/>
          <cell r="AK2438"/>
          <cell r="AL2438"/>
          <cell r="AM2438"/>
          <cell r="AN2438"/>
          <cell r="AO2438"/>
          <cell r="AP2438"/>
          <cell r="AQ2438"/>
          <cell r="AR2438"/>
          <cell r="AS2438"/>
          <cell r="AT2438"/>
          <cell r="AU2438"/>
          <cell r="AV2438"/>
          <cell r="AW2438"/>
          <cell r="AX2438"/>
          <cell r="AY2438"/>
          <cell r="AZ2438"/>
          <cell r="BA2438"/>
          <cell r="BB2438"/>
          <cell r="BC2438"/>
          <cell r="BD2438"/>
          <cell r="BE2438"/>
          <cell r="BF2438"/>
          <cell r="BG2438"/>
          <cell r="BH2438"/>
          <cell r="BI2438"/>
          <cell r="BJ2438"/>
          <cell r="BK2438"/>
          <cell r="BL2438"/>
          <cell r="BM2438"/>
          <cell r="BN2438"/>
          <cell r="BO2438"/>
          <cell r="BP2438"/>
          <cell r="BQ2438"/>
          <cell r="BR2438"/>
          <cell r="BS2438"/>
          <cell r="BT2438"/>
          <cell r="BU2438"/>
          <cell r="BV2438"/>
          <cell r="BW2438"/>
          <cell r="BX2438"/>
          <cell r="BY2438"/>
          <cell r="BZ2438"/>
          <cell r="CA2438"/>
          <cell r="CB2438"/>
          <cell r="CC2438"/>
          <cell r="CD2438"/>
          <cell r="CE2438"/>
          <cell r="CF2438"/>
          <cell r="CG2438"/>
          <cell r="CH2438"/>
          <cell r="CI2438"/>
          <cell r="CJ2438"/>
          <cell r="CK2438"/>
          <cell r="CL2438"/>
          <cell r="CM2438"/>
          <cell r="CN2438"/>
        </row>
        <row r="2439">
          <cell r="B2439"/>
          <cell r="C2439"/>
          <cell r="D2439"/>
          <cell r="E2439"/>
          <cell r="F2439"/>
          <cell r="G2439"/>
          <cell r="H2439"/>
          <cell r="I2439"/>
          <cell r="J2439"/>
          <cell r="K2439"/>
          <cell r="L2439"/>
          <cell r="M2439"/>
          <cell r="N2439"/>
          <cell r="O2439"/>
          <cell r="P2439"/>
          <cell r="Q2439"/>
          <cell r="R2439"/>
          <cell r="S2439"/>
          <cell r="T2439"/>
          <cell r="U2439"/>
          <cell r="V2439"/>
          <cell r="W2439"/>
          <cell r="X2439"/>
          <cell r="Y2439"/>
          <cell r="Z2439"/>
          <cell r="AA2439"/>
          <cell r="AB2439"/>
          <cell r="AC2439"/>
          <cell r="AD2439"/>
          <cell r="AE2439"/>
          <cell r="AF2439"/>
          <cell r="AG2439"/>
          <cell r="AH2439"/>
          <cell r="AI2439"/>
          <cell r="AJ2439"/>
          <cell r="AK2439"/>
          <cell r="AL2439"/>
          <cell r="AM2439"/>
          <cell r="AN2439"/>
          <cell r="AO2439"/>
          <cell r="AP2439"/>
          <cell r="AQ2439"/>
          <cell r="AR2439"/>
          <cell r="AS2439"/>
          <cell r="AT2439"/>
          <cell r="AU2439"/>
          <cell r="AV2439"/>
          <cell r="AW2439"/>
          <cell r="AX2439"/>
          <cell r="AY2439"/>
          <cell r="AZ2439"/>
          <cell r="BA2439"/>
          <cell r="BB2439"/>
          <cell r="BC2439"/>
          <cell r="BD2439"/>
          <cell r="BE2439"/>
          <cell r="BF2439"/>
          <cell r="BG2439"/>
          <cell r="BH2439"/>
          <cell r="BI2439"/>
          <cell r="BJ2439"/>
          <cell r="BK2439"/>
          <cell r="BL2439"/>
          <cell r="BM2439"/>
          <cell r="BN2439"/>
          <cell r="BO2439"/>
          <cell r="BP2439"/>
          <cell r="BQ2439"/>
          <cell r="BR2439"/>
          <cell r="BS2439"/>
          <cell r="BT2439"/>
          <cell r="BU2439"/>
          <cell r="BV2439"/>
          <cell r="BW2439"/>
          <cell r="BX2439"/>
          <cell r="BY2439"/>
          <cell r="BZ2439"/>
          <cell r="CA2439"/>
          <cell r="CB2439"/>
          <cell r="CC2439"/>
          <cell r="CD2439"/>
          <cell r="CE2439"/>
          <cell r="CF2439"/>
          <cell r="CG2439"/>
          <cell r="CH2439"/>
          <cell r="CI2439"/>
          <cell r="CJ2439"/>
          <cell r="CK2439"/>
          <cell r="CL2439"/>
          <cell r="CM2439"/>
          <cell r="CN2439"/>
        </row>
        <row r="2440">
          <cell r="B2440"/>
          <cell r="C2440"/>
          <cell r="D2440"/>
          <cell r="E2440"/>
          <cell r="F2440"/>
          <cell r="G2440"/>
          <cell r="H2440"/>
          <cell r="I2440"/>
          <cell r="J2440"/>
          <cell r="K2440"/>
          <cell r="L2440"/>
          <cell r="M2440"/>
          <cell r="N2440"/>
          <cell r="O2440"/>
          <cell r="P2440"/>
          <cell r="Q2440"/>
          <cell r="R2440"/>
          <cell r="S2440"/>
          <cell r="T2440"/>
          <cell r="U2440"/>
          <cell r="V2440"/>
          <cell r="W2440"/>
          <cell r="X2440"/>
          <cell r="Y2440"/>
          <cell r="Z2440"/>
          <cell r="AA2440"/>
          <cell r="AB2440"/>
          <cell r="AC2440"/>
          <cell r="AD2440"/>
          <cell r="AE2440"/>
          <cell r="AF2440"/>
          <cell r="AG2440"/>
          <cell r="AH2440"/>
          <cell r="AI2440"/>
          <cell r="AJ2440"/>
          <cell r="AK2440"/>
          <cell r="AL2440"/>
          <cell r="AM2440"/>
          <cell r="AN2440"/>
          <cell r="AO2440"/>
          <cell r="AP2440"/>
          <cell r="AQ2440"/>
          <cell r="AR2440"/>
          <cell r="AS2440"/>
          <cell r="AT2440"/>
          <cell r="AU2440"/>
          <cell r="AV2440"/>
          <cell r="AW2440"/>
          <cell r="AX2440"/>
          <cell r="AY2440"/>
          <cell r="AZ2440"/>
          <cell r="BA2440"/>
          <cell r="BB2440"/>
          <cell r="BC2440"/>
          <cell r="BD2440"/>
          <cell r="BE2440"/>
          <cell r="BF2440"/>
          <cell r="BG2440"/>
          <cell r="BH2440"/>
          <cell r="BI2440"/>
          <cell r="BJ2440"/>
          <cell r="BK2440"/>
          <cell r="BL2440"/>
          <cell r="BM2440"/>
          <cell r="BN2440"/>
          <cell r="BO2440"/>
          <cell r="BP2440"/>
          <cell r="BQ2440"/>
          <cell r="BR2440"/>
          <cell r="BS2440"/>
          <cell r="BT2440"/>
          <cell r="BU2440"/>
          <cell r="BV2440"/>
          <cell r="BW2440"/>
          <cell r="BX2440"/>
          <cell r="BY2440"/>
          <cell r="BZ2440"/>
          <cell r="CA2440"/>
          <cell r="CB2440"/>
          <cell r="CC2440"/>
          <cell r="CD2440"/>
          <cell r="CE2440"/>
          <cell r="CF2440"/>
          <cell r="CG2440"/>
          <cell r="CH2440"/>
          <cell r="CI2440"/>
          <cell r="CJ2440"/>
          <cell r="CK2440"/>
          <cell r="CL2440"/>
          <cell r="CM2440"/>
          <cell r="CN2440"/>
        </row>
        <row r="2441">
          <cell r="B2441"/>
          <cell r="C2441"/>
          <cell r="D2441"/>
          <cell r="E2441"/>
          <cell r="F2441"/>
          <cell r="G2441"/>
          <cell r="H2441"/>
          <cell r="I2441"/>
          <cell r="J2441"/>
          <cell r="K2441"/>
          <cell r="L2441"/>
          <cell r="M2441"/>
          <cell r="N2441"/>
          <cell r="O2441"/>
          <cell r="P2441"/>
          <cell r="Q2441"/>
          <cell r="R2441"/>
          <cell r="S2441"/>
          <cell r="T2441"/>
          <cell r="U2441"/>
          <cell r="V2441"/>
          <cell r="W2441"/>
          <cell r="X2441"/>
          <cell r="Y2441"/>
          <cell r="Z2441"/>
          <cell r="AA2441"/>
          <cell r="AB2441"/>
          <cell r="AC2441"/>
          <cell r="AD2441"/>
          <cell r="AE2441"/>
          <cell r="AF2441"/>
          <cell r="AG2441"/>
          <cell r="AH2441"/>
          <cell r="AI2441"/>
          <cell r="AJ2441"/>
          <cell r="AK2441"/>
          <cell r="AL2441"/>
          <cell r="AM2441"/>
          <cell r="AN2441"/>
          <cell r="AO2441"/>
          <cell r="AP2441"/>
          <cell r="AQ2441"/>
          <cell r="AR2441"/>
          <cell r="AS2441"/>
          <cell r="AT2441"/>
          <cell r="AU2441"/>
          <cell r="AV2441"/>
          <cell r="AW2441"/>
          <cell r="AX2441"/>
          <cell r="AY2441"/>
          <cell r="AZ2441"/>
          <cell r="BA2441"/>
          <cell r="BB2441"/>
          <cell r="BC2441"/>
          <cell r="BD2441"/>
          <cell r="BE2441"/>
          <cell r="BF2441"/>
          <cell r="BG2441"/>
          <cell r="BH2441"/>
          <cell r="BI2441"/>
          <cell r="BJ2441"/>
          <cell r="BK2441"/>
          <cell r="BL2441"/>
          <cell r="BM2441"/>
          <cell r="BN2441"/>
          <cell r="BO2441"/>
          <cell r="BP2441"/>
          <cell r="BQ2441"/>
          <cell r="BR2441"/>
          <cell r="BS2441"/>
          <cell r="BT2441"/>
          <cell r="BU2441"/>
          <cell r="BV2441"/>
          <cell r="BW2441"/>
          <cell r="BX2441"/>
          <cell r="BY2441"/>
          <cell r="BZ2441"/>
          <cell r="CA2441"/>
          <cell r="CB2441"/>
          <cell r="CC2441"/>
          <cell r="CD2441"/>
          <cell r="CE2441"/>
          <cell r="CF2441"/>
          <cell r="CG2441"/>
          <cell r="CH2441"/>
          <cell r="CI2441"/>
          <cell r="CJ2441"/>
          <cell r="CK2441"/>
          <cell r="CL2441"/>
          <cell r="CM2441"/>
          <cell r="CN2441"/>
        </row>
        <row r="2442">
          <cell r="B2442"/>
          <cell r="C2442"/>
          <cell r="D2442"/>
          <cell r="E2442"/>
          <cell r="F2442"/>
          <cell r="G2442"/>
          <cell r="H2442"/>
          <cell r="I2442"/>
          <cell r="J2442"/>
          <cell r="K2442"/>
          <cell r="L2442"/>
          <cell r="M2442"/>
          <cell r="N2442"/>
          <cell r="O2442"/>
          <cell r="P2442"/>
          <cell r="Q2442"/>
          <cell r="R2442"/>
          <cell r="S2442"/>
          <cell r="T2442"/>
          <cell r="U2442"/>
          <cell r="V2442"/>
          <cell r="W2442"/>
          <cell r="X2442"/>
          <cell r="Y2442"/>
          <cell r="Z2442"/>
          <cell r="AA2442"/>
          <cell r="AB2442"/>
          <cell r="AC2442"/>
          <cell r="AD2442"/>
          <cell r="AE2442"/>
          <cell r="AF2442"/>
          <cell r="AG2442"/>
          <cell r="AH2442"/>
          <cell r="AI2442"/>
          <cell r="AJ2442"/>
          <cell r="AK2442"/>
          <cell r="AL2442"/>
          <cell r="AM2442"/>
          <cell r="AN2442"/>
          <cell r="AO2442"/>
          <cell r="AP2442"/>
          <cell r="AQ2442"/>
          <cell r="AR2442"/>
          <cell r="AS2442"/>
          <cell r="AT2442"/>
          <cell r="AU2442"/>
          <cell r="AV2442"/>
          <cell r="AW2442"/>
          <cell r="AX2442"/>
          <cell r="AY2442"/>
          <cell r="AZ2442"/>
          <cell r="BA2442"/>
          <cell r="BB2442"/>
          <cell r="BC2442"/>
          <cell r="BD2442"/>
          <cell r="BE2442"/>
          <cell r="BF2442"/>
          <cell r="BG2442"/>
          <cell r="BH2442"/>
          <cell r="BI2442"/>
          <cell r="BJ2442"/>
          <cell r="BK2442"/>
          <cell r="BL2442"/>
          <cell r="BM2442"/>
          <cell r="BN2442"/>
          <cell r="BO2442"/>
          <cell r="BP2442"/>
          <cell r="BQ2442"/>
          <cell r="BR2442"/>
          <cell r="BS2442"/>
          <cell r="BT2442"/>
          <cell r="BU2442"/>
          <cell r="BV2442"/>
          <cell r="BW2442"/>
          <cell r="BX2442"/>
          <cell r="BY2442"/>
          <cell r="BZ2442"/>
          <cell r="CA2442"/>
          <cell r="CB2442"/>
          <cell r="CC2442"/>
          <cell r="CD2442"/>
          <cell r="CE2442"/>
          <cell r="CF2442"/>
          <cell r="CG2442"/>
          <cell r="CH2442"/>
          <cell r="CI2442"/>
          <cell r="CJ2442"/>
          <cell r="CK2442"/>
          <cell r="CL2442"/>
          <cell r="CM2442"/>
          <cell r="CN2442"/>
        </row>
        <row r="2443">
          <cell r="B2443"/>
          <cell r="C2443"/>
          <cell r="D2443"/>
          <cell r="E2443"/>
          <cell r="F2443"/>
          <cell r="G2443"/>
          <cell r="H2443"/>
          <cell r="I2443"/>
          <cell r="J2443"/>
          <cell r="K2443"/>
          <cell r="L2443"/>
          <cell r="M2443"/>
          <cell r="N2443"/>
          <cell r="O2443"/>
          <cell r="P2443"/>
          <cell r="Q2443"/>
          <cell r="R2443"/>
          <cell r="S2443"/>
          <cell r="T2443"/>
          <cell r="U2443"/>
          <cell r="V2443"/>
          <cell r="W2443"/>
          <cell r="X2443"/>
          <cell r="Y2443"/>
          <cell r="Z2443"/>
          <cell r="AA2443"/>
          <cell r="AB2443"/>
          <cell r="AC2443"/>
          <cell r="AD2443"/>
          <cell r="AE2443"/>
          <cell r="AF2443"/>
          <cell r="AG2443"/>
          <cell r="AH2443"/>
          <cell r="AI2443"/>
          <cell r="AJ2443"/>
          <cell r="AK2443"/>
          <cell r="AL2443"/>
          <cell r="AM2443"/>
          <cell r="AN2443"/>
          <cell r="AO2443"/>
          <cell r="AP2443"/>
          <cell r="AQ2443"/>
          <cell r="AR2443"/>
          <cell r="AS2443"/>
          <cell r="AT2443"/>
          <cell r="AU2443"/>
          <cell r="AV2443"/>
          <cell r="AW2443"/>
          <cell r="AX2443"/>
          <cell r="AY2443"/>
          <cell r="AZ2443"/>
          <cell r="BA2443"/>
          <cell r="BB2443"/>
          <cell r="BC2443"/>
          <cell r="BD2443"/>
          <cell r="BE2443"/>
          <cell r="BF2443"/>
          <cell r="BG2443"/>
          <cell r="BH2443"/>
          <cell r="BI2443"/>
          <cell r="BJ2443"/>
          <cell r="BK2443"/>
          <cell r="BL2443"/>
          <cell r="BM2443"/>
          <cell r="BN2443"/>
          <cell r="BO2443"/>
          <cell r="BP2443"/>
          <cell r="BQ2443"/>
          <cell r="BR2443"/>
          <cell r="BS2443"/>
          <cell r="BT2443"/>
          <cell r="BU2443"/>
          <cell r="BV2443"/>
          <cell r="BW2443"/>
          <cell r="BX2443"/>
          <cell r="BY2443"/>
          <cell r="BZ2443"/>
          <cell r="CA2443"/>
          <cell r="CB2443"/>
          <cell r="CC2443"/>
          <cell r="CD2443"/>
          <cell r="CE2443"/>
          <cell r="CF2443"/>
          <cell r="CG2443"/>
          <cell r="CH2443"/>
          <cell r="CI2443"/>
          <cell r="CJ2443"/>
          <cell r="CK2443"/>
          <cell r="CL2443"/>
          <cell r="CM2443"/>
          <cell r="CN2443"/>
        </row>
        <row r="2444">
          <cell r="B2444"/>
          <cell r="C2444"/>
          <cell r="D2444"/>
          <cell r="E2444"/>
          <cell r="F2444"/>
          <cell r="G2444"/>
          <cell r="H2444"/>
          <cell r="I2444"/>
          <cell r="J2444"/>
          <cell r="K2444"/>
          <cell r="L2444"/>
          <cell r="M2444"/>
          <cell r="N2444"/>
          <cell r="O2444"/>
          <cell r="P2444"/>
          <cell r="Q2444"/>
          <cell r="R2444"/>
          <cell r="S2444"/>
          <cell r="T2444"/>
          <cell r="U2444"/>
          <cell r="V2444"/>
          <cell r="W2444"/>
          <cell r="X2444"/>
          <cell r="Y2444"/>
          <cell r="Z2444"/>
          <cell r="AA2444"/>
          <cell r="AB2444"/>
          <cell r="AC2444"/>
          <cell r="AD2444"/>
          <cell r="AE2444"/>
          <cell r="AF2444"/>
          <cell r="AG2444"/>
          <cell r="AH2444"/>
          <cell r="AI2444"/>
          <cell r="AJ2444"/>
          <cell r="AK2444"/>
          <cell r="AL2444"/>
          <cell r="AM2444"/>
          <cell r="AN2444"/>
          <cell r="AO2444"/>
          <cell r="AP2444"/>
          <cell r="AQ2444"/>
          <cell r="AR2444"/>
          <cell r="AS2444"/>
          <cell r="AT2444"/>
          <cell r="AU2444"/>
          <cell r="AV2444"/>
          <cell r="AW2444"/>
          <cell r="AX2444"/>
          <cell r="AY2444"/>
          <cell r="AZ2444"/>
          <cell r="BA2444"/>
          <cell r="BB2444"/>
          <cell r="BC2444"/>
          <cell r="BD2444"/>
          <cell r="BE2444"/>
          <cell r="BF2444"/>
          <cell r="BG2444"/>
          <cell r="BH2444"/>
          <cell r="BI2444"/>
          <cell r="BJ2444"/>
          <cell r="BK2444"/>
          <cell r="BL2444"/>
          <cell r="BM2444"/>
          <cell r="BN2444"/>
          <cell r="BO2444"/>
          <cell r="BP2444"/>
          <cell r="BQ2444"/>
          <cell r="BR2444"/>
          <cell r="BS2444"/>
          <cell r="BT2444"/>
          <cell r="BU2444"/>
          <cell r="BV2444"/>
          <cell r="BW2444"/>
          <cell r="BX2444"/>
          <cell r="BY2444"/>
          <cell r="BZ2444"/>
          <cell r="CA2444"/>
          <cell r="CB2444"/>
          <cell r="CC2444"/>
          <cell r="CD2444"/>
          <cell r="CE2444"/>
          <cell r="CF2444"/>
          <cell r="CG2444"/>
          <cell r="CH2444"/>
          <cell r="CI2444"/>
          <cell r="CJ2444"/>
          <cell r="CK2444"/>
          <cell r="CL2444"/>
          <cell r="CM2444"/>
          <cell r="CN2444"/>
        </row>
        <row r="2445">
          <cell r="B2445"/>
          <cell r="C2445"/>
          <cell r="D2445"/>
          <cell r="E2445"/>
          <cell r="F2445"/>
          <cell r="G2445"/>
          <cell r="H2445"/>
          <cell r="I2445"/>
          <cell r="J2445"/>
          <cell r="K2445"/>
          <cell r="L2445"/>
          <cell r="M2445"/>
          <cell r="N2445"/>
          <cell r="O2445"/>
          <cell r="P2445"/>
          <cell r="Q2445"/>
          <cell r="R2445"/>
          <cell r="S2445"/>
          <cell r="T2445"/>
          <cell r="U2445"/>
          <cell r="V2445"/>
          <cell r="W2445"/>
          <cell r="X2445"/>
          <cell r="Y2445"/>
          <cell r="Z2445"/>
          <cell r="AA2445"/>
          <cell r="AB2445"/>
          <cell r="AC2445"/>
          <cell r="AD2445"/>
          <cell r="AE2445"/>
          <cell r="AF2445"/>
          <cell r="AG2445"/>
          <cell r="AH2445"/>
          <cell r="AI2445"/>
          <cell r="AJ2445"/>
          <cell r="AK2445"/>
          <cell r="AL2445"/>
          <cell r="AM2445"/>
          <cell r="AN2445"/>
          <cell r="AO2445"/>
          <cell r="AP2445"/>
          <cell r="AQ2445"/>
          <cell r="AR2445"/>
          <cell r="AS2445"/>
          <cell r="AT2445"/>
          <cell r="AU2445"/>
          <cell r="AV2445"/>
          <cell r="AW2445"/>
          <cell r="AX2445"/>
          <cell r="AY2445"/>
          <cell r="AZ2445"/>
          <cell r="BA2445"/>
          <cell r="BB2445"/>
          <cell r="BC2445"/>
          <cell r="BD2445"/>
          <cell r="BE2445"/>
          <cell r="BF2445"/>
          <cell r="BG2445"/>
          <cell r="BH2445"/>
          <cell r="BI2445"/>
          <cell r="BJ2445"/>
          <cell r="BK2445"/>
          <cell r="BL2445"/>
          <cell r="BM2445"/>
          <cell r="BN2445"/>
          <cell r="BO2445"/>
          <cell r="BP2445"/>
          <cell r="BQ2445"/>
          <cell r="BR2445"/>
          <cell r="BS2445"/>
          <cell r="BT2445"/>
          <cell r="BU2445"/>
          <cell r="BV2445"/>
          <cell r="BW2445"/>
          <cell r="BX2445"/>
          <cell r="BY2445"/>
          <cell r="BZ2445"/>
          <cell r="CA2445"/>
          <cell r="CB2445"/>
          <cell r="CC2445"/>
          <cell r="CD2445"/>
          <cell r="CE2445"/>
          <cell r="CF2445"/>
          <cell r="CG2445"/>
          <cell r="CH2445"/>
          <cell r="CI2445"/>
          <cell r="CJ2445"/>
          <cell r="CK2445"/>
          <cell r="CL2445"/>
          <cell r="CM2445"/>
          <cell r="CN2445"/>
        </row>
        <row r="2446">
          <cell r="B2446"/>
          <cell r="C2446"/>
          <cell r="D2446"/>
          <cell r="E2446"/>
          <cell r="F2446"/>
          <cell r="G2446"/>
          <cell r="H2446"/>
          <cell r="I2446"/>
          <cell r="J2446"/>
          <cell r="K2446"/>
          <cell r="L2446"/>
          <cell r="M2446"/>
          <cell r="N2446"/>
          <cell r="O2446"/>
          <cell r="P2446"/>
          <cell r="Q2446"/>
          <cell r="R2446"/>
          <cell r="S2446"/>
          <cell r="T2446"/>
          <cell r="U2446"/>
          <cell r="V2446"/>
          <cell r="W2446"/>
          <cell r="X2446"/>
          <cell r="Y2446"/>
          <cell r="Z2446"/>
          <cell r="AA2446"/>
          <cell r="AB2446"/>
          <cell r="AC2446"/>
          <cell r="AD2446"/>
          <cell r="AE2446"/>
          <cell r="AF2446"/>
          <cell r="AG2446"/>
          <cell r="AH2446"/>
          <cell r="AI2446"/>
          <cell r="AJ2446"/>
          <cell r="AK2446"/>
          <cell r="AL2446"/>
          <cell r="AM2446"/>
          <cell r="AN2446"/>
          <cell r="AO2446"/>
          <cell r="AP2446"/>
          <cell r="AQ2446"/>
          <cell r="AR2446"/>
          <cell r="AS2446"/>
          <cell r="AT2446"/>
          <cell r="AU2446"/>
          <cell r="AV2446"/>
          <cell r="AW2446"/>
          <cell r="AX2446"/>
          <cell r="AY2446"/>
          <cell r="AZ2446"/>
          <cell r="BA2446"/>
          <cell r="BB2446"/>
          <cell r="BC2446"/>
          <cell r="BD2446"/>
          <cell r="BE2446"/>
          <cell r="BF2446"/>
          <cell r="BG2446"/>
          <cell r="BH2446"/>
          <cell r="BI2446"/>
          <cell r="BJ2446"/>
          <cell r="BK2446"/>
          <cell r="BL2446"/>
          <cell r="BM2446"/>
          <cell r="BN2446"/>
          <cell r="BO2446"/>
          <cell r="BP2446"/>
          <cell r="BQ2446"/>
          <cell r="BR2446"/>
          <cell r="BS2446"/>
          <cell r="BT2446"/>
          <cell r="BU2446"/>
          <cell r="BV2446"/>
          <cell r="BW2446"/>
          <cell r="BX2446"/>
          <cell r="BY2446"/>
          <cell r="BZ2446"/>
          <cell r="CA2446"/>
          <cell r="CB2446"/>
          <cell r="CC2446"/>
          <cell r="CD2446"/>
          <cell r="CE2446"/>
          <cell r="CF2446"/>
          <cell r="CG2446"/>
          <cell r="CH2446"/>
          <cell r="CI2446"/>
          <cell r="CJ2446"/>
          <cell r="CK2446"/>
          <cell r="CL2446"/>
          <cell r="CM2446"/>
          <cell r="CN2446"/>
        </row>
        <row r="2447">
          <cell r="B2447"/>
          <cell r="C2447"/>
          <cell r="D2447"/>
          <cell r="E2447"/>
          <cell r="F2447"/>
          <cell r="G2447"/>
          <cell r="H2447"/>
          <cell r="I2447"/>
          <cell r="J2447"/>
          <cell r="K2447"/>
          <cell r="L2447"/>
          <cell r="M2447"/>
          <cell r="N2447"/>
          <cell r="O2447"/>
          <cell r="P2447"/>
          <cell r="Q2447"/>
          <cell r="R2447"/>
          <cell r="S2447"/>
          <cell r="T2447"/>
          <cell r="U2447"/>
          <cell r="V2447"/>
          <cell r="W2447"/>
          <cell r="X2447"/>
          <cell r="Y2447"/>
          <cell r="Z2447"/>
          <cell r="AA2447"/>
          <cell r="AB2447"/>
          <cell r="AC2447"/>
          <cell r="AD2447"/>
          <cell r="AE2447"/>
          <cell r="AF2447"/>
          <cell r="AG2447"/>
          <cell r="AH2447"/>
          <cell r="AI2447"/>
          <cell r="AJ2447"/>
          <cell r="AK2447"/>
          <cell r="AL2447"/>
          <cell r="AM2447"/>
          <cell r="AN2447"/>
          <cell r="AO2447"/>
          <cell r="AP2447"/>
          <cell r="AQ2447"/>
          <cell r="AR2447"/>
          <cell r="AS2447"/>
          <cell r="AT2447"/>
          <cell r="AU2447"/>
          <cell r="AV2447"/>
          <cell r="AW2447"/>
          <cell r="AX2447"/>
          <cell r="AY2447"/>
          <cell r="AZ2447"/>
          <cell r="BA2447"/>
          <cell r="BB2447"/>
          <cell r="BC2447"/>
          <cell r="BD2447"/>
          <cell r="BE2447"/>
          <cell r="BF2447"/>
          <cell r="BG2447"/>
          <cell r="BH2447"/>
          <cell r="BI2447"/>
          <cell r="BJ2447"/>
          <cell r="BK2447"/>
          <cell r="BL2447"/>
          <cell r="BM2447"/>
          <cell r="BN2447"/>
          <cell r="BO2447"/>
          <cell r="BP2447"/>
          <cell r="BQ2447"/>
          <cell r="BR2447"/>
          <cell r="BS2447"/>
          <cell r="BT2447"/>
          <cell r="BU2447"/>
          <cell r="BV2447"/>
          <cell r="BW2447"/>
          <cell r="BX2447"/>
          <cell r="BY2447"/>
          <cell r="BZ2447"/>
          <cell r="CA2447"/>
          <cell r="CB2447"/>
          <cell r="CC2447"/>
          <cell r="CD2447"/>
          <cell r="CE2447"/>
          <cell r="CF2447"/>
          <cell r="CG2447"/>
          <cell r="CH2447"/>
          <cell r="CI2447"/>
          <cell r="CJ2447"/>
          <cell r="CK2447"/>
          <cell r="CL2447"/>
          <cell r="CM2447"/>
          <cell r="CN2447"/>
        </row>
        <row r="2448">
          <cell r="B2448"/>
          <cell r="C2448"/>
          <cell r="D2448"/>
          <cell r="E2448"/>
          <cell r="F2448"/>
          <cell r="G2448"/>
          <cell r="H2448"/>
          <cell r="I2448"/>
          <cell r="J2448"/>
          <cell r="K2448"/>
          <cell r="L2448"/>
          <cell r="M2448"/>
          <cell r="N2448"/>
          <cell r="O2448"/>
          <cell r="P2448"/>
          <cell r="Q2448"/>
          <cell r="R2448"/>
          <cell r="S2448"/>
          <cell r="T2448"/>
          <cell r="U2448"/>
          <cell r="V2448"/>
          <cell r="W2448"/>
          <cell r="X2448"/>
          <cell r="Y2448"/>
          <cell r="Z2448"/>
          <cell r="AA2448"/>
          <cell r="AB2448"/>
          <cell r="AC2448"/>
          <cell r="AD2448"/>
          <cell r="AE2448"/>
          <cell r="AF2448"/>
          <cell r="AG2448"/>
          <cell r="AH2448"/>
          <cell r="AI2448"/>
          <cell r="AJ2448"/>
          <cell r="AK2448"/>
          <cell r="AL2448"/>
          <cell r="AM2448"/>
          <cell r="AN2448"/>
          <cell r="AO2448"/>
          <cell r="AP2448"/>
          <cell r="AQ2448"/>
          <cell r="AR2448"/>
          <cell r="AS2448"/>
          <cell r="AT2448"/>
          <cell r="AU2448"/>
          <cell r="AV2448"/>
          <cell r="AW2448"/>
          <cell r="AX2448"/>
          <cell r="AY2448"/>
          <cell r="AZ2448"/>
          <cell r="BA2448"/>
          <cell r="BB2448"/>
          <cell r="BC2448"/>
          <cell r="BD2448"/>
          <cell r="BE2448"/>
          <cell r="BF2448"/>
          <cell r="BG2448"/>
          <cell r="BH2448"/>
          <cell r="BI2448"/>
          <cell r="BJ2448"/>
          <cell r="BK2448"/>
          <cell r="BL2448"/>
          <cell r="BM2448"/>
          <cell r="BN2448"/>
          <cell r="BO2448"/>
          <cell r="BP2448"/>
          <cell r="BQ2448"/>
          <cell r="BR2448"/>
          <cell r="BS2448"/>
          <cell r="BT2448"/>
          <cell r="BU2448"/>
          <cell r="BV2448"/>
          <cell r="BW2448"/>
          <cell r="BX2448"/>
          <cell r="BY2448"/>
          <cell r="BZ2448"/>
          <cell r="CA2448"/>
          <cell r="CB2448"/>
          <cell r="CC2448"/>
          <cell r="CD2448"/>
          <cell r="CE2448"/>
          <cell r="CF2448"/>
          <cell r="CG2448"/>
          <cell r="CH2448"/>
          <cell r="CI2448"/>
          <cell r="CJ2448"/>
          <cell r="CK2448"/>
          <cell r="CL2448"/>
          <cell r="CM2448"/>
          <cell r="CN2448"/>
        </row>
        <row r="2449">
          <cell r="B2449"/>
          <cell r="C2449"/>
          <cell r="D2449"/>
          <cell r="E2449"/>
          <cell r="F2449"/>
          <cell r="G2449"/>
          <cell r="H2449"/>
          <cell r="I2449"/>
          <cell r="J2449"/>
          <cell r="K2449"/>
          <cell r="L2449"/>
          <cell r="M2449"/>
          <cell r="N2449"/>
          <cell r="O2449"/>
          <cell r="P2449"/>
          <cell r="Q2449"/>
          <cell r="R2449"/>
          <cell r="S2449"/>
          <cell r="T2449"/>
          <cell r="U2449"/>
          <cell r="V2449"/>
          <cell r="W2449"/>
          <cell r="X2449"/>
          <cell r="Y2449"/>
          <cell r="Z2449"/>
          <cell r="AA2449"/>
          <cell r="AB2449"/>
          <cell r="AC2449"/>
          <cell r="AD2449"/>
          <cell r="AE2449"/>
          <cell r="AF2449"/>
          <cell r="AG2449"/>
          <cell r="AH2449"/>
          <cell r="AI2449"/>
          <cell r="AJ2449"/>
          <cell r="AK2449"/>
          <cell r="AL2449"/>
          <cell r="AM2449"/>
          <cell r="AN2449"/>
          <cell r="AO2449"/>
          <cell r="AP2449"/>
          <cell r="AQ2449"/>
          <cell r="AR2449"/>
          <cell r="AS2449"/>
          <cell r="AT2449"/>
          <cell r="AU2449"/>
          <cell r="AV2449"/>
          <cell r="AW2449"/>
          <cell r="AX2449"/>
          <cell r="AY2449"/>
          <cell r="AZ2449"/>
          <cell r="BA2449"/>
          <cell r="BB2449"/>
          <cell r="BC2449"/>
          <cell r="BD2449"/>
          <cell r="BE2449"/>
          <cell r="BF2449"/>
          <cell r="BG2449"/>
          <cell r="BH2449"/>
          <cell r="BI2449"/>
          <cell r="BJ2449"/>
          <cell r="BK2449"/>
          <cell r="BL2449"/>
          <cell r="BM2449"/>
          <cell r="BN2449"/>
          <cell r="BO2449"/>
          <cell r="BP2449"/>
          <cell r="BQ2449"/>
          <cell r="BR2449"/>
          <cell r="BS2449"/>
          <cell r="BT2449"/>
          <cell r="BU2449"/>
          <cell r="BV2449"/>
          <cell r="BW2449"/>
          <cell r="BX2449"/>
          <cell r="BY2449"/>
          <cell r="BZ2449"/>
          <cell r="CA2449"/>
          <cell r="CB2449"/>
          <cell r="CC2449"/>
          <cell r="CD2449"/>
          <cell r="CE2449"/>
          <cell r="CF2449"/>
          <cell r="CG2449"/>
          <cell r="CH2449"/>
          <cell r="CI2449"/>
          <cell r="CJ2449"/>
          <cell r="CK2449"/>
          <cell r="CL2449"/>
          <cell r="CM2449"/>
          <cell r="CN2449"/>
        </row>
        <row r="2450">
          <cell r="B2450"/>
          <cell r="C2450"/>
          <cell r="D2450"/>
          <cell r="E2450"/>
          <cell r="F2450"/>
          <cell r="G2450"/>
          <cell r="H2450"/>
          <cell r="I2450"/>
          <cell r="J2450"/>
          <cell r="K2450"/>
          <cell r="L2450"/>
          <cell r="M2450"/>
          <cell r="N2450"/>
          <cell r="O2450"/>
          <cell r="P2450"/>
          <cell r="Q2450"/>
          <cell r="R2450"/>
          <cell r="S2450"/>
          <cell r="T2450"/>
          <cell r="U2450"/>
          <cell r="V2450"/>
          <cell r="W2450"/>
          <cell r="X2450"/>
          <cell r="Y2450"/>
          <cell r="Z2450"/>
          <cell r="AA2450"/>
          <cell r="AB2450"/>
          <cell r="AC2450"/>
          <cell r="AD2450"/>
          <cell r="AE2450"/>
          <cell r="AF2450"/>
          <cell r="AG2450"/>
          <cell r="AH2450"/>
          <cell r="AI2450"/>
          <cell r="AJ2450"/>
          <cell r="AK2450"/>
          <cell r="AL2450"/>
          <cell r="AM2450"/>
          <cell r="AN2450"/>
          <cell r="AO2450"/>
          <cell r="AP2450"/>
          <cell r="AQ2450"/>
          <cell r="AR2450"/>
          <cell r="AS2450"/>
          <cell r="AT2450"/>
          <cell r="AU2450"/>
          <cell r="AV2450"/>
          <cell r="AW2450"/>
          <cell r="AX2450"/>
          <cell r="AY2450"/>
          <cell r="AZ2450"/>
          <cell r="BA2450"/>
          <cell r="BB2450"/>
          <cell r="BC2450"/>
          <cell r="BD2450"/>
          <cell r="BE2450"/>
          <cell r="BF2450"/>
          <cell r="BG2450"/>
          <cell r="BH2450"/>
          <cell r="BI2450"/>
          <cell r="BJ2450"/>
          <cell r="BK2450"/>
          <cell r="BL2450"/>
          <cell r="BM2450"/>
          <cell r="BN2450"/>
          <cell r="BO2450"/>
          <cell r="BP2450"/>
          <cell r="BQ2450"/>
          <cell r="BR2450"/>
          <cell r="BS2450"/>
          <cell r="BT2450"/>
          <cell r="BU2450"/>
          <cell r="BV2450"/>
          <cell r="BW2450"/>
          <cell r="BX2450"/>
          <cell r="BY2450"/>
          <cell r="BZ2450"/>
          <cell r="CA2450"/>
          <cell r="CB2450"/>
          <cell r="CC2450"/>
          <cell r="CD2450"/>
          <cell r="CE2450"/>
          <cell r="CF2450"/>
          <cell r="CG2450"/>
          <cell r="CH2450"/>
          <cell r="CI2450"/>
          <cell r="CJ2450"/>
          <cell r="CK2450"/>
          <cell r="CL2450"/>
          <cell r="CM2450"/>
          <cell r="CN2450"/>
        </row>
        <row r="2451">
          <cell r="B2451"/>
          <cell r="C2451"/>
          <cell r="D2451"/>
          <cell r="E2451"/>
          <cell r="F2451"/>
          <cell r="G2451"/>
          <cell r="H2451"/>
          <cell r="I2451"/>
          <cell r="J2451"/>
          <cell r="K2451"/>
          <cell r="L2451"/>
          <cell r="M2451"/>
          <cell r="N2451"/>
          <cell r="O2451"/>
          <cell r="P2451"/>
          <cell r="Q2451"/>
          <cell r="R2451"/>
          <cell r="S2451"/>
          <cell r="T2451"/>
          <cell r="U2451"/>
          <cell r="V2451"/>
          <cell r="W2451"/>
          <cell r="X2451"/>
          <cell r="Y2451"/>
          <cell r="Z2451"/>
          <cell r="AA2451"/>
          <cell r="AB2451"/>
          <cell r="AC2451"/>
          <cell r="AD2451"/>
          <cell r="AE2451"/>
          <cell r="AF2451"/>
          <cell r="AG2451"/>
          <cell r="AH2451"/>
          <cell r="AI2451"/>
          <cell r="AJ2451"/>
          <cell r="AK2451"/>
          <cell r="AL2451"/>
          <cell r="AM2451"/>
          <cell r="AN2451"/>
          <cell r="AO2451"/>
          <cell r="AP2451"/>
          <cell r="AQ2451"/>
          <cell r="AR2451"/>
          <cell r="AS2451"/>
          <cell r="AT2451"/>
          <cell r="AU2451"/>
          <cell r="AV2451"/>
          <cell r="AW2451"/>
          <cell r="AX2451"/>
          <cell r="AY2451"/>
          <cell r="AZ2451"/>
          <cell r="BA2451"/>
          <cell r="BB2451"/>
          <cell r="BC2451"/>
          <cell r="BD2451"/>
          <cell r="BE2451"/>
          <cell r="BF2451"/>
          <cell r="BG2451"/>
          <cell r="BH2451"/>
          <cell r="BI2451"/>
          <cell r="BJ2451"/>
          <cell r="BK2451"/>
          <cell r="BL2451"/>
          <cell r="BM2451"/>
          <cell r="BN2451"/>
          <cell r="BO2451"/>
          <cell r="BP2451"/>
          <cell r="BQ2451"/>
          <cell r="BR2451"/>
          <cell r="BS2451"/>
          <cell r="BT2451"/>
          <cell r="BU2451"/>
          <cell r="BV2451"/>
          <cell r="BW2451"/>
          <cell r="BX2451"/>
          <cell r="BY2451"/>
          <cell r="BZ2451"/>
          <cell r="CA2451"/>
          <cell r="CB2451"/>
          <cell r="CC2451"/>
          <cell r="CD2451"/>
          <cell r="CE2451"/>
          <cell r="CF2451"/>
          <cell r="CG2451"/>
          <cell r="CH2451"/>
          <cell r="CI2451"/>
          <cell r="CJ2451"/>
          <cell r="CK2451"/>
          <cell r="CL2451"/>
          <cell r="CM2451"/>
          <cell r="CN2451"/>
        </row>
        <row r="2452">
          <cell r="B2452"/>
          <cell r="C2452"/>
          <cell r="D2452"/>
          <cell r="E2452"/>
          <cell r="F2452"/>
          <cell r="G2452"/>
          <cell r="H2452"/>
          <cell r="I2452"/>
          <cell r="J2452"/>
          <cell r="K2452"/>
          <cell r="L2452"/>
          <cell r="M2452"/>
          <cell r="N2452"/>
          <cell r="O2452"/>
          <cell r="P2452"/>
          <cell r="Q2452"/>
          <cell r="R2452"/>
          <cell r="S2452"/>
          <cell r="T2452"/>
          <cell r="U2452"/>
          <cell r="V2452"/>
          <cell r="W2452"/>
          <cell r="X2452"/>
          <cell r="Y2452"/>
          <cell r="Z2452"/>
          <cell r="AA2452"/>
          <cell r="AB2452"/>
          <cell r="AC2452"/>
          <cell r="AD2452"/>
          <cell r="AE2452"/>
          <cell r="AF2452"/>
          <cell r="AG2452"/>
          <cell r="AH2452"/>
          <cell r="AI2452"/>
          <cell r="AJ2452"/>
          <cell r="AK2452"/>
          <cell r="AL2452"/>
          <cell r="AM2452"/>
          <cell r="AN2452"/>
          <cell r="AO2452"/>
          <cell r="AP2452"/>
          <cell r="AQ2452"/>
          <cell r="AR2452"/>
          <cell r="AS2452"/>
          <cell r="AT2452"/>
          <cell r="AU2452"/>
          <cell r="AV2452"/>
          <cell r="AW2452"/>
          <cell r="AX2452"/>
          <cell r="AY2452"/>
          <cell r="AZ2452"/>
          <cell r="BA2452"/>
          <cell r="BB2452"/>
          <cell r="BC2452"/>
          <cell r="BD2452"/>
          <cell r="BE2452"/>
          <cell r="BF2452"/>
          <cell r="BG2452"/>
          <cell r="BH2452"/>
          <cell r="BI2452"/>
          <cell r="BJ2452"/>
          <cell r="BK2452"/>
          <cell r="BL2452"/>
          <cell r="BM2452"/>
          <cell r="BN2452"/>
          <cell r="BO2452"/>
          <cell r="BP2452"/>
          <cell r="BQ2452"/>
          <cell r="BR2452"/>
          <cell r="BS2452"/>
          <cell r="BT2452"/>
          <cell r="BU2452"/>
          <cell r="BV2452"/>
          <cell r="BW2452"/>
          <cell r="BX2452"/>
          <cell r="BY2452"/>
          <cell r="BZ2452"/>
          <cell r="CA2452"/>
          <cell r="CB2452"/>
          <cell r="CC2452"/>
          <cell r="CD2452"/>
          <cell r="CE2452"/>
          <cell r="CF2452"/>
          <cell r="CG2452"/>
          <cell r="CH2452"/>
          <cell r="CI2452"/>
          <cell r="CJ2452"/>
          <cell r="CK2452"/>
          <cell r="CL2452"/>
          <cell r="CM2452"/>
          <cell r="CN2452"/>
        </row>
        <row r="2453">
          <cell r="B2453"/>
          <cell r="C2453"/>
          <cell r="D2453"/>
          <cell r="E2453"/>
          <cell r="F2453"/>
          <cell r="G2453"/>
          <cell r="H2453"/>
          <cell r="I2453"/>
          <cell r="J2453"/>
          <cell r="K2453"/>
          <cell r="L2453"/>
          <cell r="M2453"/>
          <cell r="N2453"/>
          <cell r="O2453"/>
          <cell r="P2453"/>
          <cell r="Q2453"/>
          <cell r="R2453"/>
          <cell r="S2453"/>
          <cell r="T2453"/>
          <cell r="U2453"/>
          <cell r="V2453"/>
          <cell r="W2453"/>
          <cell r="X2453"/>
          <cell r="Y2453"/>
          <cell r="Z2453"/>
          <cell r="AA2453"/>
          <cell r="AB2453"/>
          <cell r="AC2453"/>
          <cell r="AD2453"/>
          <cell r="AE2453"/>
          <cell r="AF2453"/>
          <cell r="AG2453"/>
          <cell r="AH2453"/>
          <cell r="AI2453"/>
          <cell r="AJ2453"/>
          <cell r="AK2453"/>
          <cell r="AL2453"/>
          <cell r="AM2453"/>
          <cell r="AN2453"/>
          <cell r="AO2453"/>
          <cell r="AP2453"/>
          <cell r="AQ2453"/>
          <cell r="AR2453"/>
          <cell r="AS2453"/>
          <cell r="AT2453"/>
          <cell r="AU2453"/>
          <cell r="AV2453"/>
          <cell r="AW2453"/>
          <cell r="AX2453"/>
          <cell r="AY2453"/>
          <cell r="AZ2453"/>
          <cell r="BA2453"/>
          <cell r="BB2453"/>
          <cell r="BC2453"/>
          <cell r="BD2453"/>
          <cell r="BE2453"/>
          <cell r="BF2453"/>
          <cell r="BG2453"/>
          <cell r="BH2453"/>
          <cell r="BI2453"/>
          <cell r="BJ2453"/>
          <cell r="BK2453"/>
          <cell r="BL2453"/>
          <cell r="BM2453"/>
          <cell r="BN2453"/>
          <cell r="BO2453"/>
          <cell r="BP2453"/>
          <cell r="BQ2453"/>
          <cell r="BR2453"/>
          <cell r="BS2453"/>
          <cell r="BT2453"/>
          <cell r="BU2453"/>
          <cell r="BV2453"/>
          <cell r="BW2453"/>
          <cell r="BX2453"/>
          <cell r="BY2453"/>
          <cell r="BZ2453"/>
          <cell r="CA2453"/>
          <cell r="CB2453"/>
          <cell r="CC2453"/>
          <cell r="CD2453"/>
          <cell r="CE2453"/>
          <cell r="CF2453"/>
          <cell r="CG2453"/>
          <cell r="CH2453"/>
          <cell r="CI2453"/>
          <cell r="CJ2453"/>
          <cell r="CK2453"/>
          <cell r="CL2453"/>
          <cell r="CM2453"/>
          <cell r="CN2453"/>
        </row>
        <row r="2454">
          <cell r="B2454"/>
          <cell r="C2454"/>
          <cell r="D2454"/>
          <cell r="E2454"/>
          <cell r="F2454"/>
          <cell r="G2454"/>
          <cell r="H2454"/>
          <cell r="I2454"/>
          <cell r="J2454"/>
          <cell r="K2454"/>
          <cell r="L2454"/>
          <cell r="M2454"/>
          <cell r="N2454"/>
          <cell r="O2454"/>
          <cell r="P2454"/>
          <cell r="Q2454"/>
          <cell r="R2454"/>
          <cell r="S2454"/>
          <cell r="T2454"/>
          <cell r="U2454"/>
          <cell r="V2454"/>
          <cell r="W2454"/>
          <cell r="X2454"/>
          <cell r="Y2454"/>
          <cell r="Z2454"/>
          <cell r="AA2454"/>
          <cell r="AB2454"/>
          <cell r="AC2454"/>
          <cell r="AD2454"/>
          <cell r="AE2454"/>
          <cell r="AF2454"/>
          <cell r="AG2454"/>
          <cell r="AH2454"/>
          <cell r="AI2454"/>
          <cell r="AJ2454"/>
          <cell r="AK2454"/>
          <cell r="AL2454"/>
          <cell r="AM2454"/>
          <cell r="AN2454"/>
          <cell r="AO2454"/>
          <cell r="AP2454"/>
          <cell r="AQ2454"/>
          <cell r="AR2454"/>
          <cell r="AS2454"/>
          <cell r="AT2454"/>
          <cell r="AU2454"/>
          <cell r="AV2454"/>
          <cell r="AW2454"/>
          <cell r="AX2454"/>
          <cell r="AY2454"/>
          <cell r="AZ2454"/>
          <cell r="BA2454"/>
          <cell r="BB2454"/>
          <cell r="BC2454"/>
          <cell r="BD2454"/>
          <cell r="BE2454"/>
          <cell r="BF2454"/>
          <cell r="BG2454"/>
          <cell r="BH2454"/>
          <cell r="BI2454"/>
          <cell r="BJ2454"/>
          <cell r="BK2454"/>
          <cell r="BL2454"/>
          <cell r="BM2454"/>
          <cell r="BN2454"/>
          <cell r="BO2454"/>
          <cell r="BP2454"/>
          <cell r="BQ2454"/>
          <cell r="BR2454"/>
          <cell r="BS2454"/>
          <cell r="BT2454"/>
          <cell r="BU2454"/>
          <cell r="BV2454"/>
          <cell r="BW2454"/>
          <cell r="BX2454"/>
          <cell r="BY2454"/>
          <cell r="BZ2454"/>
          <cell r="CA2454"/>
          <cell r="CB2454"/>
          <cell r="CC2454"/>
          <cell r="CD2454"/>
          <cell r="CE2454"/>
          <cell r="CF2454"/>
          <cell r="CG2454"/>
          <cell r="CH2454"/>
          <cell r="CI2454"/>
          <cell r="CJ2454"/>
          <cell r="CK2454"/>
          <cell r="CL2454"/>
          <cell r="CM2454"/>
          <cell r="CN2454"/>
        </row>
        <row r="2455">
          <cell r="B2455"/>
          <cell r="C2455"/>
          <cell r="D2455"/>
          <cell r="E2455"/>
          <cell r="F2455"/>
          <cell r="G2455"/>
          <cell r="H2455"/>
          <cell r="I2455"/>
          <cell r="J2455"/>
          <cell r="K2455"/>
          <cell r="L2455"/>
          <cell r="M2455"/>
          <cell r="N2455"/>
          <cell r="O2455"/>
          <cell r="P2455"/>
          <cell r="Q2455"/>
          <cell r="R2455"/>
          <cell r="S2455"/>
          <cell r="T2455"/>
          <cell r="U2455"/>
          <cell r="V2455"/>
          <cell r="W2455"/>
          <cell r="X2455"/>
          <cell r="Y2455"/>
          <cell r="Z2455"/>
          <cell r="AA2455"/>
          <cell r="AB2455"/>
          <cell r="AC2455"/>
          <cell r="AD2455"/>
          <cell r="AE2455"/>
          <cell r="AF2455"/>
          <cell r="AG2455"/>
          <cell r="AH2455"/>
          <cell r="AI2455"/>
          <cell r="AJ2455"/>
          <cell r="AK2455"/>
          <cell r="AL2455"/>
          <cell r="AM2455"/>
          <cell r="AN2455"/>
          <cell r="AO2455"/>
          <cell r="AP2455"/>
          <cell r="AQ2455"/>
          <cell r="AR2455"/>
          <cell r="AS2455"/>
          <cell r="AT2455"/>
          <cell r="AU2455"/>
          <cell r="AV2455"/>
          <cell r="AW2455"/>
          <cell r="AX2455"/>
          <cell r="AY2455"/>
          <cell r="AZ2455"/>
          <cell r="BA2455"/>
          <cell r="BB2455"/>
          <cell r="BC2455"/>
          <cell r="BD2455"/>
          <cell r="BE2455"/>
          <cell r="BF2455"/>
          <cell r="BG2455"/>
          <cell r="BH2455"/>
          <cell r="BI2455"/>
          <cell r="BJ2455"/>
          <cell r="BK2455"/>
          <cell r="BL2455"/>
          <cell r="BM2455"/>
          <cell r="BN2455"/>
          <cell r="BO2455"/>
          <cell r="BP2455"/>
          <cell r="BQ2455"/>
          <cell r="BR2455"/>
          <cell r="BS2455"/>
          <cell r="BT2455"/>
          <cell r="BU2455"/>
          <cell r="BV2455"/>
          <cell r="BW2455"/>
          <cell r="BX2455"/>
          <cell r="BY2455"/>
          <cell r="BZ2455"/>
          <cell r="CA2455"/>
          <cell r="CB2455"/>
          <cell r="CC2455"/>
          <cell r="CD2455"/>
          <cell r="CE2455"/>
          <cell r="CF2455"/>
          <cell r="CG2455"/>
          <cell r="CH2455"/>
          <cell r="CI2455"/>
          <cell r="CJ2455"/>
          <cell r="CK2455"/>
          <cell r="CL2455"/>
          <cell r="CM2455"/>
          <cell r="CN2455"/>
        </row>
        <row r="2456">
          <cell r="B2456"/>
          <cell r="C2456"/>
          <cell r="D2456"/>
          <cell r="E2456"/>
          <cell r="F2456"/>
          <cell r="G2456"/>
          <cell r="H2456"/>
          <cell r="I2456"/>
          <cell r="J2456"/>
          <cell r="K2456"/>
          <cell r="L2456"/>
          <cell r="M2456"/>
          <cell r="N2456"/>
          <cell r="O2456"/>
          <cell r="P2456"/>
          <cell r="Q2456"/>
          <cell r="R2456"/>
          <cell r="S2456"/>
          <cell r="T2456"/>
          <cell r="U2456"/>
          <cell r="V2456"/>
          <cell r="W2456"/>
          <cell r="X2456"/>
          <cell r="Y2456"/>
          <cell r="Z2456"/>
          <cell r="AA2456"/>
          <cell r="AB2456"/>
          <cell r="AC2456"/>
          <cell r="AD2456"/>
          <cell r="AE2456"/>
          <cell r="AF2456"/>
          <cell r="AG2456"/>
          <cell r="AH2456"/>
          <cell r="AI2456"/>
          <cell r="AJ2456"/>
          <cell r="AK2456"/>
          <cell r="AL2456"/>
          <cell r="AM2456"/>
          <cell r="AN2456"/>
          <cell r="AO2456"/>
          <cell r="AP2456"/>
          <cell r="AQ2456"/>
          <cell r="AR2456"/>
          <cell r="AS2456"/>
          <cell r="AT2456"/>
          <cell r="AU2456"/>
          <cell r="AV2456"/>
          <cell r="AW2456"/>
          <cell r="AX2456"/>
          <cell r="AY2456"/>
          <cell r="AZ2456"/>
          <cell r="BA2456"/>
          <cell r="BB2456"/>
          <cell r="BC2456"/>
          <cell r="BD2456"/>
          <cell r="BE2456"/>
          <cell r="BF2456"/>
          <cell r="BG2456"/>
          <cell r="BH2456"/>
          <cell r="BI2456"/>
          <cell r="BJ2456"/>
          <cell r="BK2456"/>
          <cell r="BL2456"/>
          <cell r="BM2456"/>
          <cell r="BN2456"/>
          <cell r="BO2456"/>
          <cell r="BP2456"/>
          <cell r="BQ2456"/>
          <cell r="BR2456"/>
          <cell r="BS2456"/>
          <cell r="BT2456"/>
          <cell r="BU2456"/>
          <cell r="BV2456"/>
          <cell r="BW2456"/>
          <cell r="BX2456"/>
          <cell r="BY2456"/>
          <cell r="BZ2456"/>
          <cell r="CA2456"/>
          <cell r="CB2456"/>
          <cell r="CC2456"/>
          <cell r="CD2456"/>
          <cell r="CE2456"/>
          <cell r="CF2456"/>
          <cell r="CG2456"/>
          <cell r="CH2456"/>
          <cell r="CI2456"/>
          <cell r="CJ2456"/>
          <cell r="CK2456"/>
          <cell r="CL2456"/>
          <cell r="CM2456"/>
          <cell r="CN2456"/>
        </row>
        <row r="2457">
          <cell r="B2457"/>
          <cell r="C2457"/>
          <cell r="D2457"/>
          <cell r="E2457"/>
          <cell r="F2457"/>
          <cell r="G2457"/>
          <cell r="H2457"/>
          <cell r="I2457"/>
          <cell r="J2457"/>
          <cell r="K2457"/>
          <cell r="L2457"/>
          <cell r="M2457"/>
          <cell r="N2457"/>
          <cell r="O2457"/>
          <cell r="P2457"/>
          <cell r="Q2457"/>
          <cell r="R2457"/>
          <cell r="S2457"/>
          <cell r="T2457"/>
          <cell r="U2457"/>
          <cell r="V2457"/>
          <cell r="W2457"/>
          <cell r="X2457"/>
          <cell r="Y2457"/>
          <cell r="Z2457"/>
          <cell r="AA2457"/>
          <cell r="AB2457"/>
          <cell r="AC2457"/>
          <cell r="AD2457"/>
          <cell r="AE2457"/>
          <cell r="AF2457"/>
          <cell r="AG2457"/>
          <cell r="AH2457"/>
          <cell r="AI2457"/>
          <cell r="AJ2457"/>
          <cell r="AK2457"/>
          <cell r="AL2457"/>
          <cell r="AM2457"/>
          <cell r="AN2457"/>
          <cell r="AO2457"/>
          <cell r="AP2457"/>
          <cell r="AQ2457"/>
          <cell r="AR2457"/>
          <cell r="AS2457"/>
          <cell r="AT2457"/>
          <cell r="AU2457"/>
          <cell r="AV2457"/>
          <cell r="AW2457"/>
          <cell r="AX2457"/>
          <cell r="AY2457"/>
          <cell r="AZ2457"/>
          <cell r="BA2457"/>
          <cell r="BB2457"/>
          <cell r="BC2457"/>
          <cell r="BD2457"/>
          <cell r="BE2457"/>
          <cell r="BF2457"/>
          <cell r="BG2457"/>
          <cell r="BH2457"/>
          <cell r="BI2457"/>
          <cell r="BJ2457"/>
          <cell r="BK2457"/>
          <cell r="BL2457"/>
          <cell r="BM2457"/>
          <cell r="BN2457"/>
          <cell r="BO2457"/>
          <cell r="BP2457"/>
          <cell r="BQ2457"/>
          <cell r="BR2457"/>
          <cell r="BS2457"/>
          <cell r="BT2457"/>
          <cell r="BU2457"/>
          <cell r="BV2457"/>
          <cell r="BW2457"/>
          <cell r="BX2457"/>
          <cell r="BY2457"/>
          <cell r="BZ2457"/>
          <cell r="CA2457"/>
          <cell r="CB2457"/>
          <cell r="CC2457"/>
          <cell r="CD2457"/>
          <cell r="CE2457"/>
          <cell r="CF2457"/>
          <cell r="CG2457"/>
          <cell r="CH2457"/>
          <cell r="CI2457"/>
          <cell r="CJ2457"/>
          <cell r="CK2457"/>
          <cell r="CL2457"/>
          <cell r="CM2457"/>
          <cell r="CN2457"/>
        </row>
        <row r="2458">
          <cell r="B2458"/>
          <cell r="C2458"/>
          <cell r="D2458"/>
          <cell r="E2458"/>
          <cell r="F2458"/>
          <cell r="G2458"/>
          <cell r="H2458"/>
          <cell r="I2458"/>
          <cell r="J2458"/>
          <cell r="K2458"/>
          <cell r="L2458"/>
          <cell r="M2458"/>
          <cell r="N2458"/>
          <cell r="O2458"/>
          <cell r="P2458"/>
          <cell r="Q2458"/>
          <cell r="R2458"/>
          <cell r="S2458"/>
          <cell r="T2458"/>
          <cell r="U2458"/>
          <cell r="V2458"/>
          <cell r="W2458"/>
          <cell r="X2458"/>
          <cell r="Y2458"/>
          <cell r="Z2458"/>
          <cell r="AA2458"/>
          <cell r="AB2458"/>
          <cell r="AC2458"/>
          <cell r="AD2458"/>
          <cell r="AE2458"/>
          <cell r="AF2458"/>
          <cell r="AG2458"/>
          <cell r="AH2458"/>
          <cell r="AI2458"/>
          <cell r="AJ2458"/>
          <cell r="AK2458"/>
          <cell r="AL2458"/>
          <cell r="AM2458"/>
          <cell r="AN2458"/>
          <cell r="AO2458"/>
          <cell r="AP2458"/>
          <cell r="AQ2458"/>
          <cell r="AR2458"/>
          <cell r="AS2458"/>
          <cell r="AT2458"/>
          <cell r="AU2458"/>
          <cell r="AV2458"/>
          <cell r="AW2458"/>
          <cell r="AX2458"/>
          <cell r="AY2458"/>
          <cell r="AZ2458"/>
          <cell r="BA2458"/>
          <cell r="BB2458"/>
          <cell r="BC2458"/>
          <cell r="BD2458"/>
          <cell r="BE2458"/>
          <cell r="BF2458"/>
          <cell r="BG2458"/>
          <cell r="BH2458"/>
          <cell r="BI2458"/>
          <cell r="BJ2458"/>
          <cell r="BK2458"/>
          <cell r="BL2458"/>
          <cell r="BM2458"/>
          <cell r="BN2458"/>
          <cell r="BO2458"/>
          <cell r="BP2458"/>
          <cell r="BQ2458"/>
          <cell r="BR2458"/>
          <cell r="BS2458"/>
          <cell r="BT2458"/>
          <cell r="BU2458"/>
          <cell r="BV2458"/>
          <cell r="BW2458"/>
          <cell r="BX2458"/>
          <cell r="BY2458"/>
          <cell r="BZ2458"/>
          <cell r="CA2458"/>
          <cell r="CB2458"/>
          <cell r="CC2458"/>
          <cell r="CD2458"/>
          <cell r="CE2458"/>
          <cell r="CF2458"/>
          <cell r="CG2458"/>
          <cell r="CH2458"/>
          <cell r="CI2458"/>
          <cell r="CJ2458"/>
          <cell r="CK2458"/>
          <cell r="CL2458"/>
          <cell r="CM2458"/>
          <cell r="CN2458"/>
        </row>
        <row r="2459">
          <cell r="B2459"/>
          <cell r="C2459"/>
          <cell r="D2459"/>
          <cell r="E2459"/>
          <cell r="F2459"/>
          <cell r="G2459"/>
          <cell r="H2459"/>
          <cell r="I2459"/>
          <cell r="J2459"/>
          <cell r="K2459"/>
          <cell r="L2459"/>
          <cell r="M2459"/>
          <cell r="N2459"/>
          <cell r="O2459"/>
          <cell r="P2459"/>
          <cell r="Q2459"/>
          <cell r="R2459"/>
          <cell r="S2459"/>
          <cell r="T2459"/>
          <cell r="U2459"/>
          <cell r="V2459"/>
          <cell r="W2459"/>
          <cell r="X2459"/>
          <cell r="Y2459"/>
          <cell r="Z2459"/>
          <cell r="AA2459"/>
          <cell r="AB2459"/>
          <cell r="AC2459"/>
          <cell r="AD2459"/>
          <cell r="AE2459"/>
          <cell r="AF2459"/>
          <cell r="AG2459"/>
          <cell r="AH2459"/>
          <cell r="AI2459"/>
          <cell r="AJ2459"/>
          <cell r="AK2459"/>
          <cell r="AL2459"/>
          <cell r="AM2459"/>
          <cell r="AN2459"/>
          <cell r="AO2459"/>
          <cell r="AP2459"/>
          <cell r="AQ2459"/>
          <cell r="AR2459"/>
          <cell r="AS2459"/>
          <cell r="AT2459"/>
          <cell r="AU2459"/>
          <cell r="AV2459"/>
          <cell r="AW2459"/>
          <cell r="AX2459"/>
          <cell r="AY2459"/>
          <cell r="AZ2459"/>
          <cell r="BA2459"/>
          <cell r="BB2459"/>
          <cell r="BC2459"/>
          <cell r="BD2459"/>
          <cell r="BE2459"/>
          <cell r="BF2459"/>
          <cell r="BG2459"/>
          <cell r="BH2459"/>
          <cell r="BI2459"/>
          <cell r="BJ2459"/>
          <cell r="BK2459"/>
          <cell r="BL2459"/>
          <cell r="BM2459"/>
          <cell r="BN2459"/>
          <cell r="BO2459"/>
          <cell r="BP2459"/>
          <cell r="BQ2459"/>
          <cell r="BR2459"/>
          <cell r="BS2459"/>
          <cell r="BT2459"/>
          <cell r="BU2459"/>
          <cell r="BV2459"/>
          <cell r="BW2459"/>
          <cell r="BX2459"/>
          <cell r="BY2459"/>
          <cell r="BZ2459"/>
          <cell r="CA2459"/>
          <cell r="CB2459"/>
          <cell r="CC2459"/>
          <cell r="CD2459"/>
          <cell r="CE2459"/>
          <cell r="CF2459"/>
          <cell r="CG2459"/>
          <cell r="CH2459"/>
          <cell r="CI2459"/>
          <cell r="CJ2459"/>
          <cell r="CK2459"/>
          <cell r="CL2459"/>
          <cell r="CM2459"/>
          <cell r="CN2459"/>
        </row>
        <row r="2460">
          <cell r="B2460"/>
          <cell r="C2460"/>
          <cell r="D2460"/>
          <cell r="E2460"/>
          <cell r="F2460"/>
          <cell r="G2460"/>
          <cell r="H2460"/>
          <cell r="I2460"/>
          <cell r="J2460"/>
          <cell r="K2460"/>
          <cell r="L2460"/>
          <cell r="M2460"/>
          <cell r="N2460"/>
          <cell r="O2460"/>
          <cell r="P2460"/>
          <cell r="Q2460"/>
          <cell r="R2460"/>
          <cell r="S2460"/>
          <cell r="T2460"/>
          <cell r="U2460"/>
          <cell r="V2460"/>
          <cell r="W2460"/>
          <cell r="X2460"/>
          <cell r="Y2460"/>
          <cell r="Z2460"/>
          <cell r="AA2460"/>
          <cell r="AB2460"/>
          <cell r="AC2460"/>
          <cell r="AD2460"/>
          <cell r="AE2460"/>
          <cell r="AF2460"/>
          <cell r="AG2460"/>
          <cell r="AH2460"/>
          <cell r="AI2460"/>
          <cell r="AJ2460"/>
          <cell r="AK2460"/>
          <cell r="AL2460"/>
          <cell r="AM2460"/>
          <cell r="AN2460"/>
          <cell r="AO2460"/>
          <cell r="AP2460"/>
          <cell r="AQ2460"/>
          <cell r="AR2460"/>
          <cell r="AS2460"/>
          <cell r="AT2460"/>
          <cell r="AU2460"/>
          <cell r="AV2460"/>
          <cell r="AW2460"/>
          <cell r="AX2460"/>
          <cell r="AY2460"/>
          <cell r="AZ2460"/>
          <cell r="BA2460"/>
          <cell r="BB2460"/>
          <cell r="BC2460"/>
          <cell r="BD2460"/>
          <cell r="BE2460"/>
          <cell r="BF2460"/>
          <cell r="BG2460"/>
          <cell r="BH2460"/>
          <cell r="BI2460"/>
          <cell r="BJ2460"/>
          <cell r="BK2460"/>
          <cell r="BL2460"/>
          <cell r="BM2460"/>
          <cell r="BN2460"/>
          <cell r="BO2460"/>
          <cell r="BP2460"/>
          <cell r="BQ2460"/>
          <cell r="BR2460"/>
          <cell r="BS2460"/>
          <cell r="BT2460"/>
          <cell r="BU2460"/>
          <cell r="BV2460"/>
          <cell r="BW2460"/>
          <cell r="BX2460"/>
          <cell r="BY2460"/>
          <cell r="BZ2460"/>
          <cell r="CA2460"/>
          <cell r="CB2460"/>
          <cell r="CC2460"/>
          <cell r="CD2460"/>
          <cell r="CE2460"/>
          <cell r="CF2460"/>
          <cell r="CG2460"/>
          <cell r="CH2460"/>
          <cell r="CI2460"/>
          <cell r="CJ2460"/>
          <cell r="CK2460"/>
          <cell r="CL2460"/>
          <cell r="CM2460"/>
          <cell r="CN2460"/>
        </row>
        <row r="2461">
          <cell r="B2461"/>
          <cell r="C2461"/>
          <cell r="D2461"/>
          <cell r="E2461"/>
          <cell r="F2461"/>
          <cell r="G2461"/>
          <cell r="H2461"/>
          <cell r="I2461"/>
          <cell r="J2461"/>
          <cell r="K2461"/>
          <cell r="L2461"/>
          <cell r="M2461"/>
          <cell r="N2461"/>
          <cell r="O2461"/>
          <cell r="P2461"/>
          <cell r="Q2461"/>
          <cell r="R2461"/>
          <cell r="S2461"/>
          <cell r="T2461"/>
          <cell r="U2461"/>
          <cell r="V2461"/>
          <cell r="W2461"/>
          <cell r="X2461"/>
          <cell r="Y2461"/>
          <cell r="Z2461"/>
          <cell r="AA2461"/>
          <cell r="AB2461"/>
          <cell r="AC2461"/>
          <cell r="AD2461"/>
          <cell r="AE2461"/>
          <cell r="AF2461"/>
          <cell r="AG2461"/>
          <cell r="AH2461"/>
          <cell r="AI2461"/>
          <cell r="AJ2461"/>
          <cell r="AK2461"/>
          <cell r="AL2461"/>
          <cell r="AM2461"/>
          <cell r="AN2461"/>
          <cell r="AO2461"/>
          <cell r="AP2461"/>
          <cell r="AQ2461"/>
          <cell r="AR2461"/>
          <cell r="AS2461"/>
          <cell r="AT2461"/>
          <cell r="AU2461"/>
          <cell r="AV2461"/>
          <cell r="AW2461"/>
          <cell r="AX2461"/>
          <cell r="AY2461"/>
          <cell r="AZ2461"/>
          <cell r="BA2461"/>
          <cell r="BB2461"/>
          <cell r="BC2461"/>
          <cell r="BD2461"/>
          <cell r="BE2461"/>
          <cell r="BF2461"/>
          <cell r="BG2461"/>
          <cell r="BH2461"/>
          <cell r="BI2461"/>
          <cell r="BJ2461"/>
          <cell r="BK2461"/>
          <cell r="BL2461"/>
          <cell r="BM2461"/>
          <cell r="BN2461"/>
          <cell r="BO2461"/>
          <cell r="BP2461"/>
          <cell r="BQ2461"/>
          <cell r="BR2461"/>
          <cell r="BS2461"/>
          <cell r="BT2461"/>
          <cell r="BU2461"/>
          <cell r="BV2461"/>
          <cell r="BW2461"/>
          <cell r="BX2461"/>
          <cell r="BY2461"/>
          <cell r="BZ2461"/>
          <cell r="CA2461"/>
          <cell r="CB2461"/>
          <cell r="CC2461"/>
          <cell r="CD2461"/>
          <cell r="CE2461"/>
          <cell r="CF2461"/>
          <cell r="CG2461"/>
          <cell r="CH2461"/>
          <cell r="CI2461"/>
          <cell r="CJ2461"/>
          <cell r="CK2461"/>
          <cell r="CL2461"/>
          <cell r="CM2461"/>
          <cell r="CN2461"/>
        </row>
        <row r="2462">
          <cell r="B2462"/>
          <cell r="C2462"/>
          <cell r="D2462"/>
          <cell r="E2462"/>
          <cell r="F2462"/>
          <cell r="G2462"/>
          <cell r="H2462"/>
          <cell r="I2462"/>
          <cell r="J2462"/>
          <cell r="K2462"/>
          <cell r="L2462"/>
          <cell r="M2462"/>
          <cell r="N2462"/>
          <cell r="O2462"/>
          <cell r="P2462"/>
          <cell r="Q2462"/>
          <cell r="R2462"/>
          <cell r="S2462"/>
          <cell r="T2462"/>
          <cell r="U2462"/>
          <cell r="V2462"/>
          <cell r="W2462"/>
          <cell r="X2462"/>
          <cell r="Y2462"/>
          <cell r="Z2462"/>
          <cell r="AA2462"/>
          <cell r="AB2462"/>
          <cell r="AC2462"/>
          <cell r="AD2462"/>
          <cell r="AE2462"/>
          <cell r="AF2462"/>
          <cell r="AG2462"/>
          <cell r="AH2462"/>
          <cell r="AI2462"/>
          <cell r="AJ2462"/>
          <cell r="AK2462"/>
          <cell r="AL2462"/>
          <cell r="AM2462"/>
          <cell r="AN2462"/>
          <cell r="AO2462"/>
          <cell r="AP2462"/>
          <cell r="AQ2462"/>
          <cell r="AR2462"/>
          <cell r="AS2462"/>
          <cell r="AT2462"/>
          <cell r="AU2462"/>
          <cell r="AV2462"/>
          <cell r="AW2462"/>
          <cell r="AX2462"/>
          <cell r="AY2462"/>
          <cell r="AZ2462"/>
          <cell r="BA2462"/>
          <cell r="BB2462"/>
          <cell r="BC2462"/>
          <cell r="BD2462"/>
          <cell r="BE2462"/>
          <cell r="BF2462"/>
          <cell r="BG2462"/>
          <cell r="BH2462"/>
          <cell r="BI2462"/>
          <cell r="BJ2462"/>
          <cell r="BK2462"/>
          <cell r="BL2462"/>
          <cell r="BM2462"/>
          <cell r="BN2462"/>
          <cell r="BO2462"/>
          <cell r="BP2462"/>
          <cell r="BQ2462"/>
          <cell r="BR2462"/>
          <cell r="BS2462"/>
          <cell r="BT2462"/>
          <cell r="BU2462"/>
          <cell r="BV2462"/>
          <cell r="BW2462"/>
          <cell r="BX2462"/>
          <cell r="BY2462"/>
          <cell r="BZ2462"/>
          <cell r="CA2462"/>
          <cell r="CB2462"/>
          <cell r="CC2462"/>
          <cell r="CD2462"/>
          <cell r="CE2462"/>
          <cell r="CF2462"/>
          <cell r="CG2462"/>
          <cell r="CH2462"/>
          <cell r="CI2462"/>
          <cell r="CJ2462"/>
          <cell r="CK2462"/>
          <cell r="CL2462"/>
          <cell r="CM2462"/>
          <cell r="CN2462"/>
        </row>
        <row r="2463">
          <cell r="B2463"/>
          <cell r="C2463"/>
          <cell r="D2463"/>
          <cell r="E2463"/>
          <cell r="F2463"/>
          <cell r="G2463"/>
          <cell r="H2463"/>
          <cell r="I2463"/>
          <cell r="J2463"/>
          <cell r="K2463"/>
          <cell r="L2463"/>
          <cell r="M2463"/>
          <cell r="N2463"/>
          <cell r="O2463"/>
          <cell r="P2463"/>
          <cell r="Q2463"/>
          <cell r="R2463"/>
          <cell r="S2463"/>
          <cell r="T2463"/>
          <cell r="U2463"/>
          <cell r="V2463"/>
          <cell r="W2463"/>
          <cell r="X2463"/>
          <cell r="Y2463"/>
          <cell r="Z2463"/>
          <cell r="AA2463"/>
          <cell r="AB2463"/>
          <cell r="AC2463"/>
          <cell r="AD2463"/>
          <cell r="AE2463"/>
          <cell r="AF2463"/>
          <cell r="AG2463"/>
          <cell r="AH2463"/>
          <cell r="AI2463"/>
          <cell r="AJ2463"/>
          <cell r="AK2463"/>
          <cell r="AL2463"/>
          <cell r="AM2463"/>
          <cell r="AN2463"/>
          <cell r="AO2463"/>
          <cell r="AP2463"/>
          <cell r="AQ2463"/>
          <cell r="AR2463"/>
          <cell r="AS2463"/>
          <cell r="AT2463"/>
          <cell r="AU2463"/>
          <cell r="AV2463"/>
          <cell r="AW2463"/>
          <cell r="AX2463"/>
          <cell r="AY2463"/>
          <cell r="AZ2463"/>
          <cell r="BA2463"/>
          <cell r="BB2463"/>
          <cell r="BC2463"/>
          <cell r="BD2463"/>
          <cell r="BE2463"/>
          <cell r="BF2463"/>
          <cell r="BG2463"/>
          <cell r="BH2463"/>
          <cell r="BI2463"/>
          <cell r="BJ2463"/>
          <cell r="BK2463"/>
          <cell r="BL2463"/>
          <cell r="BM2463"/>
          <cell r="BN2463"/>
          <cell r="BO2463"/>
          <cell r="BP2463"/>
          <cell r="BQ2463"/>
          <cell r="BR2463"/>
          <cell r="BS2463"/>
          <cell r="BT2463"/>
          <cell r="BU2463"/>
          <cell r="BV2463"/>
          <cell r="BW2463"/>
          <cell r="BX2463"/>
          <cell r="BY2463"/>
          <cell r="BZ2463"/>
          <cell r="CA2463"/>
          <cell r="CB2463"/>
          <cell r="CC2463"/>
          <cell r="CD2463"/>
          <cell r="CE2463"/>
          <cell r="CF2463"/>
          <cell r="CG2463"/>
          <cell r="CH2463"/>
          <cell r="CI2463"/>
          <cell r="CJ2463"/>
          <cell r="CK2463"/>
          <cell r="CL2463"/>
          <cell r="CM2463"/>
          <cell r="CN2463"/>
        </row>
        <row r="2464">
          <cell r="B2464"/>
          <cell r="C2464"/>
          <cell r="D2464"/>
          <cell r="E2464"/>
          <cell r="F2464"/>
          <cell r="G2464"/>
          <cell r="H2464"/>
          <cell r="I2464"/>
          <cell r="J2464"/>
          <cell r="K2464"/>
          <cell r="L2464"/>
          <cell r="M2464"/>
          <cell r="N2464"/>
          <cell r="O2464"/>
          <cell r="P2464"/>
          <cell r="Q2464"/>
          <cell r="R2464"/>
          <cell r="S2464"/>
          <cell r="T2464"/>
          <cell r="U2464"/>
          <cell r="V2464"/>
          <cell r="W2464"/>
          <cell r="X2464"/>
          <cell r="Y2464"/>
          <cell r="Z2464"/>
          <cell r="AA2464"/>
          <cell r="AB2464"/>
          <cell r="AC2464"/>
          <cell r="AD2464"/>
          <cell r="AE2464"/>
          <cell r="AF2464"/>
          <cell r="AG2464"/>
          <cell r="AH2464"/>
          <cell r="AI2464"/>
          <cell r="AJ2464"/>
          <cell r="AK2464"/>
          <cell r="AL2464"/>
          <cell r="AM2464"/>
          <cell r="AN2464"/>
          <cell r="AO2464"/>
          <cell r="AP2464"/>
          <cell r="AQ2464"/>
          <cell r="AR2464"/>
          <cell r="AS2464"/>
          <cell r="AT2464"/>
          <cell r="AU2464"/>
          <cell r="AV2464"/>
          <cell r="AW2464"/>
          <cell r="AX2464"/>
          <cell r="AY2464"/>
          <cell r="AZ2464"/>
          <cell r="BA2464"/>
          <cell r="BB2464"/>
          <cell r="BC2464"/>
          <cell r="BD2464"/>
          <cell r="BE2464"/>
          <cell r="BF2464"/>
          <cell r="BG2464"/>
          <cell r="BH2464"/>
          <cell r="BI2464"/>
          <cell r="BJ2464"/>
          <cell r="BK2464"/>
          <cell r="BL2464"/>
          <cell r="BM2464"/>
          <cell r="BN2464"/>
          <cell r="BO2464"/>
          <cell r="BP2464"/>
          <cell r="BQ2464"/>
          <cell r="BR2464"/>
          <cell r="BS2464"/>
          <cell r="BT2464"/>
          <cell r="BU2464"/>
          <cell r="BV2464"/>
          <cell r="BW2464"/>
          <cell r="BX2464"/>
          <cell r="BY2464"/>
          <cell r="BZ2464"/>
          <cell r="CA2464"/>
          <cell r="CB2464"/>
          <cell r="CC2464"/>
          <cell r="CD2464"/>
          <cell r="CE2464"/>
          <cell r="CF2464"/>
          <cell r="CG2464"/>
          <cell r="CH2464"/>
          <cell r="CI2464"/>
          <cell r="CJ2464"/>
          <cell r="CK2464"/>
          <cell r="CL2464"/>
          <cell r="CM2464"/>
          <cell r="CN2464"/>
        </row>
        <row r="2465">
          <cell r="B2465"/>
          <cell r="C2465"/>
          <cell r="D2465"/>
          <cell r="E2465"/>
          <cell r="F2465"/>
          <cell r="G2465"/>
          <cell r="H2465"/>
          <cell r="I2465"/>
          <cell r="J2465"/>
          <cell r="K2465"/>
          <cell r="L2465"/>
          <cell r="M2465"/>
          <cell r="N2465"/>
          <cell r="O2465"/>
          <cell r="P2465"/>
          <cell r="Q2465"/>
          <cell r="R2465"/>
          <cell r="S2465"/>
          <cell r="T2465"/>
          <cell r="U2465"/>
          <cell r="V2465"/>
          <cell r="W2465"/>
          <cell r="X2465"/>
          <cell r="Y2465"/>
          <cell r="Z2465"/>
          <cell r="AA2465"/>
          <cell r="AB2465"/>
          <cell r="AC2465"/>
          <cell r="AD2465"/>
          <cell r="AE2465"/>
          <cell r="AF2465"/>
          <cell r="AG2465"/>
          <cell r="AH2465"/>
          <cell r="AI2465"/>
          <cell r="AJ2465"/>
          <cell r="AK2465"/>
          <cell r="AL2465"/>
          <cell r="AM2465"/>
          <cell r="AN2465"/>
          <cell r="AO2465"/>
          <cell r="AP2465"/>
          <cell r="AQ2465"/>
          <cell r="AR2465"/>
          <cell r="AS2465"/>
          <cell r="AT2465"/>
          <cell r="AU2465"/>
          <cell r="AV2465"/>
          <cell r="AW2465"/>
          <cell r="AX2465"/>
          <cell r="AY2465"/>
          <cell r="AZ2465"/>
          <cell r="BA2465"/>
          <cell r="BB2465"/>
          <cell r="BC2465"/>
          <cell r="BD2465"/>
          <cell r="BE2465"/>
          <cell r="BF2465"/>
          <cell r="BG2465"/>
          <cell r="BH2465"/>
          <cell r="BI2465"/>
          <cell r="BJ2465"/>
          <cell r="BK2465"/>
          <cell r="BL2465"/>
          <cell r="BM2465"/>
          <cell r="BN2465"/>
          <cell r="BO2465"/>
          <cell r="BP2465"/>
          <cell r="BQ2465"/>
          <cell r="BR2465"/>
          <cell r="BS2465"/>
          <cell r="BT2465"/>
          <cell r="BU2465"/>
          <cell r="BV2465"/>
          <cell r="BW2465"/>
          <cell r="BX2465"/>
          <cell r="BY2465"/>
          <cell r="BZ2465"/>
          <cell r="CA2465"/>
          <cell r="CB2465"/>
          <cell r="CC2465"/>
          <cell r="CD2465"/>
          <cell r="CE2465"/>
          <cell r="CF2465"/>
          <cell r="CG2465"/>
          <cell r="CH2465"/>
          <cell r="CI2465"/>
          <cell r="CJ2465"/>
          <cell r="CK2465"/>
          <cell r="CL2465"/>
          <cell r="CM2465"/>
          <cell r="CN2465"/>
        </row>
        <row r="2466">
          <cell r="B2466"/>
          <cell r="C2466"/>
          <cell r="D2466"/>
          <cell r="E2466"/>
          <cell r="F2466"/>
          <cell r="G2466"/>
          <cell r="H2466"/>
          <cell r="I2466"/>
          <cell r="J2466"/>
          <cell r="K2466"/>
          <cell r="L2466"/>
          <cell r="M2466"/>
          <cell r="N2466"/>
          <cell r="O2466"/>
          <cell r="P2466"/>
          <cell r="Q2466"/>
          <cell r="R2466"/>
          <cell r="S2466"/>
          <cell r="T2466"/>
          <cell r="U2466"/>
          <cell r="V2466"/>
          <cell r="W2466"/>
          <cell r="X2466"/>
          <cell r="Y2466"/>
          <cell r="Z2466"/>
          <cell r="AA2466"/>
          <cell r="AB2466"/>
          <cell r="AC2466"/>
          <cell r="AD2466"/>
          <cell r="AE2466"/>
          <cell r="AF2466"/>
          <cell r="AG2466"/>
          <cell r="AH2466"/>
          <cell r="AI2466"/>
          <cell r="AJ2466"/>
          <cell r="AK2466"/>
          <cell r="AL2466"/>
          <cell r="AM2466"/>
          <cell r="AN2466"/>
          <cell r="AO2466"/>
          <cell r="AP2466"/>
          <cell r="AQ2466"/>
          <cell r="AR2466"/>
          <cell r="AS2466"/>
          <cell r="AT2466"/>
          <cell r="AU2466"/>
          <cell r="AV2466"/>
          <cell r="AW2466"/>
          <cell r="AX2466"/>
          <cell r="AY2466"/>
          <cell r="AZ2466"/>
          <cell r="BA2466"/>
          <cell r="BB2466"/>
          <cell r="BC2466"/>
          <cell r="BD2466"/>
          <cell r="BE2466"/>
          <cell r="BF2466"/>
          <cell r="BG2466"/>
          <cell r="BH2466"/>
          <cell r="BI2466"/>
          <cell r="BJ2466"/>
          <cell r="BK2466"/>
          <cell r="BL2466"/>
          <cell r="BM2466"/>
          <cell r="BN2466"/>
          <cell r="BO2466"/>
          <cell r="BP2466"/>
          <cell r="BQ2466"/>
          <cell r="BR2466"/>
          <cell r="BS2466"/>
          <cell r="BT2466"/>
          <cell r="BU2466"/>
          <cell r="BV2466"/>
          <cell r="BW2466"/>
          <cell r="BX2466"/>
          <cell r="BY2466"/>
          <cell r="BZ2466"/>
          <cell r="CA2466"/>
          <cell r="CB2466"/>
          <cell r="CC2466"/>
          <cell r="CD2466"/>
          <cell r="CE2466"/>
          <cell r="CF2466"/>
          <cell r="CG2466"/>
          <cell r="CH2466"/>
          <cell r="CI2466"/>
          <cell r="CJ2466"/>
          <cell r="CK2466"/>
          <cell r="CL2466"/>
          <cell r="CM2466"/>
          <cell r="CN2466"/>
        </row>
        <row r="2467">
          <cell r="B2467"/>
          <cell r="C2467"/>
          <cell r="D2467"/>
          <cell r="E2467"/>
          <cell r="F2467"/>
          <cell r="G2467"/>
          <cell r="H2467"/>
          <cell r="I2467"/>
          <cell r="J2467"/>
          <cell r="K2467"/>
          <cell r="L2467"/>
          <cell r="M2467"/>
          <cell r="N2467"/>
          <cell r="O2467"/>
          <cell r="P2467"/>
          <cell r="Q2467"/>
          <cell r="R2467"/>
          <cell r="S2467"/>
          <cell r="T2467"/>
          <cell r="U2467"/>
          <cell r="V2467"/>
          <cell r="W2467"/>
          <cell r="X2467"/>
          <cell r="Y2467"/>
          <cell r="Z2467"/>
          <cell r="AA2467"/>
          <cell r="AB2467"/>
          <cell r="AC2467"/>
          <cell r="AD2467"/>
          <cell r="AE2467"/>
          <cell r="AF2467"/>
          <cell r="AG2467"/>
          <cell r="AH2467"/>
          <cell r="AI2467"/>
          <cell r="AJ2467"/>
          <cell r="AK2467"/>
          <cell r="AL2467"/>
          <cell r="AM2467"/>
          <cell r="AN2467"/>
          <cell r="AO2467"/>
          <cell r="AP2467"/>
          <cell r="AQ2467"/>
          <cell r="AR2467"/>
          <cell r="AS2467"/>
          <cell r="AT2467"/>
          <cell r="AU2467"/>
          <cell r="AV2467"/>
          <cell r="AW2467"/>
          <cell r="AX2467"/>
          <cell r="AY2467"/>
          <cell r="AZ2467"/>
          <cell r="BA2467"/>
          <cell r="BB2467"/>
          <cell r="BC2467"/>
          <cell r="BD2467"/>
          <cell r="BE2467"/>
          <cell r="BF2467"/>
          <cell r="BG2467"/>
          <cell r="BH2467"/>
          <cell r="BI2467"/>
          <cell r="BJ2467"/>
          <cell r="BK2467"/>
          <cell r="BL2467"/>
          <cell r="BM2467"/>
          <cell r="BN2467"/>
          <cell r="BO2467"/>
          <cell r="BP2467"/>
          <cell r="BQ2467"/>
          <cell r="BR2467"/>
          <cell r="BS2467"/>
          <cell r="BT2467"/>
          <cell r="BU2467"/>
          <cell r="BV2467"/>
          <cell r="BW2467"/>
          <cell r="BX2467"/>
          <cell r="BY2467"/>
          <cell r="BZ2467"/>
          <cell r="CA2467"/>
          <cell r="CB2467"/>
          <cell r="CC2467"/>
          <cell r="CD2467"/>
          <cell r="CE2467"/>
          <cell r="CF2467"/>
          <cell r="CG2467"/>
          <cell r="CH2467"/>
          <cell r="CI2467"/>
          <cell r="CJ2467"/>
          <cell r="CK2467"/>
          <cell r="CL2467"/>
          <cell r="CM2467"/>
          <cell r="CN2467"/>
        </row>
        <row r="2468">
          <cell r="B2468"/>
          <cell r="C2468"/>
          <cell r="D2468"/>
          <cell r="E2468"/>
          <cell r="F2468"/>
          <cell r="G2468"/>
          <cell r="H2468"/>
          <cell r="I2468"/>
          <cell r="J2468"/>
          <cell r="K2468"/>
          <cell r="L2468"/>
          <cell r="M2468"/>
          <cell r="N2468"/>
          <cell r="O2468"/>
          <cell r="P2468"/>
          <cell r="Q2468"/>
          <cell r="R2468"/>
          <cell r="S2468"/>
          <cell r="T2468"/>
          <cell r="U2468"/>
          <cell r="V2468"/>
          <cell r="W2468"/>
          <cell r="X2468"/>
          <cell r="Y2468"/>
          <cell r="Z2468"/>
          <cell r="AA2468"/>
          <cell r="AB2468"/>
          <cell r="AC2468"/>
          <cell r="AD2468"/>
          <cell r="AE2468"/>
          <cell r="AF2468"/>
          <cell r="AG2468"/>
          <cell r="AH2468"/>
          <cell r="AI2468"/>
          <cell r="AJ2468"/>
          <cell r="AK2468"/>
          <cell r="AL2468"/>
          <cell r="AM2468"/>
          <cell r="AN2468"/>
          <cell r="AO2468"/>
          <cell r="AP2468"/>
          <cell r="AQ2468"/>
          <cell r="AR2468"/>
          <cell r="AS2468"/>
          <cell r="AT2468"/>
          <cell r="AU2468"/>
          <cell r="AV2468"/>
          <cell r="AW2468"/>
          <cell r="AX2468"/>
          <cell r="AY2468"/>
          <cell r="AZ2468"/>
          <cell r="BA2468"/>
          <cell r="BB2468"/>
          <cell r="BC2468"/>
          <cell r="BD2468"/>
          <cell r="BE2468"/>
          <cell r="BF2468"/>
          <cell r="BG2468"/>
          <cell r="BH2468"/>
          <cell r="BI2468"/>
          <cell r="BJ2468"/>
          <cell r="BK2468"/>
          <cell r="BL2468"/>
          <cell r="BM2468"/>
          <cell r="BN2468"/>
          <cell r="BO2468"/>
          <cell r="BP2468"/>
          <cell r="BQ2468"/>
          <cell r="BR2468"/>
          <cell r="BS2468"/>
          <cell r="BT2468"/>
          <cell r="BU2468"/>
          <cell r="BV2468"/>
          <cell r="BW2468"/>
          <cell r="BX2468"/>
          <cell r="BY2468"/>
          <cell r="BZ2468"/>
          <cell r="CA2468"/>
          <cell r="CB2468"/>
          <cell r="CC2468"/>
          <cell r="CD2468"/>
          <cell r="CE2468"/>
          <cell r="CF2468"/>
          <cell r="CG2468"/>
          <cell r="CH2468"/>
          <cell r="CI2468"/>
          <cell r="CJ2468"/>
          <cell r="CK2468"/>
          <cell r="CL2468"/>
          <cell r="CM2468"/>
          <cell r="CN2468"/>
        </row>
        <row r="2469">
          <cell r="B2469"/>
          <cell r="C2469"/>
          <cell r="D2469"/>
          <cell r="E2469"/>
          <cell r="F2469"/>
          <cell r="G2469"/>
          <cell r="H2469"/>
          <cell r="I2469"/>
          <cell r="J2469"/>
          <cell r="K2469"/>
          <cell r="L2469"/>
          <cell r="M2469"/>
          <cell r="N2469"/>
          <cell r="O2469"/>
          <cell r="P2469"/>
          <cell r="Q2469"/>
          <cell r="R2469"/>
          <cell r="S2469"/>
          <cell r="T2469"/>
          <cell r="U2469"/>
          <cell r="V2469"/>
          <cell r="W2469"/>
          <cell r="X2469"/>
          <cell r="Y2469"/>
          <cell r="Z2469"/>
          <cell r="AA2469"/>
          <cell r="AB2469"/>
          <cell r="AC2469"/>
          <cell r="AD2469"/>
          <cell r="AE2469"/>
          <cell r="AF2469"/>
          <cell r="AG2469"/>
          <cell r="AH2469"/>
          <cell r="AI2469"/>
          <cell r="AJ2469"/>
          <cell r="AK2469"/>
          <cell r="AL2469"/>
          <cell r="AM2469"/>
          <cell r="AN2469"/>
          <cell r="AO2469"/>
          <cell r="AP2469"/>
          <cell r="AQ2469"/>
          <cell r="AR2469"/>
          <cell r="AS2469"/>
          <cell r="AT2469"/>
          <cell r="AU2469"/>
          <cell r="AV2469"/>
          <cell r="AW2469"/>
          <cell r="AX2469"/>
          <cell r="AY2469"/>
          <cell r="AZ2469"/>
          <cell r="BA2469"/>
          <cell r="BB2469"/>
          <cell r="BC2469"/>
          <cell r="BD2469"/>
          <cell r="BE2469"/>
          <cell r="BF2469"/>
          <cell r="BG2469"/>
          <cell r="BH2469"/>
          <cell r="BI2469"/>
          <cell r="BJ2469"/>
          <cell r="BK2469"/>
          <cell r="BL2469"/>
          <cell r="BM2469"/>
          <cell r="BN2469"/>
          <cell r="BO2469"/>
          <cell r="BP2469"/>
          <cell r="BQ2469"/>
          <cell r="BR2469"/>
          <cell r="BS2469"/>
          <cell r="BT2469"/>
          <cell r="BU2469"/>
          <cell r="BV2469"/>
          <cell r="BW2469"/>
          <cell r="BX2469"/>
          <cell r="BY2469"/>
          <cell r="BZ2469"/>
          <cell r="CA2469"/>
          <cell r="CB2469"/>
          <cell r="CC2469"/>
          <cell r="CD2469"/>
          <cell r="CE2469"/>
          <cell r="CF2469"/>
          <cell r="CG2469"/>
          <cell r="CH2469"/>
          <cell r="CI2469"/>
          <cell r="CJ2469"/>
          <cell r="CK2469"/>
          <cell r="CL2469"/>
          <cell r="CM2469"/>
          <cell r="CN2469"/>
        </row>
        <row r="2470">
          <cell r="B2470"/>
          <cell r="C2470"/>
          <cell r="D2470"/>
          <cell r="E2470"/>
          <cell r="F2470"/>
          <cell r="G2470"/>
          <cell r="H2470"/>
          <cell r="I2470"/>
          <cell r="J2470"/>
          <cell r="K2470"/>
          <cell r="L2470"/>
          <cell r="M2470"/>
          <cell r="N2470"/>
          <cell r="O2470"/>
          <cell r="P2470"/>
          <cell r="Q2470"/>
          <cell r="R2470"/>
          <cell r="S2470"/>
          <cell r="T2470"/>
          <cell r="U2470"/>
          <cell r="V2470"/>
          <cell r="W2470"/>
          <cell r="X2470"/>
          <cell r="Y2470"/>
          <cell r="Z2470"/>
          <cell r="AA2470"/>
          <cell r="AB2470"/>
          <cell r="AC2470"/>
          <cell r="AD2470"/>
          <cell r="AE2470"/>
          <cell r="AF2470"/>
          <cell r="AG2470"/>
          <cell r="AH2470"/>
          <cell r="AI2470"/>
          <cell r="AJ2470"/>
          <cell r="AK2470"/>
          <cell r="AL2470"/>
          <cell r="AM2470"/>
          <cell r="AN2470"/>
          <cell r="AO2470"/>
          <cell r="AP2470"/>
          <cell r="AQ2470"/>
          <cell r="AR2470"/>
          <cell r="AS2470"/>
          <cell r="AT2470"/>
          <cell r="AU2470"/>
          <cell r="AV2470"/>
          <cell r="AW2470"/>
          <cell r="AX2470"/>
          <cell r="AY2470"/>
          <cell r="AZ2470"/>
          <cell r="BA2470"/>
          <cell r="BB2470"/>
          <cell r="BC2470"/>
          <cell r="BD2470"/>
          <cell r="BE2470"/>
          <cell r="BF2470"/>
          <cell r="BG2470"/>
          <cell r="BH2470"/>
          <cell r="BI2470"/>
          <cell r="BJ2470"/>
          <cell r="BK2470"/>
          <cell r="BL2470"/>
          <cell r="BM2470"/>
          <cell r="BN2470"/>
          <cell r="BO2470"/>
          <cell r="BP2470"/>
          <cell r="BQ2470"/>
          <cell r="BR2470"/>
          <cell r="BS2470"/>
          <cell r="BT2470"/>
          <cell r="BU2470"/>
          <cell r="BV2470"/>
          <cell r="BW2470"/>
          <cell r="BX2470"/>
          <cell r="BY2470"/>
          <cell r="BZ2470"/>
          <cell r="CA2470"/>
          <cell r="CB2470"/>
          <cell r="CC2470"/>
          <cell r="CD2470"/>
          <cell r="CE2470"/>
          <cell r="CF2470"/>
          <cell r="CG2470"/>
          <cell r="CH2470"/>
          <cell r="CI2470"/>
          <cell r="CJ2470"/>
          <cell r="CK2470"/>
          <cell r="CL2470"/>
          <cell r="CM2470"/>
          <cell r="CN2470"/>
        </row>
        <row r="2471">
          <cell r="B2471"/>
          <cell r="C2471"/>
          <cell r="D2471"/>
          <cell r="E2471"/>
          <cell r="F2471"/>
          <cell r="G2471"/>
          <cell r="H2471"/>
          <cell r="I2471"/>
          <cell r="J2471"/>
          <cell r="K2471"/>
          <cell r="L2471"/>
          <cell r="M2471"/>
          <cell r="N2471"/>
          <cell r="O2471"/>
          <cell r="P2471"/>
          <cell r="Q2471"/>
          <cell r="R2471"/>
          <cell r="S2471"/>
          <cell r="T2471"/>
          <cell r="U2471"/>
          <cell r="V2471"/>
          <cell r="W2471"/>
          <cell r="X2471"/>
          <cell r="Y2471"/>
          <cell r="Z2471"/>
          <cell r="AA2471"/>
          <cell r="AB2471"/>
          <cell r="AC2471"/>
          <cell r="AD2471"/>
          <cell r="AE2471"/>
          <cell r="AF2471"/>
          <cell r="AG2471"/>
          <cell r="AH2471"/>
          <cell r="AI2471"/>
          <cell r="AJ2471"/>
          <cell r="AK2471"/>
          <cell r="AL2471"/>
          <cell r="AM2471"/>
          <cell r="AN2471"/>
          <cell r="AO2471"/>
          <cell r="AP2471"/>
          <cell r="AQ2471"/>
          <cell r="AR2471"/>
          <cell r="AS2471"/>
          <cell r="AT2471"/>
          <cell r="AU2471"/>
          <cell r="AV2471"/>
          <cell r="AW2471"/>
          <cell r="AX2471"/>
          <cell r="AY2471"/>
          <cell r="AZ2471"/>
          <cell r="BA2471"/>
          <cell r="BB2471"/>
          <cell r="BC2471"/>
          <cell r="BD2471"/>
          <cell r="BE2471"/>
          <cell r="BF2471"/>
          <cell r="BG2471"/>
          <cell r="BH2471"/>
          <cell r="BI2471"/>
          <cell r="BJ2471"/>
          <cell r="BK2471"/>
          <cell r="BL2471"/>
          <cell r="BM2471"/>
          <cell r="BN2471"/>
          <cell r="BO2471"/>
          <cell r="BP2471"/>
          <cell r="BQ2471"/>
          <cell r="BR2471"/>
          <cell r="BS2471"/>
          <cell r="BT2471"/>
          <cell r="BU2471"/>
          <cell r="BV2471"/>
          <cell r="BW2471"/>
          <cell r="BX2471"/>
          <cell r="BY2471"/>
          <cell r="BZ2471"/>
          <cell r="CA2471"/>
          <cell r="CB2471"/>
          <cell r="CC2471"/>
          <cell r="CD2471"/>
          <cell r="CE2471"/>
          <cell r="CF2471"/>
          <cell r="CG2471"/>
          <cell r="CH2471"/>
          <cell r="CI2471"/>
          <cell r="CJ2471"/>
          <cell r="CK2471"/>
          <cell r="CL2471"/>
          <cell r="CM2471"/>
          <cell r="CN2471"/>
        </row>
        <row r="2472">
          <cell r="B2472"/>
          <cell r="C2472"/>
          <cell r="D2472"/>
          <cell r="E2472"/>
          <cell r="F2472"/>
          <cell r="G2472"/>
          <cell r="H2472"/>
          <cell r="I2472"/>
          <cell r="J2472"/>
          <cell r="K2472"/>
          <cell r="L2472"/>
          <cell r="M2472"/>
          <cell r="N2472"/>
          <cell r="O2472"/>
          <cell r="P2472"/>
          <cell r="Q2472"/>
          <cell r="R2472"/>
          <cell r="S2472"/>
          <cell r="T2472"/>
          <cell r="U2472"/>
          <cell r="V2472"/>
          <cell r="W2472"/>
          <cell r="X2472"/>
          <cell r="Y2472"/>
          <cell r="Z2472"/>
          <cell r="AA2472"/>
          <cell r="AB2472"/>
          <cell r="AC2472"/>
          <cell r="AD2472"/>
          <cell r="AE2472"/>
          <cell r="AF2472"/>
          <cell r="AG2472"/>
          <cell r="AH2472"/>
          <cell r="AI2472"/>
          <cell r="AJ2472"/>
          <cell r="AK2472"/>
          <cell r="AL2472"/>
          <cell r="AM2472"/>
          <cell r="AN2472"/>
          <cell r="AO2472"/>
          <cell r="AP2472"/>
          <cell r="AQ2472"/>
          <cell r="AR2472"/>
          <cell r="AS2472"/>
          <cell r="AT2472"/>
          <cell r="AU2472"/>
          <cell r="AV2472"/>
          <cell r="AW2472"/>
          <cell r="AX2472"/>
          <cell r="AY2472"/>
          <cell r="AZ2472"/>
          <cell r="BA2472"/>
          <cell r="BB2472"/>
          <cell r="BC2472"/>
          <cell r="BD2472"/>
          <cell r="BE2472"/>
          <cell r="BF2472"/>
          <cell r="BG2472"/>
          <cell r="BH2472"/>
          <cell r="BI2472"/>
          <cell r="BJ2472"/>
          <cell r="BK2472"/>
          <cell r="BL2472"/>
          <cell r="BM2472"/>
          <cell r="BN2472"/>
          <cell r="BO2472"/>
          <cell r="BP2472"/>
          <cell r="BQ2472"/>
          <cell r="BR2472"/>
          <cell r="BS2472"/>
          <cell r="BT2472"/>
          <cell r="BU2472"/>
          <cell r="BV2472"/>
          <cell r="BW2472"/>
          <cell r="BX2472"/>
          <cell r="BY2472"/>
          <cell r="BZ2472"/>
          <cell r="CA2472"/>
          <cell r="CB2472"/>
          <cell r="CC2472"/>
          <cell r="CD2472"/>
          <cell r="CE2472"/>
          <cell r="CF2472"/>
          <cell r="CG2472"/>
          <cell r="CH2472"/>
          <cell r="CI2472"/>
          <cell r="CJ2472"/>
          <cell r="CK2472"/>
          <cell r="CL2472"/>
          <cell r="CM2472"/>
          <cell r="CN2472"/>
        </row>
        <row r="2473">
          <cell r="B2473"/>
          <cell r="C2473"/>
          <cell r="D2473"/>
          <cell r="E2473"/>
          <cell r="F2473"/>
          <cell r="G2473"/>
          <cell r="H2473"/>
          <cell r="I2473"/>
          <cell r="J2473"/>
          <cell r="K2473"/>
          <cell r="L2473"/>
          <cell r="M2473"/>
          <cell r="N2473"/>
          <cell r="O2473"/>
          <cell r="P2473"/>
          <cell r="Q2473"/>
          <cell r="R2473"/>
          <cell r="S2473"/>
          <cell r="T2473"/>
          <cell r="U2473"/>
          <cell r="V2473"/>
          <cell r="W2473"/>
          <cell r="X2473"/>
          <cell r="Y2473"/>
          <cell r="Z2473"/>
          <cell r="AA2473"/>
          <cell r="AB2473"/>
          <cell r="AC2473"/>
          <cell r="AD2473"/>
          <cell r="AE2473"/>
          <cell r="AF2473"/>
          <cell r="AG2473"/>
          <cell r="AH2473"/>
          <cell r="AI2473"/>
          <cell r="AJ2473"/>
          <cell r="AK2473"/>
          <cell r="AL2473"/>
          <cell r="AM2473"/>
          <cell r="AN2473"/>
          <cell r="AO2473"/>
          <cell r="AP2473"/>
          <cell r="AQ2473"/>
          <cell r="AR2473"/>
          <cell r="AS2473"/>
          <cell r="AT2473"/>
          <cell r="AU2473"/>
          <cell r="AV2473"/>
          <cell r="AW2473"/>
          <cell r="AX2473"/>
          <cell r="AY2473"/>
          <cell r="AZ2473"/>
          <cell r="BA2473"/>
          <cell r="BB2473"/>
          <cell r="BC2473"/>
          <cell r="BD2473"/>
          <cell r="BE2473"/>
          <cell r="BF2473"/>
          <cell r="BG2473"/>
          <cell r="BH2473"/>
          <cell r="BI2473"/>
          <cell r="BJ2473"/>
          <cell r="BK2473"/>
          <cell r="BL2473"/>
          <cell r="BM2473"/>
          <cell r="BN2473"/>
          <cell r="BO2473"/>
          <cell r="BP2473"/>
          <cell r="BQ2473"/>
          <cell r="BR2473"/>
          <cell r="BS2473"/>
          <cell r="BT2473"/>
          <cell r="BU2473"/>
          <cell r="BV2473"/>
          <cell r="BW2473"/>
          <cell r="BX2473"/>
          <cell r="BY2473"/>
          <cell r="BZ2473"/>
          <cell r="CA2473"/>
          <cell r="CB2473"/>
          <cell r="CC2473"/>
          <cell r="CD2473"/>
          <cell r="CE2473"/>
          <cell r="CF2473"/>
          <cell r="CG2473"/>
          <cell r="CH2473"/>
          <cell r="CI2473"/>
          <cell r="CJ2473"/>
          <cell r="CK2473"/>
          <cell r="CL2473"/>
          <cell r="CM2473"/>
          <cell r="CN2473"/>
        </row>
        <row r="2474">
          <cell r="B2474"/>
          <cell r="C2474"/>
          <cell r="D2474"/>
          <cell r="E2474"/>
          <cell r="F2474"/>
          <cell r="G2474"/>
          <cell r="H2474"/>
          <cell r="I2474"/>
          <cell r="J2474"/>
          <cell r="K2474"/>
          <cell r="L2474"/>
          <cell r="M2474"/>
          <cell r="N2474"/>
          <cell r="O2474"/>
          <cell r="P2474"/>
          <cell r="Q2474"/>
          <cell r="R2474"/>
          <cell r="S2474"/>
          <cell r="T2474"/>
          <cell r="U2474"/>
          <cell r="V2474"/>
          <cell r="W2474"/>
          <cell r="X2474"/>
          <cell r="Y2474"/>
          <cell r="Z2474"/>
          <cell r="AA2474"/>
          <cell r="AB2474"/>
          <cell r="AC2474"/>
          <cell r="AD2474"/>
          <cell r="AE2474"/>
          <cell r="AF2474"/>
          <cell r="AG2474"/>
          <cell r="AH2474"/>
          <cell r="AI2474"/>
          <cell r="AJ2474"/>
          <cell r="AK2474"/>
          <cell r="AL2474"/>
          <cell r="AM2474"/>
          <cell r="AN2474"/>
          <cell r="AO2474"/>
          <cell r="AP2474"/>
          <cell r="AQ2474"/>
          <cell r="AR2474"/>
          <cell r="AS2474"/>
          <cell r="AT2474"/>
          <cell r="AU2474"/>
          <cell r="AV2474"/>
          <cell r="AW2474"/>
          <cell r="AX2474"/>
          <cell r="AY2474"/>
          <cell r="AZ2474"/>
          <cell r="BA2474"/>
          <cell r="BB2474"/>
          <cell r="BC2474"/>
          <cell r="BD2474"/>
          <cell r="BE2474"/>
          <cell r="BF2474"/>
          <cell r="BG2474"/>
          <cell r="BH2474"/>
          <cell r="BI2474"/>
          <cell r="BJ2474"/>
          <cell r="BK2474"/>
          <cell r="BL2474"/>
          <cell r="BM2474"/>
          <cell r="BN2474"/>
          <cell r="BO2474"/>
          <cell r="BP2474"/>
          <cell r="BQ2474"/>
          <cell r="BR2474"/>
          <cell r="BS2474"/>
          <cell r="BT2474"/>
          <cell r="BU2474"/>
          <cell r="BV2474"/>
          <cell r="BW2474"/>
          <cell r="BX2474"/>
          <cell r="BY2474"/>
          <cell r="BZ2474"/>
          <cell r="CA2474"/>
          <cell r="CB2474"/>
          <cell r="CC2474"/>
          <cell r="CD2474"/>
          <cell r="CE2474"/>
          <cell r="CF2474"/>
          <cell r="CG2474"/>
          <cell r="CH2474"/>
          <cell r="CI2474"/>
          <cell r="CJ2474"/>
          <cell r="CK2474"/>
          <cell r="CL2474"/>
          <cell r="CM2474"/>
          <cell r="CN2474"/>
        </row>
        <row r="2475">
          <cell r="B2475"/>
          <cell r="C2475"/>
          <cell r="D2475"/>
          <cell r="E2475"/>
          <cell r="F2475"/>
          <cell r="G2475"/>
          <cell r="H2475"/>
          <cell r="I2475"/>
          <cell r="J2475"/>
          <cell r="K2475"/>
          <cell r="L2475"/>
          <cell r="M2475"/>
          <cell r="N2475"/>
          <cell r="O2475"/>
          <cell r="P2475"/>
          <cell r="Q2475"/>
          <cell r="R2475"/>
          <cell r="S2475"/>
          <cell r="T2475"/>
          <cell r="U2475"/>
          <cell r="V2475"/>
          <cell r="W2475"/>
          <cell r="X2475"/>
          <cell r="Y2475"/>
          <cell r="Z2475"/>
          <cell r="AA2475"/>
          <cell r="AB2475"/>
          <cell r="AC2475"/>
          <cell r="AD2475"/>
          <cell r="AE2475"/>
          <cell r="AF2475"/>
          <cell r="AG2475"/>
          <cell r="AH2475"/>
          <cell r="AI2475"/>
          <cell r="AJ2475"/>
          <cell r="AK2475"/>
          <cell r="AL2475"/>
          <cell r="AM2475"/>
          <cell r="AN2475"/>
          <cell r="AO2475"/>
          <cell r="AP2475"/>
          <cell r="AQ2475"/>
          <cell r="AR2475"/>
          <cell r="AS2475"/>
          <cell r="AT2475"/>
          <cell r="AU2475"/>
          <cell r="AV2475"/>
          <cell r="AW2475"/>
          <cell r="AX2475"/>
          <cell r="AY2475"/>
          <cell r="AZ2475"/>
          <cell r="BA2475"/>
          <cell r="BB2475"/>
          <cell r="BC2475"/>
          <cell r="BD2475"/>
          <cell r="BE2475"/>
          <cell r="BF2475"/>
          <cell r="BG2475"/>
          <cell r="BH2475"/>
          <cell r="BI2475"/>
          <cell r="BJ2475"/>
          <cell r="BK2475"/>
          <cell r="BL2475"/>
          <cell r="BM2475"/>
          <cell r="BN2475"/>
          <cell r="BO2475"/>
          <cell r="BP2475"/>
          <cell r="BQ2475"/>
          <cell r="BR2475"/>
          <cell r="BS2475"/>
          <cell r="BT2475"/>
          <cell r="BU2475"/>
          <cell r="BV2475"/>
          <cell r="BW2475"/>
          <cell r="BX2475"/>
          <cell r="BY2475"/>
          <cell r="BZ2475"/>
          <cell r="CA2475"/>
          <cell r="CB2475"/>
          <cell r="CC2475"/>
          <cell r="CD2475"/>
          <cell r="CE2475"/>
          <cell r="CF2475"/>
          <cell r="CG2475"/>
          <cell r="CH2475"/>
          <cell r="CI2475"/>
          <cell r="CJ2475"/>
          <cell r="CK2475"/>
          <cell r="CL2475"/>
          <cell r="CM2475"/>
          <cell r="CN2475"/>
        </row>
        <row r="2476">
          <cell r="B2476"/>
          <cell r="C2476"/>
          <cell r="D2476"/>
          <cell r="E2476"/>
          <cell r="F2476"/>
          <cell r="G2476"/>
          <cell r="H2476"/>
          <cell r="I2476"/>
          <cell r="J2476"/>
          <cell r="K2476"/>
          <cell r="L2476"/>
          <cell r="M2476"/>
          <cell r="N2476"/>
          <cell r="O2476"/>
          <cell r="P2476"/>
          <cell r="Q2476"/>
          <cell r="R2476"/>
          <cell r="S2476"/>
          <cell r="T2476"/>
          <cell r="U2476"/>
          <cell r="V2476"/>
          <cell r="W2476"/>
          <cell r="X2476"/>
          <cell r="Y2476"/>
          <cell r="Z2476"/>
          <cell r="AA2476"/>
          <cell r="AB2476"/>
          <cell r="AC2476"/>
          <cell r="AD2476"/>
          <cell r="AE2476"/>
          <cell r="AF2476"/>
          <cell r="AG2476"/>
          <cell r="AH2476"/>
          <cell r="AI2476"/>
          <cell r="AJ2476"/>
          <cell r="AK2476"/>
          <cell r="AL2476"/>
          <cell r="AM2476"/>
          <cell r="AN2476"/>
          <cell r="AO2476"/>
          <cell r="AP2476"/>
          <cell r="AQ2476"/>
          <cell r="AR2476"/>
          <cell r="AS2476"/>
          <cell r="AT2476"/>
          <cell r="AU2476"/>
          <cell r="AV2476"/>
          <cell r="AW2476"/>
          <cell r="AX2476"/>
          <cell r="AY2476"/>
          <cell r="AZ2476"/>
          <cell r="BA2476"/>
          <cell r="BB2476"/>
          <cell r="BC2476"/>
          <cell r="BD2476"/>
          <cell r="BE2476"/>
          <cell r="BF2476"/>
          <cell r="BG2476"/>
          <cell r="BH2476"/>
          <cell r="BI2476"/>
          <cell r="BJ2476"/>
          <cell r="BK2476"/>
          <cell r="BL2476"/>
          <cell r="BM2476"/>
          <cell r="BN2476"/>
          <cell r="BO2476"/>
          <cell r="BP2476"/>
          <cell r="BQ2476"/>
          <cell r="BR2476"/>
          <cell r="BS2476"/>
          <cell r="BT2476"/>
          <cell r="BU2476"/>
          <cell r="BV2476"/>
          <cell r="BW2476"/>
          <cell r="BX2476"/>
          <cell r="BY2476"/>
          <cell r="BZ2476"/>
          <cell r="CA2476"/>
          <cell r="CB2476"/>
          <cell r="CC2476"/>
          <cell r="CD2476"/>
          <cell r="CE2476"/>
          <cell r="CF2476"/>
          <cell r="CG2476"/>
          <cell r="CH2476"/>
          <cell r="CI2476"/>
          <cell r="CJ2476"/>
          <cell r="CK2476"/>
          <cell r="CL2476"/>
          <cell r="CM2476"/>
          <cell r="CN2476"/>
        </row>
        <row r="2477">
          <cell r="B2477"/>
          <cell r="C2477"/>
          <cell r="D2477"/>
          <cell r="E2477"/>
          <cell r="F2477"/>
          <cell r="G2477"/>
          <cell r="H2477"/>
          <cell r="I2477"/>
          <cell r="J2477"/>
          <cell r="K2477"/>
          <cell r="L2477"/>
          <cell r="M2477"/>
          <cell r="N2477"/>
          <cell r="O2477"/>
          <cell r="P2477"/>
          <cell r="Q2477"/>
          <cell r="R2477"/>
          <cell r="S2477"/>
          <cell r="T2477"/>
          <cell r="U2477"/>
          <cell r="V2477"/>
          <cell r="W2477"/>
          <cell r="X2477"/>
          <cell r="Y2477"/>
          <cell r="Z2477"/>
          <cell r="AA2477"/>
          <cell r="AB2477"/>
          <cell r="AC2477"/>
          <cell r="AD2477"/>
          <cell r="AE2477"/>
          <cell r="AF2477"/>
          <cell r="AG2477"/>
          <cell r="AH2477"/>
          <cell r="AI2477"/>
          <cell r="AJ2477"/>
          <cell r="AK2477"/>
          <cell r="AL2477"/>
          <cell r="AM2477"/>
          <cell r="AN2477"/>
          <cell r="AO2477"/>
          <cell r="AP2477"/>
          <cell r="AQ2477"/>
          <cell r="AR2477"/>
          <cell r="AS2477"/>
          <cell r="AT2477"/>
          <cell r="AU2477"/>
          <cell r="AV2477"/>
          <cell r="AW2477"/>
          <cell r="AX2477"/>
          <cell r="AY2477"/>
          <cell r="AZ2477"/>
          <cell r="BA2477"/>
          <cell r="BB2477"/>
          <cell r="BC2477"/>
          <cell r="BD2477"/>
          <cell r="BE2477"/>
          <cell r="BF2477"/>
          <cell r="BG2477"/>
          <cell r="BH2477"/>
          <cell r="BI2477"/>
          <cell r="BJ2477"/>
          <cell r="BK2477"/>
          <cell r="BL2477"/>
          <cell r="BM2477"/>
          <cell r="BN2477"/>
          <cell r="BO2477"/>
          <cell r="BP2477"/>
          <cell r="BQ2477"/>
          <cell r="BR2477"/>
          <cell r="BS2477"/>
          <cell r="BT2477"/>
          <cell r="BU2477"/>
          <cell r="BV2477"/>
          <cell r="BW2477"/>
          <cell r="BX2477"/>
          <cell r="BY2477"/>
          <cell r="BZ2477"/>
          <cell r="CA2477"/>
          <cell r="CB2477"/>
          <cell r="CC2477"/>
          <cell r="CD2477"/>
          <cell r="CE2477"/>
          <cell r="CF2477"/>
          <cell r="CG2477"/>
          <cell r="CH2477"/>
          <cell r="CI2477"/>
          <cell r="CJ2477"/>
          <cell r="CK2477"/>
          <cell r="CL2477"/>
          <cell r="CM2477"/>
          <cell r="CN2477"/>
        </row>
        <row r="2478">
          <cell r="B2478"/>
          <cell r="C2478"/>
          <cell r="D2478"/>
          <cell r="E2478"/>
          <cell r="F2478"/>
          <cell r="G2478"/>
          <cell r="H2478"/>
          <cell r="I2478"/>
          <cell r="J2478"/>
          <cell r="K2478"/>
          <cell r="L2478"/>
          <cell r="M2478"/>
          <cell r="N2478"/>
          <cell r="O2478"/>
          <cell r="P2478"/>
          <cell r="Q2478"/>
          <cell r="R2478"/>
          <cell r="S2478"/>
          <cell r="T2478"/>
          <cell r="U2478"/>
          <cell r="V2478"/>
          <cell r="W2478"/>
          <cell r="X2478"/>
          <cell r="Y2478"/>
          <cell r="Z2478"/>
          <cell r="AA2478"/>
          <cell r="AB2478"/>
          <cell r="AC2478"/>
          <cell r="AD2478"/>
          <cell r="AE2478"/>
          <cell r="AF2478"/>
          <cell r="AG2478"/>
          <cell r="AH2478"/>
          <cell r="AI2478"/>
          <cell r="AJ2478"/>
          <cell r="AK2478"/>
          <cell r="AL2478"/>
          <cell r="AM2478"/>
          <cell r="AN2478"/>
          <cell r="AO2478"/>
          <cell r="AP2478"/>
          <cell r="AQ2478"/>
          <cell r="AR2478"/>
          <cell r="AS2478"/>
          <cell r="AT2478"/>
          <cell r="AU2478"/>
          <cell r="AV2478"/>
          <cell r="AW2478"/>
          <cell r="AX2478"/>
          <cell r="AY2478"/>
          <cell r="AZ2478"/>
          <cell r="BA2478"/>
          <cell r="BB2478"/>
          <cell r="BC2478"/>
          <cell r="BD2478"/>
          <cell r="BE2478"/>
          <cell r="BF2478"/>
          <cell r="BG2478"/>
          <cell r="BH2478"/>
          <cell r="BI2478"/>
          <cell r="BJ2478"/>
          <cell r="BK2478"/>
          <cell r="BL2478"/>
          <cell r="BM2478"/>
          <cell r="BN2478"/>
          <cell r="BO2478"/>
          <cell r="BP2478"/>
          <cell r="BQ2478"/>
          <cell r="BR2478"/>
          <cell r="BS2478"/>
          <cell r="BT2478"/>
          <cell r="BU2478"/>
          <cell r="BV2478"/>
          <cell r="BW2478"/>
          <cell r="BX2478"/>
          <cell r="BY2478"/>
          <cell r="BZ2478"/>
          <cell r="CA2478"/>
          <cell r="CB2478"/>
          <cell r="CC2478"/>
          <cell r="CD2478"/>
          <cell r="CE2478"/>
          <cell r="CF2478"/>
          <cell r="CG2478"/>
          <cell r="CH2478"/>
          <cell r="CI2478"/>
          <cell r="CJ2478"/>
          <cell r="CK2478"/>
          <cell r="CL2478"/>
          <cell r="CM2478"/>
          <cell r="CN2478"/>
        </row>
        <row r="2479">
          <cell r="B2479"/>
          <cell r="C2479"/>
          <cell r="D2479"/>
          <cell r="E2479"/>
          <cell r="F2479"/>
          <cell r="G2479"/>
          <cell r="H2479"/>
          <cell r="I2479"/>
          <cell r="J2479"/>
          <cell r="K2479"/>
          <cell r="L2479"/>
          <cell r="M2479"/>
          <cell r="N2479"/>
          <cell r="O2479"/>
          <cell r="P2479"/>
          <cell r="Q2479"/>
          <cell r="R2479"/>
          <cell r="S2479"/>
          <cell r="T2479"/>
          <cell r="U2479"/>
          <cell r="V2479"/>
          <cell r="W2479"/>
          <cell r="X2479"/>
          <cell r="Y2479"/>
          <cell r="Z2479"/>
          <cell r="AA2479"/>
          <cell r="AB2479"/>
          <cell r="AC2479"/>
          <cell r="AD2479"/>
          <cell r="AE2479"/>
          <cell r="AF2479"/>
          <cell r="AG2479"/>
          <cell r="AH2479"/>
          <cell r="AI2479"/>
          <cell r="AJ2479"/>
          <cell r="AK2479"/>
          <cell r="AL2479"/>
          <cell r="AM2479"/>
          <cell r="AN2479"/>
          <cell r="AO2479"/>
          <cell r="AP2479"/>
          <cell r="AQ2479"/>
          <cell r="AR2479"/>
          <cell r="AS2479"/>
          <cell r="AT2479"/>
          <cell r="AU2479"/>
          <cell r="AV2479"/>
          <cell r="AW2479"/>
          <cell r="AX2479"/>
          <cell r="AY2479"/>
          <cell r="AZ2479"/>
          <cell r="BA2479"/>
          <cell r="BB2479"/>
          <cell r="BC2479"/>
          <cell r="BD2479"/>
          <cell r="BE2479"/>
          <cell r="BF2479"/>
          <cell r="BG2479"/>
          <cell r="BH2479"/>
          <cell r="BI2479"/>
          <cell r="BJ2479"/>
          <cell r="BK2479"/>
          <cell r="BL2479"/>
          <cell r="BM2479"/>
          <cell r="BN2479"/>
          <cell r="BO2479"/>
          <cell r="BP2479"/>
          <cell r="BQ2479"/>
          <cell r="BR2479"/>
          <cell r="BS2479"/>
          <cell r="BT2479"/>
          <cell r="BU2479"/>
          <cell r="BV2479"/>
          <cell r="BW2479"/>
          <cell r="BX2479"/>
          <cell r="BY2479"/>
          <cell r="BZ2479"/>
          <cell r="CA2479"/>
          <cell r="CB2479"/>
          <cell r="CC2479"/>
          <cell r="CD2479"/>
          <cell r="CE2479"/>
          <cell r="CF2479"/>
          <cell r="CG2479"/>
          <cell r="CH2479"/>
          <cell r="CI2479"/>
          <cell r="CJ2479"/>
          <cell r="CK2479"/>
          <cell r="CL2479"/>
          <cell r="CM2479"/>
          <cell r="CN2479"/>
        </row>
        <row r="2480">
          <cell r="B2480"/>
          <cell r="C2480"/>
          <cell r="D2480"/>
          <cell r="E2480"/>
          <cell r="F2480"/>
          <cell r="G2480"/>
          <cell r="H2480"/>
          <cell r="I2480"/>
          <cell r="J2480"/>
          <cell r="K2480"/>
          <cell r="L2480"/>
          <cell r="M2480"/>
          <cell r="N2480"/>
          <cell r="O2480"/>
          <cell r="P2480"/>
          <cell r="Q2480"/>
          <cell r="R2480"/>
          <cell r="S2480"/>
          <cell r="T2480"/>
          <cell r="U2480"/>
          <cell r="V2480"/>
          <cell r="W2480"/>
          <cell r="X2480"/>
          <cell r="Y2480"/>
          <cell r="Z2480"/>
          <cell r="AA2480"/>
          <cell r="AB2480"/>
          <cell r="AC2480"/>
          <cell r="AD2480"/>
          <cell r="AE2480"/>
          <cell r="AF2480"/>
          <cell r="AG2480"/>
          <cell r="AH2480"/>
          <cell r="AI2480"/>
          <cell r="AJ2480"/>
          <cell r="AK2480"/>
          <cell r="AL2480"/>
          <cell r="AM2480"/>
          <cell r="AN2480"/>
          <cell r="AO2480"/>
          <cell r="AP2480"/>
          <cell r="AQ2480"/>
          <cell r="AR2480"/>
          <cell r="AS2480"/>
          <cell r="AT2480"/>
          <cell r="AU2480"/>
          <cell r="AV2480"/>
          <cell r="AW2480"/>
          <cell r="AX2480"/>
          <cell r="AY2480"/>
          <cell r="AZ2480"/>
          <cell r="BA2480"/>
          <cell r="BB2480"/>
          <cell r="BC2480"/>
          <cell r="BD2480"/>
          <cell r="BE2480"/>
          <cell r="BF2480"/>
          <cell r="BG2480"/>
          <cell r="BH2480"/>
          <cell r="BI2480"/>
          <cell r="BJ2480"/>
          <cell r="BK2480"/>
          <cell r="BL2480"/>
          <cell r="BM2480"/>
          <cell r="BN2480"/>
          <cell r="BO2480"/>
          <cell r="BP2480"/>
          <cell r="BQ2480"/>
          <cell r="BR2480"/>
          <cell r="BS2480"/>
          <cell r="BT2480"/>
          <cell r="BU2480"/>
          <cell r="BV2480"/>
          <cell r="BW2480"/>
          <cell r="BX2480"/>
          <cell r="BY2480"/>
          <cell r="BZ2480"/>
          <cell r="CA2480"/>
          <cell r="CB2480"/>
          <cell r="CC2480"/>
          <cell r="CD2480"/>
          <cell r="CE2480"/>
          <cell r="CF2480"/>
          <cell r="CG2480"/>
          <cell r="CH2480"/>
          <cell r="CI2480"/>
          <cell r="CJ2480"/>
          <cell r="CK2480"/>
          <cell r="CL2480"/>
          <cell r="CM2480"/>
          <cell r="CN2480"/>
        </row>
        <row r="2481">
          <cell r="B2481"/>
          <cell r="C2481"/>
          <cell r="D2481"/>
          <cell r="E2481"/>
          <cell r="F2481"/>
          <cell r="G2481"/>
          <cell r="H2481"/>
          <cell r="I2481"/>
          <cell r="J2481"/>
          <cell r="K2481"/>
          <cell r="L2481"/>
          <cell r="M2481"/>
          <cell r="N2481"/>
          <cell r="O2481"/>
          <cell r="P2481"/>
          <cell r="Q2481"/>
          <cell r="R2481"/>
          <cell r="S2481"/>
          <cell r="T2481"/>
          <cell r="U2481"/>
          <cell r="V2481"/>
          <cell r="W2481"/>
          <cell r="X2481"/>
          <cell r="Y2481"/>
          <cell r="Z2481"/>
          <cell r="AA2481"/>
          <cell r="AB2481"/>
          <cell r="AC2481"/>
          <cell r="AD2481"/>
          <cell r="AE2481"/>
          <cell r="AF2481"/>
          <cell r="AG2481"/>
          <cell r="AH2481"/>
          <cell r="AI2481"/>
          <cell r="AJ2481"/>
          <cell r="AK2481"/>
          <cell r="AL2481"/>
          <cell r="AM2481"/>
          <cell r="AN2481"/>
          <cell r="AO2481"/>
          <cell r="AP2481"/>
          <cell r="AQ2481"/>
          <cell r="AR2481"/>
          <cell r="AS2481"/>
          <cell r="AT2481"/>
          <cell r="AU2481"/>
          <cell r="AV2481"/>
          <cell r="AW2481"/>
          <cell r="AX2481"/>
          <cell r="AY2481"/>
          <cell r="AZ2481"/>
          <cell r="BA2481"/>
          <cell r="BB2481"/>
          <cell r="BC2481"/>
          <cell r="BD2481"/>
          <cell r="BE2481"/>
          <cell r="BF2481"/>
          <cell r="BG2481"/>
          <cell r="BH2481"/>
          <cell r="BI2481"/>
          <cell r="BJ2481"/>
          <cell r="BK2481"/>
          <cell r="BL2481"/>
          <cell r="BM2481"/>
          <cell r="BN2481"/>
          <cell r="BO2481"/>
          <cell r="BP2481"/>
          <cell r="BQ2481"/>
          <cell r="BR2481"/>
          <cell r="BS2481"/>
          <cell r="BT2481"/>
          <cell r="BU2481"/>
          <cell r="BV2481"/>
          <cell r="BW2481"/>
          <cell r="BX2481"/>
          <cell r="BY2481"/>
          <cell r="BZ2481"/>
          <cell r="CA2481"/>
          <cell r="CB2481"/>
          <cell r="CC2481"/>
          <cell r="CD2481"/>
          <cell r="CE2481"/>
          <cell r="CF2481"/>
          <cell r="CG2481"/>
          <cell r="CH2481"/>
          <cell r="CI2481"/>
          <cell r="CJ2481"/>
          <cell r="CK2481"/>
          <cell r="CL2481"/>
          <cell r="CM2481"/>
          <cell r="CN2481"/>
        </row>
        <row r="2482">
          <cell r="B2482"/>
          <cell r="C2482"/>
          <cell r="D2482"/>
          <cell r="E2482"/>
          <cell r="F2482"/>
          <cell r="G2482"/>
          <cell r="H2482"/>
          <cell r="I2482"/>
          <cell r="J2482"/>
          <cell r="K2482"/>
          <cell r="L2482"/>
          <cell r="M2482"/>
          <cell r="N2482"/>
          <cell r="O2482"/>
          <cell r="P2482"/>
          <cell r="Q2482"/>
          <cell r="R2482"/>
          <cell r="S2482"/>
          <cell r="T2482"/>
          <cell r="U2482"/>
          <cell r="V2482"/>
          <cell r="W2482"/>
          <cell r="X2482"/>
          <cell r="Y2482"/>
          <cell r="Z2482"/>
          <cell r="AA2482"/>
          <cell r="AB2482"/>
          <cell r="AC2482"/>
          <cell r="AD2482"/>
          <cell r="AE2482"/>
          <cell r="AF2482"/>
          <cell r="AG2482"/>
          <cell r="AH2482"/>
          <cell r="AI2482"/>
          <cell r="AJ2482"/>
          <cell r="AK2482"/>
          <cell r="AL2482"/>
          <cell r="AM2482"/>
          <cell r="AN2482"/>
          <cell r="AO2482"/>
          <cell r="AP2482"/>
          <cell r="AQ2482"/>
          <cell r="AR2482"/>
          <cell r="AS2482"/>
          <cell r="AT2482"/>
          <cell r="AU2482"/>
          <cell r="AV2482"/>
          <cell r="AW2482"/>
          <cell r="AX2482"/>
          <cell r="AY2482"/>
          <cell r="AZ2482"/>
          <cell r="BA2482"/>
          <cell r="BB2482"/>
          <cell r="BC2482"/>
          <cell r="BD2482"/>
          <cell r="BE2482"/>
          <cell r="BF2482"/>
          <cell r="BG2482"/>
          <cell r="BH2482"/>
          <cell r="BI2482"/>
          <cell r="BJ2482"/>
          <cell r="BK2482"/>
          <cell r="BL2482"/>
          <cell r="BM2482"/>
          <cell r="BN2482"/>
          <cell r="BO2482"/>
          <cell r="BP2482"/>
          <cell r="BQ2482"/>
          <cell r="BR2482"/>
          <cell r="BS2482"/>
          <cell r="BT2482"/>
          <cell r="BU2482"/>
          <cell r="BV2482"/>
          <cell r="BW2482"/>
          <cell r="BX2482"/>
          <cell r="BY2482"/>
          <cell r="BZ2482"/>
          <cell r="CA2482"/>
          <cell r="CB2482"/>
          <cell r="CC2482"/>
          <cell r="CD2482"/>
          <cell r="CE2482"/>
          <cell r="CF2482"/>
          <cell r="CG2482"/>
          <cell r="CH2482"/>
          <cell r="CI2482"/>
          <cell r="CJ2482"/>
          <cell r="CK2482"/>
          <cell r="CL2482"/>
          <cell r="CM2482"/>
          <cell r="CN2482"/>
        </row>
        <row r="2483">
          <cell r="B2483"/>
          <cell r="C2483"/>
          <cell r="D2483"/>
          <cell r="E2483"/>
          <cell r="F2483"/>
          <cell r="G2483"/>
          <cell r="H2483"/>
          <cell r="I2483"/>
          <cell r="J2483"/>
          <cell r="K2483"/>
          <cell r="L2483"/>
          <cell r="M2483"/>
          <cell r="N2483"/>
          <cell r="O2483"/>
          <cell r="P2483"/>
          <cell r="Q2483"/>
          <cell r="R2483"/>
          <cell r="S2483"/>
          <cell r="T2483"/>
          <cell r="U2483"/>
          <cell r="V2483"/>
          <cell r="W2483"/>
          <cell r="X2483"/>
          <cell r="Y2483"/>
          <cell r="Z2483"/>
          <cell r="AA2483"/>
          <cell r="AB2483"/>
          <cell r="AC2483"/>
          <cell r="AD2483"/>
          <cell r="AE2483"/>
          <cell r="AF2483"/>
          <cell r="AG2483"/>
          <cell r="AH2483"/>
          <cell r="AI2483"/>
          <cell r="AJ2483"/>
          <cell r="AK2483"/>
          <cell r="AL2483"/>
          <cell r="AM2483"/>
          <cell r="AN2483"/>
          <cell r="AO2483"/>
          <cell r="AP2483"/>
          <cell r="AQ2483"/>
          <cell r="AR2483"/>
          <cell r="AS2483"/>
          <cell r="AT2483"/>
          <cell r="AU2483"/>
          <cell r="AV2483"/>
          <cell r="AW2483"/>
          <cell r="AX2483"/>
          <cell r="AY2483"/>
          <cell r="AZ2483"/>
          <cell r="BA2483"/>
          <cell r="BB2483"/>
          <cell r="BC2483"/>
          <cell r="BD2483"/>
          <cell r="BE2483"/>
          <cell r="BF2483"/>
          <cell r="BG2483"/>
          <cell r="BH2483"/>
          <cell r="BI2483"/>
          <cell r="BJ2483"/>
          <cell r="BK2483"/>
          <cell r="BL2483"/>
          <cell r="BM2483"/>
          <cell r="BN2483"/>
          <cell r="BO2483"/>
          <cell r="BP2483"/>
          <cell r="BQ2483"/>
          <cell r="BR2483"/>
          <cell r="BS2483"/>
          <cell r="BT2483"/>
          <cell r="BU2483"/>
          <cell r="BV2483"/>
          <cell r="BW2483"/>
          <cell r="BX2483"/>
          <cell r="BY2483"/>
          <cell r="BZ2483"/>
          <cell r="CA2483"/>
          <cell r="CB2483"/>
          <cell r="CC2483"/>
          <cell r="CD2483"/>
          <cell r="CE2483"/>
          <cell r="CF2483"/>
          <cell r="CG2483"/>
          <cell r="CH2483"/>
          <cell r="CI2483"/>
          <cell r="CJ2483"/>
          <cell r="CK2483"/>
          <cell r="CL2483"/>
          <cell r="CM2483"/>
          <cell r="CN2483"/>
        </row>
        <row r="2484">
          <cell r="B2484"/>
          <cell r="C2484"/>
          <cell r="D2484"/>
          <cell r="E2484"/>
          <cell r="F2484"/>
          <cell r="G2484"/>
          <cell r="H2484"/>
          <cell r="I2484"/>
          <cell r="J2484"/>
          <cell r="K2484"/>
          <cell r="L2484"/>
          <cell r="M2484"/>
          <cell r="N2484"/>
          <cell r="O2484"/>
          <cell r="P2484"/>
          <cell r="Q2484"/>
          <cell r="R2484"/>
          <cell r="S2484"/>
          <cell r="T2484"/>
          <cell r="U2484"/>
          <cell r="V2484"/>
          <cell r="W2484"/>
          <cell r="X2484"/>
          <cell r="Y2484"/>
          <cell r="Z2484"/>
          <cell r="AA2484"/>
          <cell r="AB2484"/>
          <cell r="AC2484"/>
          <cell r="AD2484"/>
          <cell r="AE2484"/>
          <cell r="AF2484"/>
          <cell r="AG2484"/>
          <cell r="AH2484"/>
          <cell r="AI2484"/>
          <cell r="AJ2484"/>
          <cell r="AK2484"/>
          <cell r="AL2484"/>
          <cell r="AM2484"/>
          <cell r="AN2484"/>
          <cell r="AO2484"/>
          <cell r="AP2484"/>
          <cell r="AQ2484"/>
          <cell r="AR2484"/>
          <cell r="AS2484"/>
          <cell r="AT2484"/>
          <cell r="AU2484"/>
          <cell r="AV2484"/>
          <cell r="AW2484"/>
          <cell r="AX2484"/>
          <cell r="AY2484"/>
          <cell r="AZ2484"/>
          <cell r="BA2484"/>
          <cell r="BB2484"/>
          <cell r="BC2484"/>
          <cell r="BD2484"/>
          <cell r="BE2484"/>
          <cell r="BF2484"/>
          <cell r="BG2484"/>
          <cell r="BH2484"/>
          <cell r="BI2484"/>
          <cell r="BJ2484"/>
          <cell r="BK2484"/>
          <cell r="BL2484"/>
          <cell r="BM2484"/>
          <cell r="BN2484"/>
          <cell r="BO2484"/>
          <cell r="BP2484"/>
          <cell r="BQ2484"/>
          <cell r="BR2484"/>
          <cell r="BS2484"/>
          <cell r="BT2484"/>
          <cell r="BU2484"/>
          <cell r="BV2484"/>
          <cell r="BW2484"/>
          <cell r="BX2484"/>
          <cell r="BY2484"/>
          <cell r="BZ2484"/>
          <cell r="CA2484"/>
          <cell r="CB2484"/>
          <cell r="CC2484"/>
          <cell r="CD2484"/>
          <cell r="CE2484"/>
          <cell r="CF2484"/>
          <cell r="CG2484"/>
          <cell r="CH2484"/>
          <cell r="CI2484"/>
          <cell r="CJ2484"/>
          <cell r="CK2484"/>
          <cell r="CL2484"/>
          <cell r="CM2484"/>
          <cell r="CN2484"/>
        </row>
        <row r="2485">
          <cell r="B2485"/>
          <cell r="C2485"/>
          <cell r="D2485"/>
          <cell r="E2485"/>
          <cell r="F2485"/>
          <cell r="G2485"/>
          <cell r="H2485"/>
          <cell r="I2485"/>
          <cell r="J2485"/>
          <cell r="K2485"/>
          <cell r="L2485"/>
          <cell r="M2485"/>
          <cell r="N2485"/>
          <cell r="O2485"/>
          <cell r="P2485"/>
          <cell r="Q2485"/>
          <cell r="R2485"/>
          <cell r="S2485"/>
          <cell r="T2485"/>
          <cell r="U2485"/>
          <cell r="V2485"/>
          <cell r="W2485"/>
          <cell r="X2485"/>
          <cell r="Y2485"/>
          <cell r="Z2485"/>
          <cell r="AA2485"/>
          <cell r="AB2485"/>
          <cell r="AC2485"/>
          <cell r="AD2485"/>
          <cell r="AE2485"/>
          <cell r="AF2485"/>
          <cell r="AG2485"/>
          <cell r="AH2485"/>
          <cell r="AI2485"/>
          <cell r="AJ2485"/>
          <cell r="AK2485"/>
          <cell r="AL2485"/>
          <cell r="AM2485"/>
          <cell r="AN2485"/>
          <cell r="AO2485"/>
          <cell r="AP2485"/>
          <cell r="AQ2485"/>
          <cell r="AR2485"/>
          <cell r="AS2485"/>
          <cell r="AT2485"/>
          <cell r="AU2485"/>
          <cell r="AV2485"/>
          <cell r="AW2485"/>
          <cell r="AX2485"/>
          <cell r="AY2485"/>
          <cell r="AZ2485"/>
          <cell r="BA2485"/>
          <cell r="BB2485"/>
          <cell r="BC2485"/>
          <cell r="BD2485"/>
          <cell r="BE2485"/>
          <cell r="BF2485"/>
          <cell r="BG2485"/>
          <cell r="BH2485"/>
          <cell r="BI2485"/>
          <cell r="BJ2485"/>
          <cell r="BK2485"/>
          <cell r="BL2485"/>
          <cell r="BM2485"/>
          <cell r="BN2485"/>
          <cell r="BO2485"/>
          <cell r="BP2485"/>
          <cell r="BQ2485"/>
          <cell r="BR2485"/>
          <cell r="BS2485"/>
          <cell r="BT2485"/>
          <cell r="BU2485"/>
          <cell r="BV2485"/>
          <cell r="BW2485"/>
          <cell r="BX2485"/>
          <cell r="BY2485"/>
          <cell r="BZ2485"/>
          <cell r="CA2485"/>
          <cell r="CB2485"/>
          <cell r="CC2485"/>
          <cell r="CD2485"/>
          <cell r="CE2485"/>
          <cell r="CF2485"/>
          <cell r="CG2485"/>
          <cell r="CH2485"/>
          <cell r="CI2485"/>
          <cell r="CJ2485"/>
          <cell r="CK2485"/>
          <cell r="CL2485"/>
          <cell r="CM2485"/>
          <cell r="CN2485"/>
        </row>
        <row r="2486">
          <cell r="B2486"/>
          <cell r="C2486"/>
          <cell r="D2486"/>
          <cell r="E2486"/>
          <cell r="F2486"/>
          <cell r="G2486"/>
          <cell r="H2486"/>
          <cell r="I2486"/>
          <cell r="J2486"/>
          <cell r="K2486"/>
          <cell r="L2486"/>
          <cell r="M2486"/>
          <cell r="N2486"/>
          <cell r="O2486"/>
          <cell r="P2486"/>
          <cell r="Q2486"/>
          <cell r="R2486"/>
          <cell r="S2486"/>
          <cell r="T2486"/>
          <cell r="U2486"/>
          <cell r="V2486"/>
          <cell r="W2486"/>
          <cell r="X2486"/>
          <cell r="Y2486"/>
          <cell r="Z2486"/>
          <cell r="AA2486"/>
          <cell r="AB2486"/>
          <cell r="AC2486"/>
          <cell r="AD2486"/>
          <cell r="AE2486"/>
          <cell r="AF2486"/>
          <cell r="AG2486"/>
          <cell r="AH2486"/>
          <cell r="AI2486"/>
          <cell r="AJ2486"/>
          <cell r="AK2486"/>
          <cell r="AL2486"/>
          <cell r="AM2486"/>
          <cell r="AN2486"/>
          <cell r="AO2486"/>
          <cell r="AP2486"/>
          <cell r="AQ2486"/>
          <cell r="AR2486"/>
          <cell r="AS2486"/>
          <cell r="AT2486"/>
          <cell r="AU2486"/>
          <cell r="AV2486"/>
          <cell r="AW2486"/>
          <cell r="AX2486"/>
          <cell r="AY2486"/>
          <cell r="AZ2486"/>
          <cell r="BA2486"/>
          <cell r="BB2486"/>
          <cell r="BC2486"/>
          <cell r="BD2486"/>
          <cell r="BE2486"/>
          <cell r="BF2486"/>
          <cell r="BG2486"/>
          <cell r="BH2486"/>
          <cell r="BI2486"/>
          <cell r="BJ2486"/>
          <cell r="BK2486"/>
          <cell r="BL2486"/>
          <cell r="BM2486"/>
          <cell r="BN2486"/>
          <cell r="BO2486"/>
          <cell r="BP2486"/>
          <cell r="BQ2486"/>
          <cell r="BR2486"/>
          <cell r="BS2486"/>
          <cell r="BT2486"/>
          <cell r="BU2486"/>
          <cell r="BV2486"/>
          <cell r="BW2486"/>
          <cell r="BX2486"/>
          <cell r="BY2486"/>
          <cell r="BZ2486"/>
          <cell r="CA2486"/>
          <cell r="CB2486"/>
          <cell r="CC2486"/>
          <cell r="CD2486"/>
          <cell r="CE2486"/>
          <cell r="CF2486"/>
          <cell r="CG2486"/>
          <cell r="CH2486"/>
          <cell r="CI2486"/>
          <cell r="CJ2486"/>
          <cell r="CK2486"/>
          <cell r="CL2486"/>
          <cell r="CM2486"/>
          <cell r="CN2486"/>
        </row>
        <row r="2487">
          <cell r="B2487"/>
          <cell r="C2487"/>
          <cell r="D2487"/>
          <cell r="E2487"/>
          <cell r="F2487"/>
          <cell r="G2487"/>
          <cell r="H2487"/>
          <cell r="I2487"/>
          <cell r="J2487"/>
          <cell r="K2487"/>
          <cell r="L2487"/>
          <cell r="M2487"/>
          <cell r="N2487"/>
          <cell r="O2487"/>
          <cell r="P2487"/>
          <cell r="Q2487"/>
          <cell r="R2487"/>
          <cell r="S2487"/>
          <cell r="T2487"/>
          <cell r="U2487"/>
          <cell r="V2487"/>
          <cell r="W2487"/>
          <cell r="X2487"/>
          <cell r="Y2487"/>
          <cell r="Z2487"/>
          <cell r="AA2487"/>
          <cell r="AB2487"/>
          <cell r="AC2487"/>
          <cell r="AD2487"/>
          <cell r="AE2487"/>
          <cell r="AF2487"/>
          <cell r="AG2487"/>
          <cell r="AH2487"/>
          <cell r="AI2487"/>
          <cell r="AJ2487"/>
          <cell r="AK2487"/>
          <cell r="AL2487"/>
          <cell r="AM2487"/>
          <cell r="AN2487"/>
          <cell r="AO2487"/>
          <cell r="AP2487"/>
          <cell r="AQ2487"/>
          <cell r="AR2487"/>
          <cell r="AS2487"/>
          <cell r="AT2487"/>
          <cell r="AU2487"/>
          <cell r="AV2487"/>
          <cell r="AW2487"/>
          <cell r="AX2487"/>
          <cell r="AY2487"/>
          <cell r="AZ2487"/>
          <cell r="BA2487"/>
          <cell r="BB2487"/>
          <cell r="BC2487"/>
          <cell r="BD2487"/>
          <cell r="BE2487"/>
          <cell r="BF2487"/>
          <cell r="BG2487"/>
          <cell r="BH2487"/>
          <cell r="BI2487"/>
          <cell r="BJ2487"/>
          <cell r="BK2487"/>
          <cell r="BL2487"/>
          <cell r="BM2487"/>
          <cell r="BN2487"/>
          <cell r="BO2487"/>
          <cell r="BP2487"/>
          <cell r="BQ2487"/>
          <cell r="BR2487"/>
          <cell r="BS2487"/>
          <cell r="BT2487"/>
          <cell r="BU2487"/>
          <cell r="BV2487"/>
          <cell r="BW2487"/>
          <cell r="BX2487"/>
          <cell r="BY2487"/>
          <cell r="BZ2487"/>
          <cell r="CA2487"/>
          <cell r="CB2487"/>
          <cell r="CC2487"/>
          <cell r="CD2487"/>
          <cell r="CE2487"/>
          <cell r="CF2487"/>
          <cell r="CG2487"/>
          <cell r="CH2487"/>
          <cell r="CI2487"/>
          <cell r="CJ2487"/>
          <cell r="CK2487"/>
          <cell r="CL2487"/>
          <cell r="CM2487"/>
          <cell r="CN2487"/>
        </row>
        <row r="2488">
          <cell r="B2488"/>
          <cell r="C2488"/>
          <cell r="D2488"/>
          <cell r="E2488"/>
          <cell r="F2488"/>
          <cell r="G2488"/>
          <cell r="H2488"/>
          <cell r="I2488"/>
          <cell r="J2488"/>
          <cell r="K2488"/>
          <cell r="L2488"/>
          <cell r="M2488"/>
          <cell r="N2488"/>
          <cell r="O2488"/>
          <cell r="P2488"/>
          <cell r="Q2488"/>
          <cell r="R2488"/>
          <cell r="S2488"/>
          <cell r="T2488"/>
          <cell r="U2488"/>
          <cell r="V2488"/>
          <cell r="W2488"/>
          <cell r="X2488"/>
          <cell r="Y2488"/>
          <cell r="Z2488"/>
          <cell r="AA2488"/>
          <cell r="AB2488"/>
          <cell r="AC2488"/>
          <cell r="AD2488"/>
          <cell r="AE2488"/>
          <cell r="AF2488"/>
          <cell r="AG2488"/>
          <cell r="AH2488"/>
          <cell r="AI2488"/>
          <cell r="AJ2488"/>
          <cell r="AK2488"/>
          <cell r="AL2488"/>
          <cell r="AM2488"/>
          <cell r="AN2488"/>
          <cell r="AO2488"/>
          <cell r="AP2488"/>
          <cell r="AQ2488"/>
          <cell r="AR2488"/>
          <cell r="AS2488"/>
          <cell r="AT2488"/>
          <cell r="AU2488"/>
          <cell r="AV2488"/>
          <cell r="AW2488"/>
          <cell r="AX2488"/>
          <cell r="AY2488"/>
          <cell r="AZ2488"/>
          <cell r="BA2488"/>
          <cell r="BB2488"/>
          <cell r="BC2488"/>
          <cell r="BD2488"/>
          <cell r="BE2488"/>
          <cell r="BF2488"/>
          <cell r="BG2488"/>
          <cell r="BH2488"/>
          <cell r="BI2488"/>
          <cell r="BJ2488"/>
          <cell r="BK2488"/>
          <cell r="BL2488"/>
          <cell r="BM2488"/>
          <cell r="BN2488"/>
          <cell r="BO2488"/>
          <cell r="BP2488"/>
          <cell r="BQ2488"/>
          <cell r="BR2488"/>
          <cell r="BS2488"/>
          <cell r="BT2488"/>
          <cell r="BU2488"/>
          <cell r="BV2488"/>
          <cell r="BW2488"/>
          <cell r="BX2488"/>
          <cell r="BY2488"/>
          <cell r="BZ2488"/>
          <cell r="CA2488"/>
          <cell r="CB2488"/>
          <cell r="CC2488"/>
          <cell r="CD2488"/>
          <cell r="CE2488"/>
          <cell r="CF2488"/>
          <cell r="CG2488"/>
          <cell r="CH2488"/>
          <cell r="CI2488"/>
          <cell r="CJ2488"/>
          <cell r="CK2488"/>
          <cell r="CL2488"/>
          <cell r="CM2488"/>
          <cell r="CN2488"/>
        </row>
        <row r="2489">
          <cell r="B2489"/>
          <cell r="C2489"/>
          <cell r="D2489"/>
          <cell r="E2489"/>
          <cell r="F2489"/>
          <cell r="G2489"/>
          <cell r="H2489"/>
          <cell r="I2489"/>
          <cell r="J2489"/>
          <cell r="K2489"/>
          <cell r="L2489"/>
          <cell r="M2489"/>
          <cell r="N2489"/>
          <cell r="O2489"/>
          <cell r="P2489"/>
          <cell r="Q2489"/>
          <cell r="R2489"/>
          <cell r="S2489"/>
          <cell r="T2489"/>
          <cell r="U2489"/>
          <cell r="V2489"/>
          <cell r="W2489"/>
          <cell r="X2489"/>
          <cell r="Y2489"/>
          <cell r="Z2489"/>
          <cell r="AA2489"/>
          <cell r="AB2489"/>
          <cell r="AC2489"/>
          <cell r="AD2489"/>
          <cell r="AE2489"/>
          <cell r="AF2489"/>
          <cell r="AG2489"/>
          <cell r="AH2489"/>
          <cell r="AI2489"/>
          <cell r="AJ2489"/>
          <cell r="AK2489"/>
          <cell r="AL2489"/>
          <cell r="AM2489"/>
          <cell r="AN2489"/>
          <cell r="AO2489"/>
          <cell r="AP2489"/>
          <cell r="AQ2489"/>
          <cell r="AR2489"/>
          <cell r="AS2489"/>
          <cell r="AT2489"/>
          <cell r="AU2489"/>
          <cell r="AV2489"/>
          <cell r="AW2489"/>
          <cell r="AX2489"/>
          <cell r="AY2489"/>
          <cell r="AZ2489"/>
          <cell r="BA2489"/>
          <cell r="BB2489"/>
          <cell r="BC2489"/>
          <cell r="BD2489"/>
          <cell r="BE2489"/>
          <cell r="BF2489"/>
          <cell r="BG2489"/>
          <cell r="BH2489"/>
          <cell r="BI2489"/>
          <cell r="BJ2489"/>
          <cell r="BK2489"/>
          <cell r="BL2489"/>
          <cell r="BM2489"/>
          <cell r="BN2489"/>
          <cell r="BO2489"/>
          <cell r="BP2489"/>
          <cell r="BQ2489"/>
          <cell r="BR2489"/>
          <cell r="BS2489"/>
          <cell r="BT2489"/>
          <cell r="BU2489"/>
          <cell r="BV2489"/>
          <cell r="BW2489"/>
          <cell r="BX2489"/>
          <cell r="BY2489"/>
          <cell r="BZ2489"/>
          <cell r="CA2489"/>
          <cell r="CB2489"/>
          <cell r="CC2489"/>
          <cell r="CD2489"/>
          <cell r="CE2489"/>
          <cell r="CF2489"/>
          <cell r="CG2489"/>
          <cell r="CH2489"/>
          <cell r="CI2489"/>
          <cell r="CJ2489"/>
          <cell r="CK2489"/>
          <cell r="CL2489"/>
          <cell r="CM2489"/>
          <cell r="CN2489"/>
        </row>
        <row r="2490">
          <cell r="B2490"/>
          <cell r="C2490"/>
          <cell r="D2490"/>
          <cell r="E2490"/>
          <cell r="F2490"/>
          <cell r="G2490"/>
          <cell r="H2490"/>
          <cell r="I2490"/>
          <cell r="J2490"/>
          <cell r="K2490"/>
          <cell r="L2490"/>
          <cell r="M2490"/>
          <cell r="N2490"/>
          <cell r="O2490"/>
          <cell r="P2490"/>
          <cell r="Q2490"/>
          <cell r="R2490"/>
          <cell r="S2490"/>
          <cell r="T2490"/>
          <cell r="U2490"/>
          <cell r="V2490"/>
          <cell r="W2490"/>
          <cell r="X2490"/>
          <cell r="Y2490"/>
          <cell r="Z2490"/>
          <cell r="AA2490"/>
          <cell r="AB2490"/>
          <cell r="AC2490"/>
          <cell r="AD2490"/>
          <cell r="AE2490"/>
          <cell r="AF2490"/>
          <cell r="AG2490"/>
          <cell r="AH2490"/>
          <cell r="AI2490"/>
          <cell r="AJ2490"/>
          <cell r="AK2490"/>
          <cell r="AL2490"/>
          <cell r="AM2490"/>
          <cell r="AN2490"/>
          <cell r="AO2490"/>
          <cell r="AP2490"/>
          <cell r="AQ2490"/>
          <cell r="AR2490"/>
          <cell r="AS2490"/>
          <cell r="AT2490"/>
          <cell r="AU2490"/>
          <cell r="AV2490"/>
          <cell r="AW2490"/>
          <cell r="AX2490"/>
          <cell r="AY2490"/>
          <cell r="AZ2490"/>
          <cell r="BA2490"/>
          <cell r="BB2490"/>
          <cell r="BC2490"/>
          <cell r="BD2490"/>
          <cell r="BE2490"/>
          <cell r="BF2490"/>
          <cell r="BG2490"/>
          <cell r="BH2490"/>
          <cell r="BI2490"/>
          <cell r="BJ2490"/>
          <cell r="BK2490"/>
          <cell r="BL2490"/>
          <cell r="BM2490"/>
          <cell r="BN2490"/>
          <cell r="BO2490"/>
          <cell r="BP2490"/>
          <cell r="BQ2490"/>
          <cell r="BR2490"/>
          <cell r="BS2490"/>
          <cell r="BT2490"/>
          <cell r="BU2490"/>
          <cell r="BV2490"/>
          <cell r="BW2490"/>
          <cell r="BX2490"/>
          <cell r="BY2490"/>
          <cell r="BZ2490"/>
          <cell r="CA2490"/>
          <cell r="CB2490"/>
          <cell r="CC2490"/>
          <cell r="CD2490"/>
          <cell r="CE2490"/>
          <cell r="CF2490"/>
          <cell r="CG2490"/>
          <cell r="CH2490"/>
          <cell r="CI2490"/>
          <cell r="CJ2490"/>
          <cell r="CK2490"/>
          <cell r="CL2490"/>
          <cell r="CM2490"/>
          <cell r="CN2490"/>
        </row>
        <row r="2491">
          <cell r="B2491"/>
          <cell r="C2491"/>
          <cell r="D2491"/>
          <cell r="E2491"/>
          <cell r="F2491"/>
          <cell r="G2491"/>
          <cell r="H2491"/>
          <cell r="I2491"/>
          <cell r="J2491"/>
          <cell r="K2491"/>
          <cell r="L2491"/>
          <cell r="M2491"/>
          <cell r="N2491"/>
          <cell r="O2491"/>
          <cell r="P2491"/>
          <cell r="Q2491"/>
          <cell r="R2491"/>
          <cell r="S2491"/>
          <cell r="T2491"/>
          <cell r="U2491"/>
          <cell r="V2491"/>
          <cell r="W2491"/>
          <cell r="X2491"/>
          <cell r="Y2491"/>
          <cell r="Z2491"/>
          <cell r="AA2491"/>
          <cell r="AB2491"/>
          <cell r="AC2491"/>
          <cell r="AD2491"/>
          <cell r="AE2491"/>
          <cell r="AF2491"/>
          <cell r="AG2491"/>
          <cell r="AH2491"/>
          <cell r="AI2491"/>
          <cell r="AJ2491"/>
          <cell r="AK2491"/>
          <cell r="AL2491"/>
          <cell r="AM2491"/>
          <cell r="AN2491"/>
          <cell r="AO2491"/>
          <cell r="AP2491"/>
          <cell r="AQ2491"/>
          <cell r="AR2491"/>
          <cell r="AS2491"/>
          <cell r="AT2491"/>
          <cell r="AU2491"/>
          <cell r="AV2491"/>
          <cell r="AW2491"/>
          <cell r="AX2491"/>
          <cell r="AY2491"/>
          <cell r="AZ2491"/>
          <cell r="BA2491"/>
          <cell r="BB2491"/>
          <cell r="BC2491"/>
          <cell r="BD2491"/>
          <cell r="BE2491"/>
          <cell r="BF2491"/>
          <cell r="BG2491"/>
          <cell r="BH2491"/>
          <cell r="BI2491"/>
          <cell r="BJ2491"/>
          <cell r="BK2491"/>
          <cell r="BL2491"/>
          <cell r="BM2491"/>
          <cell r="BN2491"/>
          <cell r="BO2491"/>
          <cell r="BP2491"/>
          <cell r="BQ2491"/>
          <cell r="BR2491"/>
          <cell r="BS2491"/>
          <cell r="BT2491"/>
          <cell r="BU2491"/>
          <cell r="BV2491"/>
          <cell r="BW2491"/>
          <cell r="BX2491"/>
          <cell r="BY2491"/>
          <cell r="BZ2491"/>
          <cell r="CA2491"/>
          <cell r="CB2491"/>
          <cell r="CC2491"/>
          <cell r="CD2491"/>
          <cell r="CE2491"/>
          <cell r="CF2491"/>
          <cell r="CG2491"/>
          <cell r="CH2491"/>
          <cell r="CI2491"/>
          <cell r="CJ2491"/>
          <cell r="CK2491"/>
          <cell r="CL2491"/>
          <cell r="CM2491"/>
          <cell r="CN2491"/>
        </row>
        <row r="2492">
          <cell r="B2492"/>
          <cell r="C2492"/>
          <cell r="D2492"/>
          <cell r="E2492"/>
          <cell r="F2492"/>
          <cell r="G2492"/>
          <cell r="H2492"/>
          <cell r="I2492"/>
          <cell r="J2492"/>
          <cell r="K2492"/>
          <cell r="L2492"/>
          <cell r="M2492"/>
          <cell r="N2492"/>
          <cell r="O2492"/>
          <cell r="P2492"/>
          <cell r="Q2492"/>
          <cell r="R2492"/>
          <cell r="S2492"/>
          <cell r="T2492"/>
          <cell r="U2492"/>
          <cell r="V2492"/>
          <cell r="W2492"/>
          <cell r="X2492"/>
          <cell r="Y2492"/>
          <cell r="Z2492"/>
          <cell r="AA2492"/>
          <cell r="AB2492"/>
          <cell r="AC2492"/>
          <cell r="AD2492"/>
          <cell r="AE2492"/>
          <cell r="AF2492"/>
          <cell r="AG2492"/>
          <cell r="AH2492"/>
          <cell r="AI2492"/>
          <cell r="AJ2492"/>
          <cell r="AK2492"/>
          <cell r="AL2492"/>
          <cell r="AM2492"/>
          <cell r="AN2492"/>
          <cell r="AO2492"/>
          <cell r="AP2492"/>
          <cell r="AQ2492"/>
          <cell r="AR2492"/>
          <cell r="AS2492"/>
          <cell r="AT2492"/>
          <cell r="AU2492"/>
          <cell r="AV2492"/>
          <cell r="AW2492"/>
          <cell r="AX2492"/>
          <cell r="AY2492"/>
          <cell r="AZ2492"/>
          <cell r="BA2492"/>
          <cell r="BB2492"/>
          <cell r="BC2492"/>
          <cell r="BD2492"/>
          <cell r="BE2492"/>
          <cell r="BF2492"/>
          <cell r="BG2492"/>
          <cell r="BH2492"/>
          <cell r="BI2492"/>
          <cell r="BJ2492"/>
          <cell r="BK2492"/>
          <cell r="BL2492"/>
          <cell r="BM2492"/>
          <cell r="BN2492"/>
          <cell r="BO2492"/>
          <cell r="BP2492"/>
          <cell r="BQ2492"/>
          <cell r="BR2492"/>
          <cell r="BS2492"/>
          <cell r="BT2492"/>
          <cell r="BU2492"/>
          <cell r="BV2492"/>
          <cell r="BW2492"/>
          <cell r="BX2492"/>
          <cell r="BY2492"/>
          <cell r="BZ2492"/>
          <cell r="CA2492"/>
          <cell r="CB2492"/>
          <cell r="CC2492"/>
          <cell r="CD2492"/>
          <cell r="CE2492"/>
          <cell r="CF2492"/>
          <cell r="CG2492"/>
          <cell r="CH2492"/>
          <cell r="CI2492"/>
          <cell r="CJ2492"/>
          <cell r="CK2492"/>
          <cell r="CL2492"/>
          <cell r="CM2492"/>
          <cell r="CN2492"/>
        </row>
        <row r="2493">
          <cell r="B2493"/>
          <cell r="C2493"/>
          <cell r="D2493"/>
          <cell r="E2493"/>
          <cell r="F2493"/>
          <cell r="G2493"/>
          <cell r="H2493"/>
          <cell r="I2493"/>
          <cell r="J2493"/>
          <cell r="K2493"/>
          <cell r="L2493"/>
          <cell r="M2493"/>
          <cell r="N2493"/>
          <cell r="O2493"/>
          <cell r="P2493"/>
          <cell r="Q2493"/>
          <cell r="R2493"/>
          <cell r="S2493"/>
          <cell r="T2493"/>
          <cell r="U2493"/>
          <cell r="V2493"/>
          <cell r="W2493"/>
          <cell r="X2493"/>
          <cell r="Y2493"/>
          <cell r="Z2493"/>
          <cell r="AA2493"/>
          <cell r="AB2493"/>
          <cell r="AC2493"/>
          <cell r="AD2493"/>
          <cell r="AE2493"/>
          <cell r="AF2493"/>
          <cell r="AG2493"/>
          <cell r="AH2493"/>
          <cell r="AI2493"/>
          <cell r="AJ2493"/>
          <cell r="AK2493"/>
          <cell r="AL2493"/>
          <cell r="AM2493"/>
          <cell r="AN2493"/>
          <cell r="AO2493"/>
          <cell r="AP2493"/>
          <cell r="AQ2493"/>
          <cell r="AR2493"/>
          <cell r="AS2493"/>
          <cell r="AT2493"/>
          <cell r="AU2493"/>
          <cell r="AV2493"/>
          <cell r="AW2493"/>
          <cell r="AX2493"/>
          <cell r="AY2493"/>
          <cell r="AZ2493"/>
          <cell r="BA2493"/>
          <cell r="BB2493"/>
          <cell r="BC2493"/>
          <cell r="BD2493"/>
          <cell r="BE2493"/>
          <cell r="BF2493"/>
          <cell r="BG2493"/>
          <cell r="BH2493"/>
          <cell r="BI2493"/>
          <cell r="BJ2493"/>
          <cell r="BK2493"/>
          <cell r="BL2493"/>
          <cell r="BM2493"/>
          <cell r="BN2493"/>
          <cell r="BO2493"/>
          <cell r="BP2493"/>
          <cell r="BQ2493"/>
          <cell r="BR2493"/>
          <cell r="BS2493"/>
          <cell r="BT2493"/>
          <cell r="BU2493"/>
          <cell r="BV2493"/>
          <cell r="BW2493"/>
          <cell r="BX2493"/>
          <cell r="BY2493"/>
          <cell r="BZ2493"/>
          <cell r="CA2493"/>
          <cell r="CB2493"/>
          <cell r="CC2493"/>
          <cell r="CD2493"/>
          <cell r="CE2493"/>
          <cell r="CF2493"/>
          <cell r="CG2493"/>
          <cell r="CH2493"/>
          <cell r="CI2493"/>
          <cell r="CJ2493"/>
          <cell r="CK2493"/>
          <cell r="CL2493"/>
          <cell r="CM2493"/>
          <cell r="CN2493"/>
        </row>
        <row r="2494">
          <cell r="B2494"/>
          <cell r="C2494"/>
          <cell r="D2494"/>
          <cell r="E2494"/>
          <cell r="F2494"/>
          <cell r="G2494"/>
          <cell r="H2494"/>
          <cell r="I2494"/>
          <cell r="J2494"/>
          <cell r="K2494"/>
          <cell r="L2494"/>
          <cell r="M2494"/>
          <cell r="N2494"/>
          <cell r="O2494"/>
          <cell r="P2494"/>
          <cell r="Q2494"/>
          <cell r="R2494"/>
          <cell r="S2494"/>
          <cell r="T2494"/>
          <cell r="U2494"/>
          <cell r="V2494"/>
          <cell r="W2494"/>
          <cell r="X2494"/>
          <cell r="Y2494"/>
          <cell r="Z2494"/>
          <cell r="AA2494"/>
          <cell r="AB2494"/>
          <cell r="AC2494"/>
          <cell r="AD2494"/>
          <cell r="AE2494"/>
          <cell r="AF2494"/>
          <cell r="AG2494"/>
          <cell r="AH2494"/>
          <cell r="AI2494"/>
          <cell r="AJ2494"/>
          <cell r="AK2494"/>
          <cell r="AL2494"/>
          <cell r="AM2494"/>
          <cell r="AN2494"/>
          <cell r="AO2494"/>
          <cell r="AP2494"/>
          <cell r="AQ2494"/>
          <cell r="AR2494"/>
          <cell r="AS2494"/>
          <cell r="AT2494"/>
          <cell r="AU2494"/>
          <cell r="AV2494"/>
          <cell r="AW2494"/>
          <cell r="AX2494"/>
          <cell r="AY2494"/>
          <cell r="AZ2494"/>
          <cell r="BA2494"/>
          <cell r="BB2494"/>
          <cell r="BC2494"/>
          <cell r="BD2494"/>
          <cell r="BE2494"/>
          <cell r="BF2494"/>
          <cell r="BG2494"/>
          <cell r="BH2494"/>
          <cell r="BI2494"/>
          <cell r="BJ2494"/>
          <cell r="BK2494"/>
          <cell r="BL2494"/>
          <cell r="BM2494"/>
          <cell r="BN2494"/>
          <cell r="BO2494"/>
          <cell r="BP2494"/>
          <cell r="BQ2494"/>
          <cell r="BR2494"/>
          <cell r="BS2494"/>
          <cell r="BT2494"/>
          <cell r="BU2494"/>
          <cell r="BV2494"/>
          <cell r="BW2494"/>
          <cell r="BX2494"/>
          <cell r="BY2494"/>
          <cell r="BZ2494"/>
          <cell r="CA2494"/>
          <cell r="CB2494"/>
          <cell r="CC2494"/>
          <cell r="CD2494"/>
          <cell r="CE2494"/>
          <cell r="CF2494"/>
          <cell r="CG2494"/>
          <cell r="CH2494"/>
          <cell r="CI2494"/>
          <cell r="CJ2494"/>
          <cell r="CK2494"/>
          <cell r="CL2494"/>
          <cell r="CM2494"/>
          <cell r="CN2494"/>
        </row>
        <row r="2495">
          <cell r="B2495"/>
          <cell r="C2495"/>
          <cell r="D2495"/>
          <cell r="E2495"/>
          <cell r="F2495"/>
          <cell r="G2495"/>
          <cell r="H2495"/>
          <cell r="I2495"/>
          <cell r="J2495"/>
          <cell r="K2495"/>
          <cell r="L2495"/>
          <cell r="M2495"/>
          <cell r="N2495"/>
          <cell r="O2495"/>
          <cell r="P2495"/>
          <cell r="Q2495"/>
          <cell r="R2495"/>
          <cell r="S2495"/>
          <cell r="T2495"/>
          <cell r="U2495"/>
          <cell r="V2495"/>
          <cell r="W2495"/>
          <cell r="X2495"/>
          <cell r="Y2495"/>
          <cell r="Z2495"/>
          <cell r="AA2495"/>
          <cell r="AB2495"/>
          <cell r="AC2495"/>
          <cell r="AD2495"/>
          <cell r="AE2495"/>
          <cell r="AF2495"/>
          <cell r="AG2495"/>
          <cell r="AH2495"/>
          <cell r="AI2495"/>
          <cell r="AJ2495"/>
          <cell r="AK2495"/>
          <cell r="AL2495"/>
          <cell r="AM2495"/>
          <cell r="AN2495"/>
          <cell r="AO2495"/>
          <cell r="AP2495"/>
          <cell r="AQ2495"/>
          <cell r="AR2495"/>
          <cell r="AS2495"/>
          <cell r="AT2495"/>
          <cell r="AU2495"/>
          <cell r="AV2495"/>
          <cell r="AW2495"/>
          <cell r="AX2495"/>
          <cell r="AY2495"/>
          <cell r="AZ2495"/>
          <cell r="BA2495"/>
          <cell r="BB2495"/>
          <cell r="BC2495"/>
          <cell r="BD2495"/>
          <cell r="BE2495"/>
          <cell r="BF2495"/>
          <cell r="BG2495"/>
          <cell r="BH2495"/>
          <cell r="BI2495"/>
          <cell r="BJ2495"/>
          <cell r="BK2495"/>
          <cell r="BL2495"/>
          <cell r="BM2495"/>
          <cell r="BN2495"/>
          <cell r="BO2495"/>
          <cell r="BP2495"/>
          <cell r="BQ2495"/>
          <cell r="BR2495"/>
          <cell r="BS2495"/>
          <cell r="BT2495"/>
          <cell r="BU2495"/>
          <cell r="BV2495"/>
          <cell r="BW2495"/>
          <cell r="BX2495"/>
          <cell r="BY2495"/>
          <cell r="BZ2495"/>
          <cell r="CA2495"/>
          <cell r="CB2495"/>
          <cell r="CC2495"/>
          <cell r="CD2495"/>
          <cell r="CE2495"/>
          <cell r="CF2495"/>
          <cell r="CG2495"/>
          <cell r="CH2495"/>
          <cell r="CI2495"/>
          <cell r="CJ2495"/>
          <cell r="CK2495"/>
          <cell r="CL2495"/>
          <cell r="CM2495"/>
          <cell r="CN2495"/>
        </row>
        <row r="2496">
          <cell r="B2496"/>
          <cell r="C2496"/>
          <cell r="D2496"/>
          <cell r="E2496"/>
          <cell r="F2496"/>
          <cell r="G2496"/>
          <cell r="H2496"/>
          <cell r="I2496"/>
          <cell r="J2496"/>
          <cell r="K2496"/>
          <cell r="L2496"/>
          <cell r="M2496"/>
          <cell r="N2496"/>
          <cell r="O2496"/>
          <cell r="P2496"/>
          <cell r="Q2496"/>
          <cell r="R2496"/>
          <cell r="S2496"/>
          <cell r="T2496"/>
          <cell r="U2496"/>
          <cell r="V2496"/>
          <cell r="W2496"/>
          <cell r="X2496"/>
          <cell r="Y2496"/>
          <cell r="Z2496"/>
          <cell r="AA2496"/>
          <cell r="AB2496"/>
          <cell r="AC2496"/>
          <cell r="AD2496"/>
          <cell r="AE2496"/>
          <cell r="AF2496"/>
          <cell r="AG2496"/>
          <cell r="AH2496"/>
          <cell r="AI2496"/>
          <cell r="AJ2496"/>
          <cell r="AK2496"/>
          <cell r="AL2496"/>
          <cell r="AM2496"/>
          <cell r="AN2496"/>
          <cell r="AO2496"/>
          <cell r="AP2496"/>
          <cell r="AQ2496"/>
          <cell r="AR2496"/>
          <cell r="AS2496"/>
          <cell r="AT2496"/>
          <cell r="AU2496"/>
          <cell r="AV2496"/>
          <cell r="AW2496"/>
          <cell r="AX2496"/>
          <cell r="AY2496"/>
          <cell r="AZ2496"/>
          <cell r="BA2496"/>
          <cell r="BB2496"/>
          <cell r="BC2496"/>
          <cell r="BD2496"/>
          <cell r="BE2496"/>
          <cell r="BF2496"/>
          <cell r="BG2496"/>
          <cell r="BH2496"/>
          <cell r="BI2496"/>
          <cell r="BJ2496"/>
          <cell r="BK2496"/>
          <cell r="BL2496"/>
          <cell r="BM2496"/>
          <cell r="BN2496"/>
          <cell r="BO2496"/>
          <cell r="BP2496"/>
          <cell r="BQ2496"/>
          <cell r="BR2496"/>
          <cell r="BS2496"/>
          <cell r="BT2496"/>
          <cell r="BU2496"/>
          <cell r="BV2496"/>
          <cell r="BW2496"/>
          <cell r="BX2496"/>
          <cell r="BY2496"/>
          <cell r="BZ2496"/>
          <cell r="CA2496"/>
          <cell r="CB2496"/>
          <cell r="CC2496"/>
          <cell r="CD2496"/>
          <cell r="CE2496"/>
          <cell r="CF2496"/>
          <cell r="CG2496"/>
          <cell r="CH2496"/>
          <cell r="CI2496"/>
          <cell r="CJ2496"/>
          <cell r="CK2496"/>
          <cell r="CL2496"/>
          <cell r="CM2496"/>
          <cell r="CN2496"/>
        </row>
        <row r="2497">
          <cell r="B2497"/>
          <cell r="C2497"/>
          <cell r="D2497"/>
          <cell r="E2497"/>
          <cell r="F2497"/>
          <cell r="G2497"/>
          <cell r="H2497"/>
          <cell r="I2497"/>
          <cell r="J2497"/>
          <cell r="K2497"/>
          <cell r="L2497"/>
          <cell r="M2497"/>
          <cell r="N2497"/>
          <cell r="O2497"/>
          <cell r="P2497"/>
          <cell r="Q2497"/>
          <cell r="R2497"/>
          <cell r="S2497"/>
          <cell r="T2497"/>
          <cell r="U2497"/>
          <cell r="V2497"/>
          <cell r="W2497"/>
          <cell r="X2497"/>
          <cell r="Y2497"/>
          <cell r="Z2497"/>
          <cell r="AA2497"/>
          <cell r="AB2497"/>
          <cell r="AC2497"/>
          <cell r="AD2497"/>
          <cell r="AE2497"/>
          <cell r="AF2497"/>
          <cell r="AG2497"/>
          <cell r="AH2497"/>
          <cell r="AI2497"/>
          <cell r="AJ2497"/>
          <cell r="AK2497"/>
          <cell r="AL2497"/>
          <cell r="AM2497"/>
          <cell r="AN2497"/>
          <cell r="AO2497"/>
          <cell r="AP2497"/>
          <cell r="AQ2497"/>
          <cell r="AR2497"/>
          <cell r="AS2497"/>
          <cell r="AT2497"/>
          <cell r="AU2497"/>
          <cell r="AV2497"/>
          <cell r="AW2497"/>
          <cell r="AX2497"/>
          <cell r="AY2497"/>
          <cell r="AZ2497"/>
          <cell r="BA2497"/>
          <cell r="BB2497"/>
          <cell r="BC2497"/>
          <cell r="BD2497"/>
          <cell r="BE2497"/>
          <cell r="BF2497"/>
          <cell r="BG2497"/>
          <cell r="BH2497"/>
          <cell r="BI2497"/>
          <cell r="BJ2497"/>
          <cell r="BK2497"/>
          <cell r="BL2497"/>
          <cell r="BM2497"/>
          <cell r="BN2497"/>
          <cell r="BO2497"/>
          <cell r="BP2497"/>
          <cell r="BQ2497"/>
          <cell r="BR2497"/>
          <cell r="BS2497"/>
          <cell r="BT2497"/>
          <cell r="BU2497"/>
          <cell r="BV2497"/>
          <cell r="BW2497"/>
          <cell r="BX2497"/>
          <cell r="BY2497"/>
          <cell r="BZ2497"/>
          <cell r="CA2497"/>
          <cell r="CB2497"/>
          <cell r="CC2497"/>
          <cell r="CD2497"/>
          <cell r="CE2497"/>
          <cell r="CF2497"/>
          <cell r="CG2497"/>
          <cell r="CH2497"/>
          <cell r="CI2497"/>
          <cell r="CJ2497"/>
          <cell r="CK2497"/>
          <cell r="CL2497"/>
          <cell r="CM2497"/>
          <cell r="CN2497"/>
        </row>
        <row r="2498">
          <cell r="B2498"/>
          <cell r="C2498"/>
          <cell r="D2498"/>
          <cell r="E2498"/>
          <cell r="F2498"/>
          <cell r="G2498"/>
          <cell r="H2498"/>
          <cell r="I2498"/>
          <cell r="J2498"/>
          <cell r="K2498"/>
          <cell r="L2498"/>
          <cell r="M2498"/>
          <cell r="N2498"/>
          <cell r="O2498"/>
          <cell r="P2498"/>
          <cell r="Q2498"/>
          <cell r="R2498"/>
          <cell r="S2498"/>
          <cell r="T2498"/>
          <cell r="U2498"/>
          <cell r="V2498"/>
          <cell r="W2498"/>
          <cell r="X2498"/>
          <cell r="Y2498"/>
          <cell r="Z2498"/>
          <cell r="AA2498"/>
          <cell r="AB2498"/>
          <cell r="AC2498"/>
          <cell r="AD2498"/>
          <cell r="AE2498"/>
          <cell r="AF2498"/>
          <cell r="AG2498"/>
          <cell r="AH2498"/>
          <cell r="AI2498"/>
          <cell r="AJ2498"/>
          <cell r="AK2498"/>
          <cell r="AL2498"/>
          <cell r="AM2498"/>
          <cell r="AN2498"/>
          <cell r="AO2498"/>
          <cell r="AP2498"/>
          <cell r="AQ2498"/>
          <cell r="AR2498"/>
          <cell r="AS2498"/>
          <cell r="AT2498"/>
          <cell r="AU2498"/>
          <cell r="AV2498"/>
          <cell r="AW2498"/>
          <cell r="AX2498"/>
          <cell r="AY2498"/>
          <cell r="AZ2498"/>
          <cell r="BA2498"/>
          <cell r="BB2498"/>
          <cell r="BC2498"/>
          <cell r="BD2498"/>
          <cell r="BE2498"/>
          <cell r="BF2498"/>
          <cell r="BG2498"/>
          <cell r="BH2498"/>
          <cell r="BI2498"/>
          <cell r="BJ2498"/>
          <cell r="BK2498"/>
          <cell r="BL2498"/>
          <cell r="BM2498"/>
          <cell r="BN2498"/>
          <cell r="BO2498"/>
          <cell r="BP2498"/>
          <cell r="BQ2498"/>
          <cell r="BR2498"/>
          <cell r="BS2498"/>
          <cell r="BT2498"/>
          <cell r="BU2498"/>
          <cell r="BV2498"/>
          <cell r="BW2498"/>
          <cell r="BX2498"/>
          <cell r="BY2498"/>
          <cell r="BZ2498"/>
          <cell r="CA2498"/>
          <cell r="CB2498"/>
          <cell r="CC2498"/>
          <cell r="CD2498"/>
          <cell r="CE2498"/>
          <cell r="CF2498"/>
          <cell r="CG2498"/>
          <cell r="CH2498"/>
          <cell r="CI2498"/>
          <cell r="CJ2498"/>
          <cell r="CK2498"/>
          <cell r="CL2498"/>
          <cell r="CM2498"/>
          <cell r="CN2498"/>
        </row>
        <row r="2499">
          <cell r="B2499"/>
          <cell r="C2499"/>
          <cell r="D2499"/>
          <cell r="E2499"/>
          <cell r="F2499"/>
          <cell r="G2499"/>
          <cell r="H2499"/>
          <cell r="I2499"/>
          <cell r="J2499"/>
          <cell r="K2499"/>
          <cell r="L2499"/>
          <cell r="M2499"/>
          <cell r="N2499"/>
          <cell r="O2499"/>
          <cell r="P2499"/>
          <cell r="Q2499"/>
          <cell r="R2499"/>
          <cell r="S2499"/>
          <cell r="T2499"/>
          <cell r="U2499"/>
          <cell r="V2499"/>
          <cell r="W2499"/>
          <cell r="X2499"/>
          <cell r="Y2499"/>
          <cell r="Z2499"/>
          <cell r="AA2499"/>
          <cell r="AB2499"/>
          <cell r="AC2499"/>
          <cell r="AD2499"/>
          <cell r="AE2499"/>
          <cell r="AF2499"/>
          <cell r="AG2499"/>
          <cell r="AH2499"/>
          <cell r="AI2499"/>
          <cell r="AJ2499"/>
          <cell r="AK2499"/>
          <cell r="AL2499"/>
          <cell r="AM2499"/>
          <cell r="AN2499"/>
          <cell r="AO2499"/>
          <cell r="AP2499"/>
          <cell r="AQ2499"/>
          <cell r="AR2499"/>
          <cell r="AS2499"/>
          <cell r="AT2499"/>
          <cell r="AU2499"/>
          <cell r="AV2499"/>
          <cell r="AW2499"/>
          <cell r="AX2499"/>
          <cell r="AY2499"/>
          <cell r="AZ2499"/>
          <cell r="BA2499"/>
          <cell r="BB2499"/>
          <cell r="BC2499"/>
          <cell r="BD2499"/>
          <cell r="BE2499"/>
          <cell r="BF2499"/>
          <cell r="BG2499"/>
          <cell r="BH2499"/>
          <cell r="BI2499"/>
          <cell r="BJ2499"/>
          <cell r="BK2499"/>
          <cell r="BL2499"/>
          <cell r="BM2499"/>
          <cell r="BN2499"/>
          <cell r="BO2499"/>
          <cell r="BP2499"/>
          <cell r="BQ2499"/>
          <cell r="BR2499"/>
          <cell r="BS2499"/>
          <cell r="BT2499"/>
          <cell r="BU2499"/>
          <cell r="BV2499"/>
          <cell r="BW2499"/>
          <cell r="BX2499"/>
          <cell r="BY2499"/>
          <cell r="BZ2499"/>
          <cell r="CA2499"/>
          <cell r="CB2499"/>
          <cell r="CC2499"/>
          <cell r="CD2499"/>
          <cell r="CE2499"/>
          <cell r="CF2499"/>
          <cell r="CG2499"/>
          <cell r="CH2499"/>
          <cell r="CI2499"/>
          <cell r="CJ2499"/>
          <cell r="CK2499"/>
          <cell r="CL2499"/>
          <cell r="CM2499"/>
          <cell r="CN2499"/>
        </row>
        <row r="2500">
          <cell r="B2500"/>
          <cell r="C2500"/>
          <cell r="D2500"/>
          <cell r="E2500"/>
          <cell r="F2500"/>
          <cell r="G2500"/>
          <cell r="H2500"/>
          <cell r="I2500"/>
          <cell r="J2500"/>
          <cell r="K2500"/>
          <cell r="L2500"/>
          <cell r="M2500"/>
          <cell r="N2500"/>
          <cell r="O2500"/>
          <cell r="P2500"/>
          <cell r="Q2500"/>
          <cell r="R2500"/>
          <cell r="S2500"/>
          <cell r="T2500"/>
          <cell r="U2500"/>
          <cell r="V2500"/>
          <cell r="W2500"/>
          <cell r="X2500"/>
          <cell r="Y2500"/>
          <cell r="Z2500"/>
          <cell r="AA2500"/>
          <cell r="AB2500"/>
          <cell r="AC2500"/>
          <cell r="AD2500"/>
          <cell r="AE2500"/>
          <cell r="AF2500"/>
          <cell r="AG2500"/>
          <cell r="AH2500"/>
          <cell r="AI2500"/>
          <cell r="AJ2500"/>
          <cell r="AK2500"/>
          <cell r="AL2500"/>
          <cell r="AM2500"/>
          <cell r="AN2500"/>
          <cell r="AO2500"/>
          <cell r="AP2500"/>
          <cell r="AQ2500"/>
          <cell r="AR2500"/>
          <cell r="AS2500"/>
          <cell r="AT2500"/>
          <cell r="AU2500"/>
          <cell r="AV2500"/>
          <cell r="AW2500"/>
          <cell r="AX2500"/>
          <cell r="AY2500"/>
          <cell r="AZ2500"/>
          <cell r="BA2500"/>
          <cell r="BB2500"/>
          <cell r="BC2500"/>
          <cell r="BD2500"/>
          <cell r="BE2500"/>
          <cell r="BF2500"/>
          <cell r="BG2500"/>
          <cell r="BH2500"/>
          <cell r="BI2500"/>
          <cell r="BJ2500"/>
          <cell r="BK2500"/>
          <cell r="BL2500"/>
          <cell r="BM2500"/>
          <cell r="BN2500"/>
          <cell r="BO2500"/>
          <cell r="BP2500"/>
          <cell r="BQ2500"/>
          <cell r="BR2500"/>
          <cell r="BS2500"/>
          <cell r="BT2500"/>
          <cell r="BU2500"/>
          <cell r="BV2500"/>
          <cell r="BW2500"/>
          <cell r="BX2500"/>
          <cell r="BY2500"/>
          <cell r="BZ2500"/>
          <cell r="CA2500"/>
          <cell r="CB2500"/>
          <cell r="CC2500"/>
          <cell r="CD2500"/>
          <cell r="CE2500"/>
          <cell r="CF2500"/>
          <cell r="CG2500"/>
          <cell r="CH2500"/>
          <cell r="CI2500"/>
          <cell r="CJ2500"/>
          <cell r="CK2500"/>
          <cell r="CL2500"/>
          <cell r="CM2500"/>
          <cell r="CN2500"/>
        </row>
        <row r="2501">
          <cell r="B2501"/>
          <cell r="C2501"/>
          <cell r="D2501"/>
          <cell r="E2501"/>
          <cell r="F2501"/>
          <cell r="G2501"/>
          <cell r="H2501"/>
          <cell r="I2501"/>
          <cell r="J2501"/>
          <cell r="K2501"/>
          <cell r="L2501"/>
          <cell r="M2501"/>
          <cell r="N2501"/>
          <cell r="O2501"/>
          <cell r="P2501"/>
          <cell r="Q2501"/>
          <cell r="R2501"/>
          <cell r="S2501"/>
          <cell r="T2501"/>
          <cell r="U2501"/>
          <cell r="V2501"/>
          <cell r="W2501"/>
          <cell r="X2501"/>
          <cell r="Y2501"/>
          <cell r="Z2501"/>
          <cell r="AA2501"/>
          <cell r="AB2501"/>
          <cell r="AC2501"/>
          <cell r="AD2501"/>
          <cell r="AE2501"/>
          <cell r="AF2501"/>
          <cell r="AG2501"/>
          <cell r="AH2501"/>
          <cell r="AI2501"/>
          <cell r="AJ2501"/>
          <cell r="AK2501"/>
          <cell r="AL2501"/>
          <cell r="AM2501"/>
          <cell r="AN2501"/>
          <cell r="AO2501"/>
          <cell r="AP2501"/>
          <cell r="AQ2501"/>
          <cell r="AR2501"/>
          <cell r="AS2501"/>
          <cell r="AT2501"/>
          <cell r="AU2501"/>
          <cell r="AV2501"/>
          <cell r="AW2501"/>
          <cell r="AX2501"/>
          <cell r="AY2501"/>
          <cell r="AZ2501"/>
          <cell r="BA2501"/>
          <cell r="BB2501"/>
          <cell r="BC2501"/>
          <cell r="BD2501"/>
          <cell r="BE2501"/>
          <cell r="BF2501"/>
          <cell r="BG2501"/>
          <cell r="BH2501"/>
          <cell r="BI2501"/>
          <cell r="BJ2501"/>
          <cell r="BK2501"/>
          <cell r="BL2501"/>
          <cell r="BM2501"/>
          <cell r="BN2501"/>
          <cell r="BO2501"/>
          <cell r="BP2501"/>
          <cell r="BQ2501"/>
          <cell r="BR2501"/>
          <cell r="BS2501"/>
          <cell r="BT2501"/>
          <cell r="BU2501"/>
          <cell r="BV2501"/>
          <cell r="BW2501"/>
          <cell r="BX2501"/>
          <cell r="BY2501"/>
          <cell r="BZ2501"/>
          <cell r="CA2501"/>
          <cell r="CB2501"/>
          <cell r="CC2501"/>
          <cell r="CD2501"/>
          <cell r="CE2501"/>
          <cell r="CF2501"/>
          <cell r="CG2501"/>
          <cell r="CH2501"/>
          <cell r="CI2501"/>
          <cell r="CJ2501"/>
          <cell r="CK2501"/>
          <cell r="CL2501"/>
          <cell r="CM2501"/>
          <cell r="CN2501"/>
        </row>
        <row r="2502">
          <cell r="B2502"/>
          <cell r="C2502"/>
          <cell r="D2502"/>
          <cell r="E2502"/>
          <cell r="F2502"/>
          <cell r="G2502"/>
          <cell r="H2502"/>
          <cell r="I2502"/>
          <cell r="J2502"/>
          <cell r="K2502"/>
          <cell r="L2502"/>
          <cell r="M2502"/>
          <cell r="N2502"/>
          <cell r="O2502"/>
          <cell r="P2502"/>
          <cell r="Q2502"/>
          <cell r="R2502"/>
          <cell r="S2502"/>
          <cell r="T2502"/>
          <cell r="U2502"/>
          <cell r="V2502"/>
          <cell r="W2502"/>
          <cell r="X2502"/>
          <cell r="Y2502"/>
          <cell r="Z2502"/>
          <cell r="AA2502"/>
          <cell r="AB2502"/>
          <cell r="AC2502"/>
          <cell r="AD2502"/>
          <cell r="AE2502"/>
          <cell r="AF2502"/>
          <cell r="AG2502"/>
          <cell r="AH2502"/>
          <cell r="AI2502"/>
          <cell r="AJ2502"/>
          <cell r="AK2502"/>
          <cell r="AL2502"/>
          <cell r="AM2502"/>
          <cell r="AN2502"/>
          <cell r="AO2502"/>
          <cell r="AP2502"/>
          <cell r="AQ2502"/>
          <cell r="AR2502"/>
          <cell r="AS2502"/>
          <cell r="AT2502"/>
          <cell r="AU2502"/>
          <cell r="AV2502"/>
          <cell r="AW2502"/>
          <cell r="AX2502"/>
          <cell r="AY2502"/>
          <cell r="AZ2502"/>
          <cell r="BA2502"/>
          <cell r="BB2502"/>
          <cell r="BC2502"/>
          <cell r="BD2502"/>
          <cell r="BE2502"/>
          <cell r="BF2502"/>
          <cell r="BG2502"/>
          <cell r="BH2502"/>
          <cell r="BI2502"/>
          <cell r="BJ2502"/>
          <cell r="BK2502"/>
          <cell r="BL2502"/>
          <cell r="BM2502"/>
          <cell r="BN2502"/>
          <cell r="BO2502"/>
          <cell r="BP2502"/>
          <cell r="BQ2502"/>
          <cell r="BR2502"/>
          <cell r="BS2502"/>
          <cell r="BT2502"/>
          <cell r="BU2502"/>
          <cell r="BV2502"/>
          <cell r="BW2502"/>
          <cell r="BX2502"/>
          <cell r="BY2502"/>
          <cell r="BZ2502"/>
          <cell r="CA2502"/>
          <cell r="CB2502"/>
          <cell r="CC2502"/>
          <cell r="CD2502"/>
          <cell r="CE2502"/>
          <cell r="CF2502"/>
          <cell r="CG2502"/>
          <cell r="CH2502"/>
          <cell r="CI2502"/>
          <cell r="CJ2502"/>
          <cell r="CK2502"/>
          <cell r="CL2502"/>
          <cell r="CM2502"/>
          <cell r="CN2502"/>
        </row>
        <row r="2503">
          <cell r="B2503"/>
          <cell r="C2503"/>
          <cell r="D2503"/>
          <cell r="E2503"/>
          <cell r="F2503"/>
          <cell r="G2503"/>
          <cell r="H2503"/>
          <cell r="I2503"/>
          <cell r="J2503"/>
          <cell r="K2503"/>
          <cell r="L2503"/>
          <cell r="M2503"/>
          <cell r="N2503"/>
          <cell r="O2503"/>
          <cell r="P2503"/>
          <cell r="Q2503"/>
          <cell r="R2503"/>
          <cell r="S2503"/>
          <cell r="T2503"/>
          <cell r="U2503"/>
          <cell r="V2503"/>
          <cell r="W2503"/>
          <cell r="X2503"/>
          <cell r="Y2503"/>
          <cell r="Z2503"/>
          <cell r="AA2503"/>
          <cell r="AB2503"/>
          <cell r="AC2503"/>
          <cell r="AD2503"/>
          <cell r="AE2503"/>
          <cell r="AF2503"/>
          <cell r="AG2503"/>
          <cell r="AH2503"/>
          <cell r="AI2503"/>
          <cell r="AJ2503"/>
          <cell r="AK2503"/>
          <cell r="AL2503"/>
          <cell r="AM2503"/>
          <cell r="AN2503"/>
          <cell r="AO2503"/>
          <cell r="AP2503"/>
          <cell r="AQ2503"/>
          <cell r="AR2503"/>
          <cell r="AS2503"/>
          <cell r="AT2503"/>
          <cell r="AU2503"/>
          <cell r="AV2503"/>
          <cell r="AW2503"/>
          <cell r="AX2503"/>
          <cell r="AY2503"/>
          <cell r="AZ2503"/>
          <cell r="BA2503"/>
          <cell r="BB2503"/>
          <cell r="BC2503"/>
          <cell r="BD2503"/>
          <cell r="BE2503"/>
          <cell r="BF2503"/>
          <cell r="BG2503"/>
          <cell r="BH2503"/>
          <cell r="BI2503"/>
          <cell r="BJ2503"/>
          <cell r="BK2503"/>
          <cell r="BL2503"/>
          <cell r="BM2503"/>
          <cell r="BN2503"/>
          <cell r="BO2503"/>
          <cell r="BP2503"/>
          <cell r="BQ2503"/>
          <cell r="BR2503"/>
          <cell r="BS2503"/>
          <cell r="BT2503"/>
          <cell r="BU2503"/>
          <cell r="BV2503"/>
          <cell r="BW2503"/>
          <cell r="BX2503"/>
          <cell r="BY2503"/>
          <cell r="BZ2503"/>
          <cell r="CA2503"/>
          <cell r="CB2503"/>
          <cell r="CC2503"/>
          <cell r="CD2503"/>
          <cell r="CE2503"/>
          <cell r="CF2503"/>
          <cell r="CG2503"/>
          <cell r="CH2503"/>
          <cell r="CI2503"/>
          <cell r="CJ2503"/>
          <cell r="CK2503"/>
          <cell r="CL2503"/>
          <cell r="CM2503"/>
          <cell r="CN2503"/>
        </row>
        <row r="2504">
          <cell r="B2504"/>
          <cell r="C2504"/>
          <cell r="D2504"/>
          <cell r="E2504"/>
          <cell r="F2504"/>
          <cell r="G2504"/>
          <cell r="H2504"/>
          <cell r="I2504"/>
          <cell r="J2504"/>
          <cell r="K2504"/>
          <cell r="L2504"/>
          <cell r="M2504"/>
          <cell r="N2504"/>
          <cell r="O2504"/>
          <cell r="P2504"/>
          <cell r="Q2504"/>
          <cell r="R2504"/>
          <cell r="S2504"/>
          <cell r="T2504"/>
          <cell r="U2504"/>
          <cell r="V2504"/>
          <cell r="W2504"/>
          <cell r="X2504"/>
          <cell r="Y2504"/>
          <cell r="Z2504"/>
          <cell r="AA2504"/>
          <cell r="AB2504"/>
          <cell r="AC2504"/>
          <cell r="AD2504"/>
          <cell r="AE2504"/>
          <cell r="AF2504"/>
          <cell r="AG2504"/>
          <cell r="AH2504"/>
          <cell r="AI2504"/>
          <cell r="AJ2504"/>
          <cell r="AK2504"/>
          <cell r="AL2504"/>
          <cell r="AM2504"/>
          <cell r="AN2504"/>
          <cell r="AO2504"/>
          <cell r="AP2504"/>
          <cell r="AQ2504"/>
          <cell r="AR2504"/>
          <cell r="AS2504"/>
          <cell r="AT2504"/>
          <cell r="AU2504"/>
          <cell r="AV2504"/>
          <cell r="AW2504"/>
          <cell r="AX2504"/>
          <cell r="AY2504"/>
          <cell r="AZ2504"/>
          <cell r="BA2504"/>
          <cell r="BB2504"/>
          <cell r="BC2504"/>
          <cell r="BD2504"/>
          <cell r="BE2504"/>
          <cell r="BF2504"/>
          <cell r="BG2504"/>
          <cell r="BH2504"/>
          <cell r="BI2504"/>
          <cell r="BJ2504"/>
          <cell r="BK2504"/>
          <cell r="BL2504"/>
          <cell r="BM2504"/>
          <cell r="BN2504"/>
          <cell r="BO2504"/>
          <cell r="BP2504"/>
          <cell r="BQ2504"/>
          <cell r="BR2504"/>
          <cell r="BS2504"/>
          <cell r="BT2504"/>
          <cell r="BU2504"/>
          <cell r="BV2504"/>
          <cell r="BW2504"/>
          <cell r="BX2504"/>
          <cell r="BY2504"/>
          <cell r="BZ2504"/>
          <cell r="CA2504"/>
          <cell r="CB2504"/>
          <cell r="CC2504"/>
          <cell r="CD2504"/>
          <cell r="CE2504"/>
          <cell r="CF2504"/>
          <cell r="CG2504"/>
          <cell r="CH2504"/>
          <cell r="CI2504"/>
          <cell r="CJ2504"/>
          <cell r="CK2504"/>
          <cell r="CL2504"/>
          <cell r="CM2504"/>
          <cell r="CN2504"/>
        </row>
        <row r="2505">
          <cell r="B2505"/>
          <cell r="C2505"/>
          <cell r="D2505"/>
          <cell r="E2505"/>
          <cell r="F2505"/>
          <cell r="G2505"/>
          <cell r="H2505"/>
          <cell r="I2505"/>
          <cell r="J2505"/>
          <cell r="K2505"/>
          <cell r="L2505"/>
          <cell r="M2505"/>
          <cell r="N2505"/>
          <cell r="O2505"/>
          <cell r="P2505"/>
          <cell r="Q2505"/>
          <cell r="R2505"/>
          <cell r="S2505"/>
          <cell r="T2505"/>
          <cell r="U2505"/>
          <cell r="V2505"/>
          <cell r="W2505"/>
          <cell r="X2505"/>
          <cell r="Y2505"/>
          <cell r="Z2505"/>
          <cell r="AA2505"/>
          <cell r="AB2505"/>
          <cell r="AC2505"/>
          <cell r="AD2505"/>
          <cell r="AE2505"/>
          <cell r="AF2505"/>
          <cell r="AG2505"/>
          <cell r="AH2505"/>
          <cell r="AI2505"/>
          <cell r="AJ2505"/>
          <cell r="AK2505"/>
          <cell r="AL2505"/>
          <cell r="AM2505"/>
          <cell r="AN2505"/>
          <cell r="AO2505"/>
          <cell r="AP2505"/>
          <cell r="AQ2505"/>
          <cell r="AR2505"/>
          <cell r="AS2505"/>
          <cell r="AT2505"/>
          <cell r="AU2505"/>
          <cell r="AV2505"/>
          <cell r="AW2505"/>
          <cell r="AX2505"/>
          <cell r="AY2505"/>
          <cell r="AZ2505"/>
          <cell r="BA2505"/>
          <cell r="BB2505"/>
          <cell r="BC2505"/>
          <cell r="BD2505"/>
          <cell r="BE2505"/>
          <cell r="BF2505"/>
          <cell r="BG2505"/>
          <cell r="BH2505"/>
          <cell r="BI2505"/>
          <cell r="BJ2505"/>
          <cell r="BK2505"/>
          <cell r="BL2505"/>
          <cell r="BM2505"/>
          <cell r="BN2505"/>
          <cell r="BO2505"/>
          <cell r="BP2505"/>
          <cell r="BQ2505"/>
          <cell r="BR2505"/>
          <cell r="BS2505"/>
          <cell r="BT2505"/>
          <cell r="BU2505"/>
          <cell r="BV2505"/>
          <cell r="BW2505"/>
          <cell r="BX2505"/>
          <cell r="BY2505"/>
          <cell r="BZ2505"/>
          <cell r="CA2505"/>
          <cell r="CB2505"/>
          <cell r="CC2505"/>
          <cell r="CD2505"/>
          <cell r="CE2505"/>
          <cell r="CF2505"/>
          <cell r="CG2505"/>
          <cell r="CH2505"/>
          <cell r="CI2505"/>
          <cell r="CJ2505"/>
          <cell r="CK2505"/>
          <cell r="CL2505"/>
          <cell r="CM2505"/>
          <cell r="CN2505"/>
        </row>
        <row r="2506">
          <cell r="B2506"/>
          <cell r="C2506"/>
          <cell r="D2506"/>
          <cell r="E2506"/>
          <cell r="F2506"/>
          <cell r="G2506"/>
          <cell r="H2506"/>
          <cell r="I2506"/>
          <cell r="J2506"/>
          <cell r="K2506"/>
          <cell r="L2506"/>
          <cell r="M2506"/>
          <cell r="N2506"/>
          <cell r="O2506"/>
          <cell r="P2506"/>
          <cell r="Q2506"/>
          <cell r="R2506"/>
          <cell r="S2506"/>
          <cell r="T2506"/>
          <cell r="U2506"/>
          <cell r="V2506"/>
          <cell r="W2506"/>
          <cell r="X2506"/>
          <cell r="Y2506"/>
          <cell r="Z2506"/>
          <cell r="AA2506"/>
          <cell r="AB2506"/>
          <cell r="AC2506"/>
          <cell r="AD2506"/>
          <cell r="AE2506"/>
          <cell r="AF2506"/>
          <cell r="AG2506"/>
          <cell r="AH2506"/>
          <cell r="AI2506"/>
          <cell r="AJ2506"/>
          <cell r="AK2506"/>
          <cell r="AL2506"/>
          <cell r="AM2506"/>
          <cell r="AN2506"/>
          <cell r="AO2506"/>
          <cell r="AP2506"/>
          <cell r="AQ2506"/>
          <cell r="AR2506"/>
          <cell r="AS2506"/>
          <cell r="AT2506"/>
          <cell r="AU2506"/>
          <cell r="AV2506"/>
          <cell r="AW2506"/>
          <cell r="AX2506"/>
          <cell r="AY2506"/>
          <cell r="AZ2506"/>
          <cell r="BA2506"/>
          <cell r="BB2506"/>
          <cell r="BC2506"/>
          <cell r="BD2506"/>
          <cell r="BE2506"/>
          <cell r="BF2506"/>
          <cell r="BG2506"/>
          <cell r="BH2506"/>
          <cell r="BI2506"/>
          <cell r="BJ2506"/>
          <cell r="BK2506"/>
          <cell r="BL2506"/>
          <cell r="BM2506"/>
          <cell r="BN2506"/>
          <cell r="BO2506"/>
          <cell r="BP2506"/>
          <cell r="BQ2506"/>
          <cell r="BR2506"/>
          <cell r="BS2506"/>
          <cell r="BT2506"/>
          <cell r="BU2506"/>
          <cell r="BV2506"/>
          <cell r="BW2506"/>
          <cell r="BX2506"/>
          <cell r="BY2506"/>
          <cell r="BZ2506"/>
          <cell r="CA2506"/>
          <cell r="CB2506"/>
          <cell r="CC2506"/>
          <cell r="CD2506"/>
          <cell r="CE2506"/>
          <cell r="CF2506"/>
          <cell r="CG2506"/>
          <cell r="CH2506"/>
          <cell r="CI2506"/>
          <cell r="CJ2506"/>
          <cell r="CK2506"/>
          <cell r="CL2506"/>
          <cell r="CM2506"/>
          <cell r="CN2506"/>
        </row>
        <row r="2507">
          <cell r="B2507"/>
          <cell r="C2507"/>
          <cell r="D2507"/>
          <cell r="E2507"/>
          <cell r="F2507"/>
          <cell r="G2507"/>
          <cell r="H2507"/>
          <cell r="I2507"/>
          <cell r="J2507"/>
          <cell r="K2507"/>
          <cell r="L2507"/>
          <cell r="M2507"/>
          <cell r="N2507"/>
          <cell r="O2507"/>
          <cell r="P2507"/>
          <cell r="Q2507"/>
          <cell r="R2507"/>
          <cell r="S2507"/>
          <cell r="T2507"/>
          <cell r="U2507"/>
          <cell r="V2507"/>
          <cell r="W2507"/>
          <cell r="X2507"/>
          <cell r="Y2507"/>
          <cell r="Z2507"/>
          <cell r="AA2507"/>
          <cell r="AB2507"/>
          <cell r="AC2507"/>
          <cell r="AD2507"/>
          <cell r="AE2507"/>
          <cell r="AF2507"/>
          <cell r="AG2507"/>
          <cell r="AH2507"/>
          <cell r="AI2507"/>
          <cell r="AJ2507"/>
          <cell r="AK2507"/>
          <cell r="AL2507"/>
          <cell r="AM2507"/>
          <cell r="AN2507"/>
          <cell r="AO2507"/>
          <cell r="AP2507"/>
          <cell r="AQ2507"/>
          <cell r="AR2507"/>
          <cell r="AS2507"/>
          <cell r="AT2507"/>
          <cell r="AU2507"/>
          <cell r="AV2507"/>
          <cell r="AW2507"/>
          <cell r="AX2507"/>
          <cell r="AY2507"/>
          <cell r="AZ2507"/>
          <cell r="BA2507"/>
          <cell r="BB2507"/>
          <cell r="BC2507"/>
          <cell r="BD2507"/>
          <cell r="BE2507"/>
          <cell r="BF2507"/>
          <cell r="BG2507"/>
          <cell r="BH2507"/>
          <cell r="BI2507"/>
          <cell r="BJ2507"/>
          <cell r="BK2507"/>
          <cell r="BL2507"/>
          <cell r="BM2507"/>
          <cell r="BN2507"/>
          <cell r="BO2507"/>
          <cell r="BP2507"/>
          <cell r="BQ2507"/>
          <cell r="BR2507"/>
          <cell r="BS2507"/>
          <cell r="BT2507"/>
          <cell r="BU2507"/>
          <cell r="BV2507"/>
          <cell r="BW2507"/>
          <cell r="BX2507"/>
          <cell r="BY2507"/>
          <cell r="BZ2507"/>
          <cell r="CA2507"/>
          <cell r="CB2507"/>
          <cell r="CC2507"/>
          <cell r="CD2507"/>
          <cell r="CE2507"/>
          <cell r="CF2507"/>
          <cell r="CG2507"/>
          <cell r="CH2507"/>
          <cell r="CI2507"/>
          <cell r="CJ2507"/>
          <cell r="CK2507"/>
          <cell r="CL2507"/>
          <cell r="CM2507"/>
          <cell r="CN2507"/>
        </row>
        <row r="2508">
          <cell r="B2508"/>
          <cell r="C2508"/>
          <cell r="D2508"/>
          <cell r="E2508"/>
          <cell r="F2508"/>
          <cell r="G2508"/>
          <cell r="H2508"/>
          <cell r="I2508"/>
          <cell r="J2508"/>
          <cell r="K2508"/>
          <cell r="L2508"/>
          <cell r="M2508"/>
          <cell r="N2508"/>
          <cell r="O2508"/>
          <cell r="P2508"/>
          <cell r="Q2508"/>
          <cell r="R2508"/>
          <cell r="S2508"/>
          <cell r="T2508"/>
          <cell r="U2508"/>
          <cell r="V2508"/>
          <cell r="W2508"/>
          <cell r="X2508"/>
          <cell r="Y2508"/>
          <cell r="Z2508"/>
          <cell r="AA2508"/>
          <cell r="AB2508"/>
          <cell r="AC2508"/>
          <cell r="AD2508"/>
          <cell r="AE2508"/>
          <cell r="AF2508"/>
          <cell r="AG2508"/>
          <cell r="AH2508"/>
          <cell r="AI2508"/>
          <cell r="AJ2508"/>
          <cell r="AK2508"/>
          <cell r="AL2508"/>
          <cell r="AM2508"/>
          <cell r="AN2508"/>
          <cell r="AO2508"/>
          <cell r="AP2508"/>
          <cell r="AQ2508"/>
          <cell r="AR2508"/>
          <cell r="AS2508"/>
          <cell r="AT2508"/>
          <cell r="AU2508"/>
          <cell r="AV2508"/>
          <cell r="AW2508"/>
          <cell r="AX2508"/>
          <cell r="AY2508"/>
          <cell r="AZ2508"/>
          <cell r="BA2508"/>
          <cell r="BB2508"/>
          <cell r="BC2508"/>
          <cell r="BD2508"/>
          <cell r="BE2508"/>
          <cell r="BF2508"/>
          <cell r="BG2508"/>
          <cell r="BH2508"/>
          <cell r="BI2508"/>
          <cell r="BJ2508"/>
          <cell r="BK2508"/>
          <cell r="BL2508"/>
          <cell r="BM2508"/>
          <cell r="BN2508"/>
          <cell r="BO2508"/>
          <cell r="BP2508"/>
          <cell r="BQ2508"/>
          <cell r="BR2508"/>
          <cell r="BS2508"/>
          <cell r="BT2508"/>
          <cell r="BU2508"/>
          <cell r="BV2508"/>
          <cell r="BW2508"/>
          <cell r="BX2508"/>
          <cell r="BY2508"/>
          <cell r="BZ2508"/>
          <cell r="CA2508"/>
          <cell r="CB2508"/>
          <cell r="CC2508"/>
          <cell r="CD2508"/>
          <cell r="CE2508"/>
          <cell r="CF2508"/>
          <cell r="CG2508"/>
          <cell r="CH2508"/>
          <cell r="CI2508"/>
          <cell r="CJ2508"/>
          <cell r="CK2508"/>
          <cell r="CL2508"/>
          <cell r="CM2508"/>
          <cell r="CN2508"/>
        </row>
        <row r="2509">
          <cell r="B2509"/>
          <cell r="C2509"/>
          <cell r="D2509"/>
          <cell r="E2509"/>
          <cell r="F2509"/>
          <cell r="G2509"/>
          <cell r="H2509"/>
          <cell r="I2509"/>
          <cell r="J2509"/>
          <cell r="K2509"/>
          <cell r="L2509"/>
          <cell r="M2509"/>
          <cell r="N2509"/>
          <cell r="O2509"/>
          <cell r="P2509"/>
          <cell r="Q2509"/>
          <cell r="R2509"/>
          <cell r="S2509"/>
          <cell r="T2509"/>
          <cell r="U2509"/>
          <cell r="V2509"/>
          <cell r="W2509"/>
          <cell r="X2509"/>
          <cell r="Y2509"/>
          <cell r="Z2509"/>
          <cell r="AA2509"/>
          <cell r="AB2509"/>
          <cell r="AC2509"/>
          <cell r="AD2509"/>
          <cell r="AE2509"/>
          <cell r="AF2509"/>
          <cell r="AG2509"/>
          <cell r="AH2509"/>
          <cell r="AI2509"/>
          <cell r="AJ2509"/>
          <cell r="AK2509"/>
          <cell r="AL2509"/>
          <cell r="AM2509"/>
          <cell r="AN2509"/>
          <cell r="AO2509"/>
          <cell r="AP2509"/>
          <cell r="AQ2509"/>
          <cell r="AR2509"/>
          <cell r="AS2509"/>
          <cell r="AT2509"/>
          <cell r="AU2509"/>
          <cell r="AV2509"/>
          <cell r="AW2509"/>
          <cell r="AX2509"/>
          <cell r="AY2509"/>
          <cell r="AZ2509"/>
          <cell r="BA2509"/>
          <cell r="BB2509"/>
          <cell r="BC2509"/>
          <cell r="BD2509"/>
          <cell r="BE2509"/>
          <cell r="BF2509"/>
          <cell r="BG2509"/>
          <cell r="BH2509"/>
          <cell r="BI2509"/>
          <cell r="BJ2509"/>
          <cell r="BK2509"/>
          <cell r="BL2509"/>
          <cell r="BM2509"/>
          <cell r="BN2509"/>
          <cell r="BO2509"/>
          <cell r="BP2509"/>
          <cell r="BQ2509"/>
          <cell r="BR2509"/>
          <cell r="BS2509"/>
          <cell r="BT2509"/>
          <cell r="BU2509"/>
          <cell r="BV2509"/>
          <cell r="BW2509"/>
          <cell r="BX2509"/>
          <cell r="BY2509"/>
          <cell r="BZ2509"/>
          <cell r="CA2509"/>
          <cell r="CB2509"/>
          <cell r="CC2509"/>
          <cell r="CD2509"/>
          <cell r="CE2509"/>
          <cell r="CF2509"/>
          <cell r="CG2509"/>
          <cell r="CH2509"/>
          <cell r="CI2509"/>
          <cell r="CJ2509"/>
          <cell r="CK2509"/>
          <cell r="CL2509"/>
          <cell r="CM2509"/>
          <cell r="CN2509"/>
        </row>
        <row r="2510">
          <cell r="B2510"/>
          <cell r="C2510"/>
          <cell r="D2510"/>
          <cell r="E2510"/>
          <cell r="F2510"/>
          <cell r="G2510"/>
          <cell r="H2510"/>
          <cell r="I2510"/>
          <cell r="J2510"/>
          <cell r="K2510"/>
          <cell r="L2510"/>
          <cell r="M2510"/>
          <cell r="N2510"/>
          <cell r="O2510"/>
          <cell r="P2510"/>
          <cell r="Q2510"/>
          <cell r="R2510"/>
          <cell r="S2510"/>
          <cell r="T2510"/>
          <cell r="U2510"/>
          <cell r="V2510"/>
          <cell r="W2510"/>
          <cell r="X2510"/>
          <cell r="Y2510"/>
          <cell r="Z2510"/>
          <cell r="AA2510"/>
          <cell r="AB2510"/>
          <cell r="AC2510"/>
          <cell r="AD2510"/>
          <cell r="AE2510"/>
          <cell r="AF2510"/>
          <cell r="AG2510"/>
          <cell r="AH2510"/>
          <cell r="AI2510"/>
          <cell r="AJ2510"/>
          <cell r="AK2510"/>
          <cell r="AL2510"/>
          <cell r="AM2510"/>
          <cell r="AN2510"/>
          <cell r="AO2510"/>
          <cell r="AP2510"/>
          <cell r="AQ2510"/>
          <cell r="AR2510"/>
          <cell r="AS2510"/>
          <cell r="AT2510"/>
          <cell r="AU2510"/>
          <cell r="AV2510"/>
          <cell r="AW2510"/>
          <cell r="AX2510"/>
          <cell r="AY2510"/>
          <cell r="AZ2510"/>
          <cell r="BA2510"/>
          <cell r="BB2510"/>
          <cell r="BC2510"/>
          <cell r="BD2510"/>
          <cell r="BE2510"/>
          <cell r="BF2510"/>
          <cell r="BG2510"/>
          <cell r="BH2510"/>
          <cell r="BI2510"/>
          <cell r="BJ2510"/>
          <cell r="BK2510"/>
          <cell r="BL2510"/>
          <cell r="BM2510"/>
          <cell r="BN2510"/>
          <cell r="BO2510"/>
          <cell r="BP2510"/>
          <cell r="BQ2510"/>
          <cell r="BR2510"/>
          <cell r="BS2510"/>
          <cell r="BT2510"/>
          <cell r="BU2510"/>
          <cell r="BV2510"/>
          <cell r="BW2510"/>
          <cell r="BX2510"/>
          <cell r="BY2510"/>
          <cell r="BZ2510"/>
          <cell r="CA2510"/>
          <cell r="CB2510"/>
          <cell r="CC2510"/>
          <cell r="CD2510"/>
          <cell r="CE2510"/>
          <cell r="CF2510"/>
          <cell r="CG2510"/>
          <cell r="CH2510"/>
          <cell r="CI2510"/>
          <cell r="CJ2510"/>
          <cell r="CK2510"/>
          <cell r="CL2510"/>
          <cell r="CM2510"/>
          <cell r="CN2510"/>
        </row>
        <row r="2511">
          <cell r="B2511"/>
          <cell r="C2511"/>
          <cell r="D2511"/>
          <cell r="E2511"/>
          <cell r="F2511"/>
          <cell r="G2511"/>
          <cell r="H2511"/>
          <cell r="I2511"/>
          <cell r="J2511"/>
          <cell r="K2511"/>
          <cell r="L2511"/>
          <cell r="M2511"/>
          <cell r="N2511"/>
          <cell r="O2511"/>
          <cell r="P2511"/>
          <cell r="Q2511"/>
          <cell r="R2511"/>
          <cell r="S2511"/>
          <cell r="T2511"/>
          <cell r="U2511"/>
          <cell r="V2511"/>
          <cell r="W2511"/>
          <cell r="X2511"/>
          <cell r="Y2511"/>
          <cell r="Z2511"/>
          <cell r="AA2511"/>
          <cell r="AB2511"/>
          <cell r="AC2511"/>
          <cell r="AD2511"/>
          <cell r="AE2511"/>
          <cell r="AF2511"/>
          <cell r="AG2511"/>
          <cell r="AH2511"/>
          <cell r="AI2511"/>
          <cell r="AJ2511"/>
          <cell r="AK2511"/>
          <cell r="AL2511"/>
          <cell r="AM2511"/>
          <cell r="AN2511"/>
          <cell r="AO2511"/>
          <cell r="AP2511"/>
          <cell r="AQ2511"/>
          <cell r="AR2511"/>
          <cell r="AS2511"/>
          <cell r="AT2511"/>
          <cell r="AU2511"/>
          <cell r="AV2511"/>
          <cell r="AW2511"/>
          <cell r="AX2511"/>
          <cell r="AY2511"/>
          <cell r="AZ2511"/>
          <cell r="BA2511"/>
          <cell r="BB2511"/>
          <cell r="BC2511"/>
          <cell r="BD2511"/>
          <cell r="BE2511"/>
          <cell r="BF2511"/>
          <cell r="BG2511"/>
          <cell r="BH2511"/>
          <cell r="BI2511"/>
          <cell r="BJ2511"/>
          <cell r="BK2511"/>
          <cell r="BL2511"/>
          <cell r="BM2511"/>
          <cell r="BN2511"/>
          <cell r="BO2511"/>
          <cell r="BP2511"/>
          <cell r="BQ2511"/>
          <cell r="BR2511"/>
          <cell r="BS2511"/>
          <cell r="BT2511"/>
          <cell r="BU2511"/>
          <cell r="BV2511"/>
          <cell r="BW2511"/>
          <cell r="BX2511"/>
          <cell r="BY2511"/>
          <cell r="BZ2511"/>
          <cell r="CA2511"/>
          <cell r="CB2511"/>
          <cell r="CC2511"/>
          <cell r="CD2511"/>
          <cell r="CE2511"/>
          <cell r="CF2511"/>
          <cell r="CG2511"/>
          <cell r="CH2511"/>
          <cell r="CI2511"/>
          <cell r="CJ2511"/>
          <cell r="CK2511"/>
          <cell r="CL2511"/>
          <cell r="CM2511"/>
          <cell r="CN2511"/>
        </row>
        <row r="2512">
          <cell r="B2512"/>
          <cell r="C2512"/>
          <cell r="D2512"/>
          <cell r="E2512"/>
          <cell r="F2512"/>
          <cell r="G2512"/>
          <cell r="H2512"/>
          <cell r="I2512"/>
          <cell r="J2512"/>
          <cell r="K2512"/>
          <cell r="L2512"/>
          <cell r="M2512"/>
          <cell r="N2512"/>
          <cell r="O2512"/>
          <cell r="P2512"/>
          <cell r="Q2512"/>
          <cell r="R2512"/>
          <cell r="S2512"/>
          <cell r="T2512"/>
          <cell r="U2512"/>
          <cell r="V2512"/>
          <cell r="W2512"/>
          <cell r="X2512"/>
          <cell r="Y2512"/>
          <cell r="Z2512"/>
          <cell r="AA2512"/>
          <cell r="AB2512"/>
          <cell r="AC2512"/>
          <cell r="AD2512"/>
          <cell r="AE2512"/>
          <cell r="AF2512"/>
          <cell r="AG2512"/>
          <cell r="AH2512"/>
          <cell r="AI2512"/>
          <cell r="AJ2512"/>
          <cell r="AK2512"/>
          <cell r="AL2512"/>
          <cell r="AM2512"/>
          <cell r="AN2512"/>
          <cell r="AO2512"/>
          <cell r="AP2512"/>
          <cell r="AQ2512"/>
          <cell r="AR2512"/>
          <cell r="AS2512"/>
          <cell r="AT2512"/>
          <cell r="AU2512"/>
          <cell r="AV2512"/>
          <cell r="AW2512"/>
          <cell r="AX2512"/>
          <cell r="AY2512"/>
          <cell r="AZ2512"/>
          <cell r="BA2512"/>
          <cell r="BB2512"/>
          <cell r="BC2512"/>
          <cell r="BD2512"/>
          <cell r="BE2512"/>
          <cell r="BF2512"/>
          <cell r="BG2512"/>
          <cell r="BH2512"/>
          <cell r="BI2512"/>
          <cell r="BJ2512"/>
          <cell r="BK2512"/>
          <cell r="BL2512"/>
          <cell r="BM2512"/>
          <cell r="BN2512"/>
          <cell r="BO2512"/>
          <cell r="BP2512"/>
          <cell r="BQ2512"/>
          <cell r="BR2512"/>
          <cell r="BS2512"/>
          <cell r="BT2512"/>
          <cell r="BU2512"/>
          <cell r="BV2512"/>
          <cell r="BW2512"/>
          <cell r="BX2512"/>
          <cell r="BY2512"/>
          <cell r="BZ2512"/>
          <cell r="CA2512"/>
          <cell r="CB2512"/>
          <cell r="CC2512"/>
          <cell r="CD2512"/>
          <cell r="CE2512"/>
          <cell r="CF2512"/>
          <cell r="CG2512"/>
          <cell r="CH2512"/>
          <cell r="CI2512"/>
          <cell r="CJ2512"/>
          <cell r="CK2512"/>
          <cell r="CL2512"/>
          <cell r="CM2512"/>
          <cell r="CN2512"/>
        </row>
        <row r="2513">
          <cell r="B2513"/>
          <cell r="C2513"/>
          <cell r="D2513"/>
          <cell r="E2513"/>
          <cell r="F2513"/>
          <cell r="G2513"/>
          <cell r="H2513"/>
          <cell r="I2513"/>
          <cell r="J2513"/>
          <cell r="K2513"/>
          <cell r="L2513"/>
          <cell r="M2513"/>
          <cell r="N2513"/>
          <cell r="O2513"/>
          <cell r="P2513"/>
          <cell r="Q2513"/>
          <cell r="R2513"/>
          <cell r="S2513"/>
          <cell r="T2513"/>
          <cell r="U2513"/>
          <cell r="V2513"/>
          <cell r="W2513"/>
          <cell r="X2513"/>
          <cell r="Y2513"/>
          <cell r="Z2513"/>
          <cell r="AA2513"/>
          <cell r="AB2513"/>
          <cell r="AC2513"/>
          <cell r="AD2513"/>
          <cell r="AE2513"/>
          <cell r="AF2513"/>
          <cell r="AG2513"/>
          <cell r="AH2513"/>
          <cell r="AI2513"/>
          <cell r="AJ2513"/>
          <cell r="AK2513"/>
          <cell r="AL2513"/>
          <cell r="AM2513"/>
          <cell r="AN2513"/>
          <cell r="AO2513"/>
          <cell r="AP2513"/>
          <cell r="AQ2513"/>
          <cell r="AR2513"/>
          <cell r="AS2513"/>
          <cell r="AT2513"/>
          <cell r="AU2513"/>
          <cell r="AV2513"/>
          <cell r="AW2513"/>
          <cell r="AX2513"/>
          <cell r="AY2513"/>
          <cell r="AZ2513"/>
          <cell r="BA2513"/>
          <cell r="BB2513"/>
          <cell r="BC2513"/>
          <cell r="BD2513"/>
          <cell r="BE2513"/>
          <cell r="BF2513"/>
          <cell r="BG2513"/>
          <cell r="BH2513"/>
          <cell r="BI2513"/>
          <cell r="BJ2513"/>
          <cell r="BK2513"/>
          <cell r="BL2513"/>
          <cell r="BM2513"/>
          <cell r="BN2513"/>
          <cell r="BO2513"/>
          <cell r="BP2513"/>
          <cell r="BQ2513"/>
          <cell r="BR2513"/>
          <cell r="BS2513"/>
          <cell r="BT2513"/>
          <cell r="BU2513"/>
          <cell r="BV2513"/>
          <cell r="BW2513"/>
          <cell r="BX2513"/>
          <cell r="BY2513"/>
          <cell r="BZ2513"/>
          <cell r="CA2513"/>
          <cell r="CB2513"/>
          <cell r="CC2513"/>
          <cell r="CD2513"/>
          <cell r="CE2513"/>
          <cell r="CF2513"/>
          <cell r="CG2513"/>
          <cell r="CH2513"/>
          <cell r="CI2513"/>
          <cell r="CJ2513"/>
          <cell r="CK2513"/>
          <cell r="CL2513"/>
          <cell r="CM2513"/>
          <cell r="CN2513"/>
        </row>
        <row r="2514">
          <cell r="B2514"/>
          <cell r="C2514"/>
          <cell r="D2514"/>
          <cell r="E2514"/>
          <cell r="F2514"/>
          <cell r="G2514"/>
          <cell r="H2514"/>
          <cell r="I2514"/>
          <cell r="J2514"/>
          <cell r="K2514"/>
          <cell r="L2514"/>
          <cell r="M2514"/>
          <cell r="N2514"/>
          <cell r="O2514"/>
          <cell r="P2514"/>
          <cell r="Q2514"/>
          <cell r="R2514"/>
          <cell r="S2514"/>
          <cell r="T2514"/>
          <cell r="U2514"/>
          <cell r="V2514"/>
          <cell r="W2514"/>
          <cell r="X2514"/>
          <cell r="Y2514"/>
          <cell r="Z2514"/>
          <cell r="AA2514"/>
          <cell r="AB2514"/>
          <cell r="AC2514"/>
          <cell r="AD2514"/>
          <cell r="AE2514"/>
          <cell r="AF2514"/>
          <cell r="AG2514"/>
          <cell r="AH2514"/>
          <cell r="AI2514"/>
          <cell r="AJ2514"/>
          <cell r="AK2514"/>
          <cell r="AL2514"/>
          <cell r="AM2514"/>
          <cell r="AN2514"/>
          <cell r="AO2514"/>
          <cell r="AP2514"/>
          <cell r="AQ2514"/>
          <cell r="AR2514"/>
          <cell r="AS2514"/>
          <cell r="AT2514"/>
          <cell r="AU2514"/>
          <cell r="AV2514"/>
          <cell r="AW2514"/>
          <cell r="AX2514"/>
          <cell r="AY2514"/>
          <cell r="AZ2514"/>
          <cell r="BA2514"/>
          <cell r="BB2514"/>
          <cell r="BC2514"/>
          <cell r="BD2514"/>
          <cell r="BE2514"/>
          <cell r="BF2514"/>
          <cell r="BG2514"/>
          <cell r="BH2514"/>
          <cell r="BI2514"/>
          <cell r="BJ2514"/>
          <cell r="BK2514"/>
          <cell r="BL2514"/>
          <cell r="BM2514"/>
          <cell r="BN2514"/>
          <cell r="BO2514"/>
          <cell r="BP2514"/>
          <cell r="BQ2514"/>
          <cell r="BR2514"/>
          <cell r="BS2514"/>
          <cell r="BT2514"/>
          <cell r="BU2514"/>
          <cell r="BV2514"/>
          <cell r="BW2514"/>
          <cell r="BX2514"/>
          <cell r="BY2514"/>
          <cell r="BZ2514"/>
          <cell r="CA2514"/>
          <cell r="CB2514"/>
          <cell r="CC2514"/>
          <cell r="CD2514"/>
          <cell r="CE2514"/>
          <cell r="CF2514"/>
          <cell r="CG2514"/>
          <cell r="CH2514"/>
          <cell r="CI2514"/>
          <cell r="CJ2514"/>
          <cell r="CK2514"/>
          <cell r="CL2514"/>
          <cell r="CM2514"/>
          <cell r="CN2514"/>
        </row>
        <row r="2515">
          <cell r="B2515"/>
          <cell r="C2515"/>
          <cell r="D2515"/>
          <cell r="E2515"/>
          <cell r="F2515"/>
          <cell r="G2515"/>
          <cell r="H2515"/>
          <cell r="I2515"/>
          <cell r="J2515"/>
          <cell r="K2515"/>
          <cell r="L2515"/>
          <cell r="M2515"/>
          <cell r="N2515"/>
          <cell r="O2515"/>
          <cell r="P2515"/>
          <cell r="Q2515"/>
          <cell r="R2515"/>
          <cell r="S2515"/>
          <cell r="T2515"/>
          <cell r="U2515"/>
          <cell r="V2515"/>
          <cell r="W2515"/>
          <cell r="X2515"/>
          <cell r="Y2515"/>
          <cell r="Z2515"/>
          <cell r="AA2515"/>
          <cell r="AB2515"/>
          <cell r="AC2515"/>
          <cell r="AD2515"/>
          <cell r="AE2515"/>
          <cell r="AF2515"/>
          <cell r="AG2515"/>
          <cell r="AH2515"/>
          <cell r="AI2515"/>
          <cell r="AJ2515"/>
          <cell r="AK2515"/>
          <cell r="AL2515"/>
          <cell r="AM2515"/>
          <cell r="AN2515"/>
          <cell r="AO2515"/>
          <cell r="AP2515"/>
          <cell r="AQ2515"/>
          <cell r="AR2515"/>
          <cell r="AS2515"/>
          <cell r="AT2515"/>
          <cell r="AU2515"/>
          <cell r="AV2515"/>
          <cell r="AW2515"/>
          <cell r="AX2515"/>
          <cell r="AY2515"/>
          <cell r="AZ2515"/>
          <cell r="BA2515"/>
          <cell r="BB2515"/>
          <cell r="BC2515"/>
          <cell r="BD2515"/>
          <cell r="BE2515"/>
          <cell r="BF2515"/>
          <cell r="BG2515"/>
          <cell r="BH2515"/>
          <cell r="BI2515"/>
          <cell r="BJ2515"/>
          <cell r="BK2515"/>
          <cell r="BL2515"/>
          <cell r="BM2515"/>
          <cell r="BN2515"/>
          <cell r="BO2515"/>
          <cell r="BP2515"/>
          <cell r="BQ2515"/>
          <cell r="BR2515"/>
          <cell r="BS2515"/>
          <cell r="BT2515"/>
          <cell r="BU2515"/>
          <cell r="BV2515"/>
          <cell r="BW2515"/>
          <cell r="BX2515"/>
          <cell r="BY2515"/>
          <cell r="BZ2515"/>
          <cell r="CA2515"/>
          <cell r="CB2515"/>
          <cell r="CC2515"/>
          <cell r="CD2515"/>
          <cell r="CE2515"/>
          <cell r="CF2515"/>
          <cell r="CG2515"/>
          <cell r="CH2515"/>
          <cell r="CI2515"/>
          <cell r="CJ2515"/>
          <cell r="CK2515"/>
          <cell r="CL2515"/>
          <cell r="CM2515"/>
          <cell r="CN2515"/>
        </row>
        <row r="2516">
          <cell r="B2516"/>
          <cell r="C2516"/>
          <cell r="D2516"/>
          <cell r="E2516"/>
          <cell r="F2516"/>
          <cell r="G2516"/>
          <cell r="H2516"/>
          <cell r="I2516"/>
          <cell r="J2516"/>
          <cell r="K2516"/>
          <cell r="L2516"/>
          <cell r="M2516"/>
          <cell r="N2516"/>
          <cell r="O2516"/>
          <cell r="P2516"/>
          <cell r="Q2516"/>
          <cell r="R2516"/>
          <cell r="S2516"/>
          <cell r="T2516"/>
          <cell r="U2516"/>
          <cell r="V2516"/>
          <cell r="W2516"/>
          <cell r="X2516"/>
          <cell r="Y2516"/>
          <cell r="Z2516"/>
          <cell r="AA2516"/>
          <cell r="AB2516"/>
          <cell r="AC2516"/>
          <cell r="AD2516"/>
          <cell r="AE2516"/>
          <cell r="AF2516"/>
          <cell r="AG2516"/>
          <cell r="AH2516"/>
          <cell r="AI2516"/>
          <cell r="AJ2516"/>
          <cell r="AK2516"/>
          <cell r="AL2516"/>
          <cell r="AM2516"/>
          <cell r="AN2516"/>
          <cell r="AO2516"/>
          <cell r="AP2516"/>
          <cell r="AQ2516"/>
          <cell r="AR2516"/>
          <cell r="AS2516"/>
          <cell r="AT2516"/>
          <cell r="AU2516"/>
          <cell r="AV2516"/>
          <cell r="AW2516"/>
          <cell r="AX2516"/>
          <cell r="AY2516"/>
          <cell r="AZ2516"/>
          <cell r="BA2516"/>
          <cell r="BB2516"/>
          <cell r="BC2516"/>
          <cell r="BD2516"/>
          <cell r="BE2516"/>
          <cell r="BF2516"/>
          <cell r="BG2516"/>
          <cell r="BH2516"/>
          <cell r="BI2516"/>
          <cell r="BJ2516"/>
          <cell r="BK2516"/>
          <cell r="BL2516"/>
          <cell r="BM2516"/>
          <cell r="BN2516"/>
          <cell r="BO2516"/>
          <cell r="BP2516"/>
          <cell r="BQ2516"/>
          <cell r="BR2516"/>
          <cell r="BS2516"/>
          <cell r="BT2516"/>
          <cell r="BU2516"/>
          <cell r="BV2516"/>
          <cell r="BW2516"/>
          <cell r="BX2516"/>
          <cell r="BY2516"/>
          <cell r="BZ2516"/>
          <cell r="CA2516"/>
          <cell r="CB2516"/>
          <cell r="CC2516"/>
          <cell r="CD2516"/>
          <cell r="CE2516"/>
          <cell r="CF2516"/>
          <cell r="CG2516"/>
          <cell r="CH2516"/>
          <cell r="CI2516"/>
          <cell r="CJ2516"/>
          <cell r="CK2516"/>
          <cell r="CL2516"/>
          <cell r="CM2516"/>
          <cell r="CN2516"/>
        </row>
        <row r="2517">
          <cell r="B2517"/>
          <cell r="C2517"/>
          <cell r="D2517"/>
          <cell r="E2517"/>
          <cell r="F2517"/>
          <cell r="G2517"/>
          <cell r="H2517"/>
          <cell r="I2517"/>
          <cell r="J2517"/>
          <cell r="K2517"/>
          <cell r="L2517"/>
          <cell r="M2517"/>
          <cell r="N2517"/>
          <cell r="O2517"/>
          <cell r="P2517"/>
          <cell r="Q2517"/>
          <cell r="R2517"/>
          <cell r="S2517"/>
          <cell r="T2517"/>
          <cell r="U2517"/>
          <cell r="V2517"/>
          <cell r="W2517"/>
          <cell r="X2517"/>
          <cell r="Y2517"/>
          <cell r="Z2517"/>
          <cell r="AA2517"/>
          <cell r="AB2517"/>
          <cell r="AC2517"/>
          <cell r="AD2517"/>
          <cell r="AE2517"/>
          <cell r="AF2517"/>
          <cell r="AG2517"/>
          <cell r="AH2517"/>
          <cell r="AI2517"/>
          <cell r="AJ2517"/>
          <cell r="AK2517"/>
          <cell r="AL2517"/>
          <cell r="AM2517"/>
          <cell r="AN2517"/>
          <cell r="AO2517"/>
          <cell r="AP2517"/>
          <cell r="AQ2517"/>
          <cell r="AR2517"/>
          <cell r="AS2517"/>
          <cell r="AT2517"/>
          <cell r="AU2517"/>
          <cell r="AV2517"/>
          <cell r="AW2517"/>
          <cell r="AX2517"/>
          <cell r="AY2517"/>
          <cell r="AZ2517"/>
          <cell r="BA2517"/>
          <cell r="BB2517"/>
          <cell r="BC2517"/>
          <cell r="BD2517"/>
          <cell r="BE2517"/>
          <cell r="BF2517"/>
          <cell r="BG2517"/>
          <cell r="BH2517"/>
          <cell r="BI2517"/>
          <cell r="BJ2517"/>
          <cell r="BK2517"/>
          <cell r="BL2517"/>
          <cell r="BM2517"/>
          <cell r="BN2517"/>
          <cell r="BO2517"/>
          <cell r="BP2517"/>
          <cell r="BQ2517"/>
          <cell r="BR2517"/>
          <cell r="BS2517"/>
          <cell r="BT2517"/>
          <cell r="BU2517"/>
          <cell r="BV2517"/>
          <cell r="BW2517"/>
          <cell r="BX2517"/>
          <cell r="BY2517"/>
          <cell r="BZ2517"/>
          <cell r="CA2517"/>
          <cell r="CB2517"/>
          <cell r="CC2517"/>
          <cell r="CD2517"/>
          <cell r="CE2517"/>
          <cell r="CF2517"/>
          <cell r="CG2517"/>
          <cell r="CH2517"/>
          <cell r="CI2517"/>
          <cell r="CJ2517"/>
          <cell r="CK2517"/>
          <cell r="CL2517"/>
          <cell r="CM2517"/>
          <cell r="CN2517"/>
        </row>
        <row r="2518">
          <cell r="B2518"/>
          <cell r="C2518"/>
          <cell r="D2518"/>
          <cell r="E2518"/>
          <cell r="F2518"/>
          <cell r="G2518"/>
          <cell r="H2518"/>
          <cell r="I2518"/>
          <cell r="J2518"/>
          <cell r="K2518"/>
          <cell r="L2518"/>
          <cell r="M2518"/>
          <cell r="N2518"/>
          <cell r="O2518"/>
          <cell r="P2518"/>
          <cell r="Q2518"/>
          <cell r="R2518"/>
          <cell r="S2518"/>
          <cell r="T2518"/>
          <cell r="U2518"/>
          <cell r="V2518"/>
          <cell r="W2518"/>
          <cell r="X2518"/>
          <cell r="Y2518"/>
          <cell r="Z2518"/>
          <cell r="AA2518"/>
          <cell r="AB2518"/>
          <cell r="AC2518"/>
          <cell r="AD2518"/>
          <cell r="AE2518"/>
          <cell r="AF2518"/>
          <cell r="AG2518"/>
          <cell r="AH2518"/>
          <cell r="AI2518"/>
          <cell r="AJ2518"/>
          <cell r="AK2518"/>
          <cell r="AL2518"/>
          <cell r="AM2518"/>
          <cell r="AN2518"/>
          <cell r="AO2518"/>
          <cell r="AP2518"/>
          <cell r="AQ2518"/>
          <cell r="AR2518"/>
          <cell r="AS2518"/>
          <cell r="AT2518"/>
          <cell r="AU2518"/>
          <cell r="AV2518"/>
          <cell r="AW2518"/>
          <cell r="AX2518"/>
          <cell r="AY2518"/>
          <cell r="AZ2518"/>
          <cell r="BA2518"/>
          <cell r="BB2518"/>
          <cell r="BC2518"/>
          <cell r="BD2518"/>
          <cell r="BE2518"/>
          <cell r="BF2518"/>
          <cell r="BG2518"/>
          <cell r="BH2518"/>
          <cell r="BI2518"/>
          <cell r="BJ2518"/>
          <cell r="BK2518"/>
          <cell r="BL2518"/>
          <cell r="BM2518"/>
          <cell r="BN2518"/>
          <cell r="BO2518"/>
          <cell r="BP2518"/>
          <cell r="BQ2518"/>
          <cell r="BR2518"/>
          <cell r="BS2518"/>
          <cell r="BT2518"/>
          <cell r="BU2518"/>
          <cell r="BV2518"/>
          <cell r="BW2518"/>
          <cell r="BX2518"/>
          <cell r="BY2518"/>
          <cell r="BZ2518"/>
          <cell r="CA2518"/>
          <cell r="CB2518"/>
          <cell r="CC2518"/>
          <cell r="CD2518"/>
          <cell r="CE2518"/>
          <cell r="CF2518"/>
          <cell r="CG2518"/>
          <cell r="CH2518"/>
          <cell r="CI2518"/>
          <cell r="CJ2518"/>
          <cell r="CK2518"/>
          <cell r="CL2518"/>
          <cell r="CM2518"/>
          <cell r="CN2518"/>
        </row>
        <row r="2519">
          <cell r="B2519"/>
          <cell r="C2519"/>
          <cell r="D2519"/>
          <cell r="E2519"/>
          <cell r="F2519"/>
          <cell r="G2519"/>
          <cell r="H2519"/>
          <cell r="I2519"/>
          <cell r="J2519"/>
          <cell r="K2519"/>
          <cell r="L2519"/>
          <cell r="M2519"/>
          <cell r="N2519"/>
          <cell r="O2519"/>
          <cell r="P2519"/>
          <cell r="Q2519"/>
          <cell r="R2519"/>
          <cell r="S2519"/>
          <cell r="T2519"/>
          <cell r="U2519"/>
          <cell r="V2519"/>
          <cell r="W2519"/>
          <cell r="X2519"/>
          <cell r="Y2519"/>
          <cell r="Z2519"/>
          <cell r="AA2519"/>
          <cell r="AB2519"/>
          <cell r="AC2519"/>
          <cell r="AD2519"/>
          <cell r="AE2519"/>
          <cell r="AF2519"/>
          <cell r="AG2519"/>
          <cell r="AH2519"/>
          <cell r="AI2519"/>
          <cell r="AJ2519"/>
          <cell r="AK2519"/>
          <cell r="AL2519"/>
          <cell r="AM2519"/>
          <cell r="AN2519"/>
          <cell r="AO2519"/>
          <cell r="AP2519"/>
          <cell r="AQ2519"/>
          <cell r="AR2519"/>
          <cell r="AS2519"/>
          <cell r="AT2519"/>
          <cell r="AU2519"/>
          <cell r="AV2519"/>
          <cell r="AW2519"/>
          <cell r="AX2519"/>
          <cell r="AY2519"/>
          <cell r="AZ2519"/>
          <cell r="BA2519"/>
          <cell r="BB2519"/>
          <cell r="BC2519"/>
          <cell r="BD2519"/>
          <cell r="BE2519"/>
          <cell r="BF2519"/>
          <cell r="BG2519"/>
          <cell r="BH2519"/>
          <cell r="BI2519"/>
          <cell r="BJ2519"/>
          <cell r="BK2519"/>
          <cell r="BL2519"/>
          <cell r="BM2519"/>
          <cell r="BN2519"/>
          <cell r="BO2519"/>
          <cell r="BP2519"/>
          <cell r="BQ2519"/>
          <cell r="BR2519"/>
          <cell r="BS2519"/>
          <cell r="BT2519"/>
          <cell r="BU2519"/>
          <cell r="BV2519"/>
          <cell r="BW2519"/>
          <cell r="BX2519"/>
          <cell r="BY2519"/>
          <cell r="BZ2519"/>
          <cell r="CA2519"/>
          <cell r="CB2519"/>
          <cell r="CC2519"/>
          <cell r="CD2519"/>
          <cell r="CE2519"/>
          <cell r="CF2519"/>
          <cell r="CG2519"/>
          <cell r="CH2519"/>
          <cell r="CI2519"/>
          <cell r="CJ2519"/>
          <cell r="CK2519"/>
          <cell r="CL2519"/>
          <cell r="CM2519"/>
          <cell r="CN2519"/>
        </row>
        <row r="2520">
          <cell r="B2520"/>
          <cell r="C2520"/>
          <cell r="D2520"/>
          <cell r="E2520"/>
          <cell r="F2520"/>
          <cell r="G2520"/>
          <cell r="H2520"/>
          <cell r="I2520"/>
          <cell r="J2520"/>
          <cell r="K2520"/>
          <cell r="L2520"/>
          <cell r="M2520"/>
          <cell r="N2520"/>
          <cell r="O2520"/>
          <cell r="P2520"/>
          <cell r="Q2520"/>
          <cell r="R2520"/>
          <cell r="S2520"/>
          <cell r="T2520"/>
          <cell r="U2520"/>
          <cell r="V2520"/>
          <cell r="W2520"/>
          <cell r="X2520"/>
          <cell r="Y2520"/>
          <cell r="Z2520"/>
          <cell r="AA2520"/>
          <cell r="AB2520"/>
          <cell r="AC2520"/>
          <cell r="AD2520"/>
          <cell r="AE2520"/>
          <cell r="AF2520"/>
          <cell r="AG2520"/>
          <cell r="AH2520"/>
          <cell r="AI2520"/>
          <cell r="AJ2520"/>
          <cell r="AK2520"/>
          <cell r="AL2520"/>
          <cell r="AM2520"/>
          <cell r="AN2520"/>
          <cell r="AO2520"/>
          <cell r="AP2520"/>
          <cell r="AQ2520"/>
          <cell r="AR2520"/>
          <cell r="AS2520"/>
          <cell r="AT2520"/>
          <cell r="AU2520"/>
          <cell r="AV2520"/>
          <cell r="AW2520"/>
          <cell r="AX2520"/>
          <cell r="AY2520"/>
          <cell r="AZ2520"/>
          <cell r="BA2520"/>
          <cell r="BB2520"/>
          <cell r="BC2520"/>
          <cell r="BD2520"/>
          <cell r="BE2520"/>
          <cell r="BF2520"/>
          <cell r="BG2520"/>
          <cell r="BH2520"/>
          <cell r="BI2520"/>
          <cell r="BJ2520"/>
          <cell r="BK2520"/>
          <cell r="BL2520"/>
          <cell r="BM2520"/>
          <cell r="BN2520"/>
          <cell r="BO2520"/>
          <cell r="BP2520"/>
          <cell r="BQ2520"/>
          <cell r="BR2520"/>
          <cell r="BS2520"/>
          <cell r="BT2520"/>
          <cell r="BU2520"/>
          <cell r="BV2520"/>
          <cell r="BW2520"/>
          <cell r="BX2520"/>
          <cell r="BY2520"/>
          <cell r="BZ2520"/>
          <cell r="CA2520"/>
          <cell r="CB2520"/>
          <cell r="CC2520"/>
          <cell r="CD2520"/>
          <cell r="CE2520"/>
          <cell r="CF2520"/>
          <cell r="CG2520"/>
          <cell r="CH2520"/>
          <cell r="CI2520"/>
          <cell r="CJ2520"/>
          <cell r="CK2520"/>
          <cell r="CL2520"/>
          <cell r="CM2520"/>
          <cell r="CN2520"/>
        </row>
        <row r="2521">
          <cell r="B2521"/>
          <cell r="C2521"/>
          <cell r="D2521"/>
          <cell r="E2521"/>
          <cell r="F2521"/>
          <cell r="G2521"/>
          <cell r="H2521"/>
          <cell r="I2521"/>
          <cell r="J2521"/>
          <cell r="K2521"/>
          <cell r="L2521"/>
          <cell r="M2521"/>
          <cell r="N2521"/>
          <cell r="O2521"/>
          <cell r="P2521"/>
          <cell r="Q2521"/>
          <cell r="R2521"/>
          <cell r="S2521"/>
          <cell r="T2521"/>
          <cell r="U2521"/>
          <cell r="V2521"/>
          <cell r="W2521"/>
          <cell r="X2521"/>
          <cell r="Y2521"/>
          <cell r="Z2521"/>
          <cell r="AA2521"/>
          <cell r="AB2521"/>
          <cell r="AC2521"/>
          <cell r="AD2521"/>
          <cell r="AE2521"/>
          <cell r="AF2521"/>
          <cell r="AG2521"/>
          <cell r="AH2521"/>
          <cell r="AI2521"/>
          <cell r="AJ2521"/>
          <cell r="AK2521"/>
          <cell r="AL2521"/>
          <cell r="AM2521"/>
          <cell r="AN2521"/>
          <cell r="AO2521"/>
          <cell r="AP2521"/>
          <cell r="AQ2521"/>
          <cell r="AR2521"/>
          <cell r="AS2521"/>
          <cell r="AT2521"/>
          <cell r="AU2521"/>
          <cell r="AV2521"/>
          <cell r="AW2521"/>
          <cell r="AX2521"/>
          <cell r="AY2521"/>
          <cell r="AZ2521"/>
          <cell r="BA2521"/>
          <cell r="BB2521"/>
          <cell r="BC2521"/>
          <cell r="BD2521"/>
          <cell r="BE2521"/>
          <cell r="BF2521"/>
          <cell r="BG2521"/>
          <cell r="BH2521"/>
          <cell r="BI2521"/>
          <cell r="BJ2521"/>
          <cell r="BK2521"/>
          <cell r="BL2521"/>
          <cell r="BM2521"/>
          <cell r="BN2521"/>
          <cell r="BO2521"/>
          <cell r="BP2521"/>
          <cell r="BQ2521"/>
          <cell r="BR2521"/>
          <cell r="BS2521"/>
          <cell r="BT2521"/>
          <cell r="BU2521"/>
          <cell r="BV2521"/>
          <cell r="BW2521"/>
          <cell r="BX2521"/>
          <cell r="BY2521"/>
          <cell r="BZ2521"/>
          <cell r="CA2521"/>
          <cell r="CB2521"/>
          <cell r="CC2521"/>
          <cell r="CD2521"/>
          <cell r="CE2521"/>
          <cell r="CF2521"/>
          <cell r="CG2521"/>
          <cell r="CH2521"/>
          <cell r="CI2521"/>
          <cell r="CJ2521"/>
          <cell r="CK2521"/>
          <cell r="CL2521"/>
          <cell r="CM2521"/>
          <cell r="CN2521"/>
        </row>
        <row r="2522">
          <cell r="B2522"/>
          <cell r="C2522"/>
          <cell r="D2522"/>
          <cell r="E2522"/>
          <cell r="F2522"/>
          <cell r="G2522"/>
          <cell r="H2522"/>
          <cell r="I2522"/>
          <cell r="J2522"/>
          <cell r="K2522"/>
          <cell r="L2522"/>
          <cell r="M2522"/>
          <cell r="N2522"/>
          <cell r="O2522"/>
          <cell r="P2522"/>
          <cell r="Q2522"/>
          <cell r="R2522"/>
          <cell r="S2522"/>
          <cell r="T2522"/>
          <cell r="U2522"/>
          <cell r="V2522"/>
          <cell r="W2522"/>
          <cell r="X2522"/>
          <cell r="Y2522"/>
          <cell r="Z2522"/>
          <cell r="AA2522"/>
          <cell r="AB2522"/>
          <cell r="AC2522"/>
          <cell r="AD2522"/>
          <cell r="AE2522"/>
          <cell r="AF2522"/>
          <cell r="AG2522"/>
          <cell r="AH2522"/>
          <cell r="AI2522"/>
          <cell r="AJ2522"/>
          <cell r="AK2522"/>
          <cell r="AL2522"/>
          <cell r="AM2522"/>
          <cell r="AN2522"/>
          <cell r="AO2522"/>
          <cell r="AP2522"/>
          <cell r="AQ2522"/>
          <cell r="AR2522"/>
          <cell r="AS2522"/>
          <cell r="AT2522"/>
          <cell r="AU2522"/>
          <cell r="AV2522"/>
          <cell r="AW2522"/>
          <cell r="AX2522"/>
          <cell r="AY2522"/>
          <cell r="AZ2522"/>
          <cell r="BA2522"/>
          <cell r="BB2522"/>
          <cell r="BC2522"/>
          <cell r="BD2522"/>
          <cell r="BE2522"/>
          <cell r="BF2522"/>
          <cell r="BG2522"/>
          <cell r="BH2522"/>
          <cell r="BI2522"/>
          <cell r="BJ2522"/>
          <cell r="BK2522"/>
          <cell r="BL2522"/>
          <cell r="BM2522"/>
          <cell r="BN2522"/>
          <cell r="BO2522"/>
          <cell r="BP2522"/>
          <cell r="BQ2522"/>
          <cell r="BR2522"/>
          <cell r="BS2522"/>
          <cell r="BT2522"/>
          <cell r="BU2522"/>
          <cell r="BV2522"/>
          <cell r="BW2522"/>
          <cell r="BX2522"/>
          <cell r="BY2522"/>
          <cell r="BZ2522"/>
          <cell r="CA2522"/>
          <cell r="CB2522"/>
          <cell r="CC2522"/>
          <cell r="CD2522"/>
          <cell r="CE2522"/>
          <cell r="CF2522"/>
          <cell r="CG2522"/>
          <cell r="CH2522"/>
          <cell r="CI2522"/>
          <cell r="CJ2522"/>
          <cell r="CK2522"/>
          <cell r="CL2522"/>
          <cell r="CM2522"/>
          <cell r="CN2522"/>
        </row>
        <row r="2523">
          <cell r="B2523"/>
          <cell r="C2523"/>
          <cell r="D2523"/>
          <cell r="E2523"/>
          <cell r="F2523"/>
          <cell r="G2523"/>
          <cell r="H2523"/>
          <cell r="I2523"/>
          <cell r="J2523"/>
          <cell r="K2523"/>
          <cell r="L2523"/>
          <cell r="M2523"/>
          <cell r="N2523"/>
          <cell r="O2523"/>
          <cell r="P2523"/>
          <cell r="Q2523"/>
          <cell r="R2523"/>
          <cell r="S2523"/>
          <cell r="T2523"/>
          <cell r="U2523"/>
          <cell r="V2523"/>
          <cell r="W2523"/>
          <cell r="X2523"/>
          <cell r="Y2523"/>
          <cell r="Z2523"/>
          <cell r="AA2523"/>
          <cell r="AB2523"/>
          <cell r="AC2523"/>
          <cell r="AD2523"/>
          <cell r="AE2523"/>
          <cell r="AF2523"/>
          <cell r="AG2523"/>
          <cell r="AH2523"/>
          <cell r="AI2523"/>
          <cell r="AJ2523"/>
          <cell r="AK2523"/>
          <cell r="AL2523"/>
          <cell r="AM2523"/>
          <cell r="AN2523"/>
          <cell r="AO2523"/>
          <cell r="AP2523"/>
          <cell r="AQ2523"/>
          <cell r="AR2523"/>
          <cell r="AS2523"/>
          <cell r="AT2523"/>
          <cell r="AU2523"/>
          <cell r="AV2523"/>
          <cell r="AW2523"/>
          <cell r="AX2523"/>
          <cell r="AY2523"/>
          <cell r="AZ2523"/>
          <cell r="BA2523"/>
          <cell r="BB2523"/>
          <cell r="BC2523"/>
          <cell r="BD2523"/>
          <cell r="BE2523"/>
          <cell r="BF2523"/>
          <cell r="BG2523"/>
          <cell r="BH2523"/>
          <cell r="BI2523"/>
          <cell r="BJ2523"/>
          <cell r="BK2523"/>
          <cell r="BL2523"/>
          <cell r="BM2523"/>
          <cell r="BN2523"/>
          <cell r="BO2523"/>
          <cell r="BP2523"/>
          <cell r="BQ2523"/>
          <cell r="BR2523"/>
          <cell r="BS2523"/>
          <cell r="BT2523"/>
          <cell r="BU2523"/>
          <cell r="BV2523"/>
          <cell r="BW2523"/>
          <cell r="BX2523"/>
          <cell r="BY2523"/>
          <cell r="BZ2523"/>
          <cell r="CA2523"/>
          <cell r="CB2523"/>
          <cell r="CC2523"/>
          <cell r="CD2523"/>
          <cell r="CE2523"/>
          <cell r="CF2523"/>
          <cell r="CG2523"/>
          <cell r="CH2523"/>
          <cell r="CI2523"/>
          <cell r="CJ2523"/>
          <cell r="CK2523"/>
          <cell r="CL2523"/>
          <cell r="CM2523"/>
          <cell r="CN2523"/>
        </row>
        <row r="2524">
          <cell r="B2524"/>
          <cell r="C2524"/>
          <cell r="D2524"/>
          <cell r="E2524"/>
          <cell r="F2524"/>
          <cell r="G2524"/>
          <cell r="H2524"/>
          <cell r="I2524"/>
          <cell r="J2524"/>
          <cell r="K2524"/>
          <cell r="L2524"/>
          <cell r="M2524"/>
          <cell r="N2524"/>
          <cell r="O2524"/>
          <cell r="P2524"/>
          <cell r="Q2524"/>
          <cell r="R2524"/>
          <cell r="S2524"/>
          <cell r="T2524"/>
          <cell r="U2524"/>
          <cell r="V2524"/>
          <cell r="W2524"/>
          <cell r="X2524"/>
          <cell r="Y2524"/>
          <cell r="Z2524"/>
          <cell r="AA2524"/>
          <cell r="AB2524"/>
          <cell r="AC2524"/>
          <cell r="AD2524"/>
          <cell r="AE2524"/>
          <cell r="AF2524"/>
          <cell r="AG2524"/>
          <cell r="AH2524"/>
          <cell r="AI2524"/>
          <cell r="AJ2524"/>
          <cell r="AK2524"/>
          <cell r="AL2524"/>
          <cell r="AM2524"/>
          <cell r="AN2524"/>
          <cell r="AO2524"/>
          <cell r="AP2524"/>
          <cell r="AQ2524"/>
          <cell r="AR2524"/>
          <cell r="AS2524"/>
          <cell r="AT2524"/>
          <cell r="AU2524"/>
          <cell r="AV2524"/>
          <cell r="AW2524"/>
          <cell r="AX2524"/>
          <cell r="AY2524"/>
          <cell r="AZ2524"/>
          <cell r="BA2524"/>
          <cell r="BB2524"/>
          <cell r="BC2524"/>
          <cell r="BD2524"/>
          <cell r="BE2524"/>
          <cell r="BF2524"/>
          <cell r="BG2524"/>
          <cell r="BH2524"/>
          <cell r="BI2524"/>
          <cell r="BJ2524"/>
          <cell r="BK2524"/>
          <cell r="BL2524"/>
          <cell r="BM2524"/>
          <cell r="BN2524"/>
          <cell r="BO2524"/>
          <cell r="BP2524"/>
          <cell r="BQ2524"/>
          <cell r="BR2524"/>
          <cell r="BS2524"/>
          <cell r="BT2524"/>
          <cell r="BU2524"/>
          <cell r="BV2524"/>
          <cell r="BW2524"/>
          <cell r="BX2524"/>
          <cell r="BY2524"/>
          <cell r="BZ2524"/>
          <cell r="CA2524"/>
          <cell r="CB2524"/>
          <cell r="CC2524"/>
          <cell r="CD2524"/>
          <cell r="CE2524"/>
          <cell r="CF2524"/>
          <cell r="CG2524"/>
          <cell r="CH2524"/>
          <cell r="CI2524"/>
          <cell r="CJ2524"/>
          <cell r="CK2524"/>
          <cell r="CL2524"/>
          <cell r="CM2524"/>
          <cell r="CN2524"/>
        </row>
        <row r="2525">
          <cell r="B2525"/>
          <cell r="C2525"/>
          <cell r="D2525"/>
          <cell r="E2525"/>
          <cell r="F2525"/>
          <cell r="G2525"/>
          <cell r="H2525"/>
          <cell r="I2525"/>
          <cell r="J2525"/>
          <cell r="K2525"/>
          <cell r="L2525"/>
          <cell r="M2525"/>
          <cell r="N2525"/>
          <cell r="O2525"/>
          <cell r="P2525"/>
          <cell r="Q2525"/>
          <cell r="R2525"/>
          <cell r="S2525"/>
          <cell r="T2525"/>
          <cell r="U2525"/>
          <cell r="V2525"/>
          <cell r="W2525"/>
          <cell r="X2525"/>
          <cell r="Y2525"/>
          <cell r="Z2525"/>
          <cell r="AA2525"/>
          <cell r="AB2525"/>
          <cell r="AC2525"/>
          <cell r="AD2525"/>
          <cell r="AE2525"/>
          <cell r="AF2525"/>
          <cell r="AG2525"/>
          <cell r="AH2525"/>
          <cell r="AI2525"/>
          <cell r="AJ2525"/>
          <cell r="AK2525"/>
          <cell r="AL2525"/>
          <cell r="AM2525"/>
          <cell r="AN2525"/>
          <cell r="AO2525"/>
          <cell r="AP2525"/>
          <cell r="AQ2525"/>
          <cell r="AR2525"/>
          <cell r="AS2525"/>
          <cell r="AT2525"/>
          <cell r="AU2525"/>
          <cell r="AV2525"/>
          <cell r="AW2525"/>
          <cell r="AX2525"/>
          <cell r="AY2525"/>
          <cell r="AZ2525"/>
          <cell r="BA2525"/>
          <cell r="BB2525"/>
          <cell r="BC2525"/>
          <cell r="BD2525"/>
          <cell r="BE2525"/>
          <cell r="BF2525"/>
          <cell r="BG2525"/>
          <cell r="BH2525"/>
          <cell r="BI2525"/>
          <cell r="BJ2525"/>
          <cell r="BK2525"/>
          <cell r="BL2525"/>
          <cell r="BM2525"/>
          <cell r="BN2525"/>
          <cell r="BO2525"/>
          <cell r="BP2525"/>
          <cell r="BQ2525"/>
          <cell r="BR2525"/>
          <cell r="BS2525"/>
          <cell r="BT2525"/>
          <cell r="BU2525"/>
          <cell r="BV2525"/>
          <cell r="BW2525"/>
          <cell r="BX2525"/>
          <cell r="BY2525"/>
          <cell r="BZ2525"/>
          <cell r="CA2525"/>
          <cell r="CB2525"/>
          <cell r="CC2525"/>
          <cell r="CD2525"/>
          <cell r="CE2525"/>
          <cell r="CF2525"/>
          <cell r="CG2525"/>
          <cell r="CH2525"/>
          <cell r="CI2525"/>
          <cell r="CJ2525"/>
          <cell r="CK2525"/>
          <cell r="CL2525"/>
          <cell r="CM2525"/>
          <cell r="CN252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v>243936</v>
          </cell>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1437</v>
          </cell>
          <cell r="C7">
            <v>3</v>
          </cell>
          <cell r="D7">
            <v>4</v>
          </cell>
          <cell r="E7">
            <v>1</v>
          </cell>
          <cell r="F7">
            <v>2565</v>
          </cell>
          <cell r="G7">
            <v>800024449889</v>
          </cell>
          <cell r="H7" t="str">
            <v>นาง</v>
          </cell>
          <cell r="I7" t="str">
            <v>รุ่งทิพย์</v>
          </cell>
          <cell r="J7" t="str">
            <v>บุญเลิศ</v>
          </cell>
          <cell r="K7"/>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cell r="CE7"/>
          <cell r="CF7"/>
          <cell r="CG7"/>
          <cell r="CH7"/>
          <cell r="CI7"/>
          <cell r="CJ7"/>
          <cell r="CK7"/>
          <cell r="CL7"/>
          <cell r="CM7"/>
          <cell r="CN7"/>
          <cell r="CO7"/>
          <cell r="CP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I12"/>
          <cell r="CJ12"/>
          <cell r="CK12" t="str">
            <v>ปฏิยุทธ์</v>
          </cell>
          <cell r="CL12"/>
          <cell r="CM12"/>
          <cell r="CN12"/>
          <cell r="CO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v>243468</v>
          </cell>
          <cell r="CN16"/>
          <cell r="CO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v>243884</v>
          </cell>
          <cell r="CM17"/>
          <cell r="CN17"/>
          <cell r="CO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I22"/>
          <cell r="CJ22"/>
          <cell r="CK22" t="str">
            <v>ปฏิยุทธ์</v>
          </cell>
          <cell r="CL22">
            <v>244036</v>
          </cell>
          <cell r="CM22"/>
          <cell r="CN22"/>
          <cell r="CO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v>243468</v>
          </cell>
          <cell r="CN36"/>
          <cell r="CO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v>243852</v>
          </cell>
          <cell r="CM37"/>
          <cell r="CN37"/>
          <cell r="CO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v>243468</v>
          </cell>
          <cell r="CN39"/>
          <cell r="CO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I40"/>
          <cell r="CJ40">
            <v>4</v>
          </cell>
          <cell r="CK40" t="str">
            <v>นุสบา</v>
          </cell>
          <cell r="CL40"/>
          <cell r="CM40"/>
          <cell r="CN40"/>
          <cell r="CO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cell r="CP43"/>
          <cell r="CQ43"/>
          <cell r="CR43"/>
          <cell r="CS43"/>
          <cell r="CT43"/>
          <cell r="CU43"/>
          <cell r="CV43"/>
          <cell r="CW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v>243941</v>
          </cell>
          <cell r="CM44"/>
          <cell r="CN44"/>
          <cell r="CO44"/>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U44"/>
          <cell r="CV44"/>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cell r="CP46"/>
          <cell r="CQ46"/>
          <cell r="CR46"/>
          <cell r="CS46"/>
          <cell r="CT46"/>
          <cell r="CU46"/>
          <cell r="CV46"/>
          <cell r="CW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cell r="CE48"/>
          <cell r="CF48"/>
          <cell r="CG48"/>
          <cell r="CH48"/>
          <cell r="CI48"/>
          <cell r="CJ48"/>
          <cell r="CK48"/>
          <cell r="CL48"/>
          <cell r="CM48"/>
          <cell r="CN48"/>
          <cell r="CO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cell r="CP49"/>
          <cell r="CQ49"/>
          <cell r="CR49"/>
          <cell r="CS49"/>
          <cell r="CT49"/>
          <cell r="CU49"/>
          <cell r="CV49"/>
          <cell r="CW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cell r="CE50"/>
          <cell r="CF50"/>
          <cell r="CG50"/>
          <cell r="CH50"/>
          <cell r="CI50"/>
          <cell r="CJ50"/>
          <cell r="CK50"/>
          <cell r="CL50"/>
          <cell r="CM50"/>
          <cell r="CN50"/>
          <cell r="CO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cell r="CM53"/>
          <cell r="CN53"/>
          <cell r="CO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v>242971</v>
          </cell>
          <cell r="CM60"/>
          <cell r="CN60"/>
          <cell r="CO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v>243088</v>
          </cell>
          <cell r="CM62">
            <v>243141</v>
          </cell>
          <cell r="CN62"/>
          <cell r="CO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I63"/>
          <cell r="CJ63"/>
          <cell r="CK63" t="str">
            <v>ปฏิยุทธ์</v>
          </cell>
          <cell r="CL63">
            <v>244031</v>
          </cell>
          <cell r="CM63"/>
          <cell r="CN63"/>
          <cell r="CO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v>243397</v>
          </cell>
          <cell r="CN64"/>
          <cell r="CO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v>243397</v>
          </cell>
          <cell r="CN65"/>
          <cell r="CO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v>243397</v>
          </cell>
          <cell r="CN69"/>
          <cell r="CO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v>243468</v>
          </cell>
          <cell r="CN73"/>
          <cell r="CO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v>243397</v>
          </cell>
          <cell r="CN74"/>
          <cell r="CO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v>242905</v>
          </cell>
          <cell r="CM76">
            <v>243367</v>
          </cell>
          <cell r="CN76"/>
          <cell r="CO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v>243367</v>
          </cell>
          <cell r="CN77"/>
          <cell r="CO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v>243367</v>
          </cell>
          <cell r="CN78"/>
          <cell r="CO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v>243367</v>
          </cell>
          <cell r="CN79"/>
          <cell r="CO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t="str">
            <v>3/8/</v>
          </cell>
          <cell r="CN87"/>
          <cell r="CO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v>243468</v>
          </cell>
          <cell r="CN94"/>
          <cell r="CO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v>243468</v>
          </cell>
          <cell r="CN99"/>
          <cell r="CO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v>243468</v>
          </cell>
          <cell r="CN146"/>
          <cell r="CO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cell r="CE160"/>
          <cell r="CF160"/>
          <cell r="CG160"/>
          <cell r="CH160"/>
          <cell r="CI160"/>
          <cell r="CJ160"/>
          <cell r="CK160"/>
          <cell r="CL160"/>
          <cell r="CM160"/>
          <cell r="CN160"/>
          <cell r="CO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I162"/>
          <cell r="CJ162"/>
          <cell r="CK162" t="str">
            <v>ปฏิยุทธ์</v>
          </cell>
          <cell r="CL162"/>
          <cell r="CM162"/>
          <cell r="CN162"/>
          <cell r="CO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v>243852</v>
          </cell>
          <cell r="CM163">
            <v>243367</v>
          </cell>
          <cell r="CN163"/>
          <cell r="CO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cell r="CE164"/>
          <cell r="CF164"/>
          <cell r="CG164"/>
          <cell r="CH164"/>
          <cell r="CI164"/>
          <cell r="CJ164"/>
          <cell r="CK164"/>
          <cell r="CL164"/>
          <cell r="CM164">
            <v>243367</v>
          </cell>
          <cell r="CN164"/>
          <cell r="CO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v>244061</v>
          </cell>
          <cell r="CN165"/>
          <cell r="CO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v>243852</v>
          </cell>
          <cell r="CM173">
            <v>243141</v>
          </cell>
          <cell r="CN173"/>
          <cell r="CO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v>243852</v>
          </cell>
          <cell r="CM174"/>
          <cell r="CN174"/>
          <cell r="CO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v>243468</v>
          </cell>
          <cell r="CN175"/>
          <cell r="CO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t="str">
            <v>19/1/2565,
14/11/2567</v>
          </cell>
          <cell r="CM176">
            <v>243333</v>
          </cell>
          <cell r="CN176"/>
          <cell r="CO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v>242907</v>
          </cell>
          <cell r="CM177">
            <v>243333</v>
          </cell>
          <cell r="CN177"/>
          <cell r="CO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v>242942</v>
          </cell>
          <cell r="CM178">
            <v>243218</v>
          </cell>
          <cell r="CN178"/>
          <cell r="CO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v>242913</v>
          </cell>
          <cell r="CM179">
            <v>243397</v>
          </cell>
          <cell r="CN179"/>
          <cell r="CO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v>242913</v>
          </cell>
          <cell r="CM180">
            <v>243397</v>
          </cell>
          <cell r="CN180"/>
          <cell r="CO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v>242913</v>
          </cell>
          <cell r="CM182">
            <v>243397</v>
          </cell>
          <cell r="CN182"/>
          <cell r="CO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v>242942</v>
          </cell>
          <cell r="CM183">
            <v>243397</v>
          </cell>
          <cell r="CN183"/>
          <cell r="CO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v>242913</v>
          </cell>
          <cell r="CM184">
            <v>243467</v>
          </cell>
          <cell r="CN184"/>
          <cell r="CO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v>242913</v>
          </cell>
          <cell r="CM185">
            <v>243333</v>
          </cell>
          <cell r="CN185"/>
          <cell r="CO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v>242913</v>
          </cell>
          <cell r="CM186">
            <v>243397</v>
          </cell>
          <cell r="CN186"/>
          <cell r="CO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t="str">
            <v>19/1/2565,
14/11/2567</v>
          </cell>
          <cell r="CM188">
            <v>243333</v>
          </cell>
          <cell r="CN188"/>
          <cell r="CO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v>242913</v>
          </cell>
          <cell r="CM189">
            <v>243397</v>
          </cell>
          <cell r="CN189"/>
          <cell r="CO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v>242971</v>
          </cell>
          <cell r="CM190">
            <v>243088</v>
          </cell>
          <cell r="CN190"/>
          <cell r="CO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v>242971</v>
          </cell>
          <cell r="CM191">
            <v>243088</v>
          </cell>
          <cell r="CN191"/>
          <cell r="CO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v>242971</v>
          </cell>
          <cell r="CM192">
            <v>243088</v>
          </cell>
          <cell r="CN192"/>
          <cell r="CO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v>242971</v>
          </cell>
          <cell r="CM193">
            <v>243088</v>
          </cell>
          <cell r="CN193"/>
          <cell r="CO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v>242971</v>
          </cell>
          <cell r="CM194">
            <v>243088</v>
          </cell>
          <cell r="CN194"/>
          <cell r="CO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v>242971</v>
          </cell>
          <cell r="CM195">
            <v>243088</v>
          </cell>
          <cell r="CN195"/>
          <cell r="CO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v>242971</v>
          </cell>
          <cell r="CM196"/>
          <cell r="CN196"/>
          <cell r="CO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v>242971</v>
          </cell>
          <cell r="CM197">
            <v>243088</v>
          </cell>
          <cell r="CN197"/>
          <cell r="CO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v>242971</v>
          </cell>
          <cell r="CM198">
            <v>243088</v>
          </cell>
          <cell r="CN198"/>
          <cell r="CO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v>242971</v>
          </cell>
          <cell r="CM199">
            <v>243088</v>
          </cell>
          <cell r="CN199"/>
          <cell r="CO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v>242971</v>
          </cell>
          <cell r="CM200">
            <v>243088</v>
          </cell>
          <cell r="CN200"/>
          <cell r="CO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I201"/>
          <cell r="CJ201"/>
          <cell r="CK201" t="str">
            <v>ปฏิยุทธ์</v>
          </cell>
          <cell r="CL201">
            <v>244031</v>
          </cell>
          <cell r="CM201"/>
          <cell r="CN201"/>
          <cell r="CO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v>242971</v>
          </cell>
          <cell r="CM202">
            <v>243069</v>
          </cell>
          <cell r="CN202"/>
          <cell r="CO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v>242971</v>
          </cell>
          <cell r="CM204">
            <v>243069</v>
          </cell>
          <cell r="CN204"/>
          <cell r="CO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v>242971</v>
          </cell>
          <cell r="CM206"/>
          <cell r="CN206"/>
          <cell r="CO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v>242971</v>
          </cell>
          <cell r="CM207">
            <v>243069</v>
          </cell>
          <cell r="CN207"/>
          <cell r="CO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v>242971</v>
          </cell>
          <cell r="CM210"/>
          <cell r="CN210"/>
          <cell r="CO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242971</v>
          </cell>
          <cell r="CM212">
            <v>243069</v>
          </cell>
          <cell r="CN212"/>
          <cell r="CO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v>243004</v>
          </cell>
          <cell r="CM213">
            <v>243141</v>
          </cell>
          <cell r="CN213"/>
          <cell r="CO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v>242971</v>
          </cell>
          <cell r="CM214" t="str">
            <v>19/7/2565,
18/3/2568</v>
          </cell>
          <cell r="CN214"/>
          <cell r="CO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v>242971</v>
          </cell>
          <cell r="CM215">
            <v>243088</v>
          </cell>
          <cell r="CN215"/>
          <cell r="CO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v>242971</v>
          </cell>
          <cell r="CM216">
            <v>243088</v>
          </cell>
          <cell r="CN216"/>
          <cell r="CO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v>242971</v>
          </cell>
          <cell r="CM217">
            <v>243088</v>
          </cell>
          <cell r="CN217"/>
          <cell r="CO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t="str">
            <v>600
600</v>
          </cell>
          <cell r="BD218" t="str">
            <v xml:space="preserve">22
</v>
          </cell>
          <cell r="BE218" t="str">
            <v xml:space="preserve">8
</v>
          </cell>
          <cell r="BF218" t="str">
            <v xml:space="preserve">2565
</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v>242971</v>
          </cell>
          <cell r="CM218">
            <v>243088</v>
          </cell>
          <cell r="CN218"/>
          <cell r="CO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v>243004</v>
          </cell>
          <cell r="CM219">
            <v>243141</v>
          </cell>
          <cell r="CN219"/>
          <cell r="CO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v>243468</v>
          </cell>
          <cell r="CN224"/>
          <cell r="CO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v>242971</v>
          </cell>
          <cell r="CM247">
            <v>243088</v>
          </cell>
          <cell r="CN247"/>
          <cell r="CO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v>242971</v>
          </cell>
          <cell r="CM248">
            <v>243141</v>
          </cell>
          <cell r="CN248"/>
          <cell r="CO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v>243004</v>
          </cell>
          <cell r="CM249"/>
          <cell r="CN249"/>
          <cell r="CO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v>243468</v>
          </cell>
          <cell r="CN250"/>
          <cell r="CO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v>243141</v>
          </cell>
          <cell r="CN251"/>
          <cell r="CO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cell r="CE252"/>
          <cell r="CF252"/>
          <cell r="CG252"/>
          <cell r="CH252"/>
          <cell r="CI252"/>
          <cell r="CJ252"/>
          <cell r="CK252"/>
          <cell r="CL252"/>
          <cell r="CM252"/>
          <cell r="CN252"/>
          <cell r="CO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cell r="CE253"/>
          <cell r="CF253"/>
          <cell r="CG253"/>
          <cell r="CH253"/>
          <cell r="CI253"/>
          <cell r="CJ253"/>
          <cell r="CK253"/>
          <cell r="CL253"/>
          <cell r="CM253"/>
          <cell r="CN253"/>
          <cell r="CO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cell r="CE254"/>
          <cell r="CF254"/>
          <cell r="CG254"/>
          <cell r="CH254"/>
          <cell r="CI254"/>
          <cell r="CJ254"/>
          <cell r="CK254"/>
          <cell r="CL254">
            <v>242971</v>
          </cell>
          <cell r="CM254"/>
          <cell r="CN254"/>
          <cell r="CO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v>243004</v>
          </cell>
          <cell r="CM255">
            <v>243141</v>
          </cell>
          <cell r="CN255"/>
          <cell r="CO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I256"/>
          <cell r="CJ256">
            <v>6</v>
          </cell>
          <cell r="CK256" t="str">
            <v>นุสบา</v>
          </cell>
          <cell r="CL256">
            <v>243004</v>
          </cell>
          <cell r="CM256">
            <v>243141</v>
          </cell>
          <cell r="CN256"/>
          <cell r="CO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v>242971</v>
          </cell>
          <cell r="CM257"/>
          <cell r="CN257"/>
          <cell r="CO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I258"/>
          <cell r="CJ258">
            <v>4</v>
          </cell>
          <cell r="CK258" t="str">
            <v>นุสบา</v>
          </cell>
          <cell r="CL258">
            <v>242971</v>
          </cell>
          <cell r="CM258"/>
          <cell r="CN258"/>
          <cell r="CO258"/>
          <cell r="CP258"/>
          <cell r="CQ258"/>
          <cell r="CR258"/>
          <cell r="CS258"/>
          <cell r="CT258"/>
          <cell r="CU258"/>
          <cell r="CV258"/>
          <cell r="CW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cell r="CE259" t="str">
            <v>จำเลยที่ 2</v>
          </cell>
          <cell r="CF259" t="str">
            <v>3-5006-00059-44-8</v>
          </cell>
          <cell r="CG259" t="str">
            <v>'-ไม่พบว่ามีกรรมสิทธิ์ในที่ดิน อ.สารภี  จ.เชียงใหม่</v>
          </cell>
          <cell r="CH259"/>
          <cell r="CI259"/>
          <cell r="CJ259"/>
          <cell r="CK259"/>
          <cell r="CL259">
            <v>242971</v>
          </cell>
          <cell r="CM259"/>
          <cell r="CN259"/>
          <cell r="CO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v>242955</v>
          </cell>
          <cell r="CM260">
            <v>243218</v>
          </cell>
          <cell r="CN260"/>
          <cell r="CO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I261"/>
          <cell r="CJ261"/>
          <cell r="CK261" t="str">
            <v>ปฏิยุทธ์</v>
          </cell>
          <cell r="CL261">
            <v>244031</v>
          </cell>
          <cell r="CM261">
            <v>243397</v>
          </cell>
          <cell r="CN261"/>
          <cell r="CO261"/>
          <cell r="CP261"/>
          <cell r="CQ261"/>
          <cell r="CR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v>242947</v>
          </cell>
          <cell r="CM262">
            <v>243333</v>
          </cell>
          <cell r="CN262"/>
          <cell r="CO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(คัดเพิ่ม)
-ไม่พบว่ามีกรรมสิทธิ์ในที่ดิน อ.แม่แจ่ม จ.เชียงใหม่
-ไม่พบว่ามีกรรมสิทธิ์ในที่ดิน อ.แม่แจ่ม จ.เชียงใหม่</v>
          </cell>
          <cell r="CH263" t="str">
            <v>พบ</v>
          </cell>
          <cell r="CI263"/>
          <cell r="CJ263"/>
          <cell r="CK263" t="str">
            <v>ปฏิยุทธ์</v>
          </cell>
          <cell r="CL263">
            <v>242955</v>
          </cell>
          <cell r="CM263">
            <v>243367</v>
          </cell>
          <cell r="CN263"/>
          <cell r="CO263"/>
          <cell r="CP263"/>
          <cell r="CQ263"/>
          <cell r="CR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v>242955</v>
          </cell>
          <cell r="CM264">
            <v>243367</v>
          </cell>
          <cell r="CN264"/>
          <cell r="CO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v>242947</v>
          </cell>
          <cell r="CM265">
            <v>243397</v>
          </cell>
          <cell r="CN265"/>
          <cell r="CO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v>242955</v>
          </cell>
          <cell r="CM268">
            <v>243397</v>
          </cell>
          <cell r="CN268"/>
          <cell r="CO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v>242955</v>
          </cell>
          <cell r="CM269"/>
          <cell r="CN269"/>
          <cell r="CO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v>242955</v>
          </cell>
          <cell r="CM272"/>
          <cell r="CN272"/>
          <cell r="CO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v>242955</v>
          </cell>
          <cell r="CM273"/>
          <cell r="CN273"/>
          <cell r="CO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v>242955</v>
          </cell>
          <cell r="CM274">
            <v>243397</v>
          </cell>
          <cell r="CN274"/>
          <cell r="CO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v>242955</v>
          </cell>
          <cell r="CM275"/>
          <cell r="CN275"/>
          <cell r="CO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v>242947</v>
          </cell>
          <cell r="CM276"/>
          <cell r="CN276"/>
          <cell r="CO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v>242947</v>
          </cell>
          <cell r="CM277">
            <v>243397</v>
          </cell>
          <cell r="CN277"/>
          <cell r="CO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v>242961</v>
          </cell>
          <cell r="CM280"/>
          <cell r="CN280"/>
          <cell r="CO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v>243367</v>
          </cell>
          <cell r="CN281"/>
          <cell r="CO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v>243397</v>
          </cell>
          <cell r="CN282"/>
          <cell r="CO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v>243467</v>
          </cell>
          <cell r="CN283"/>
          <cell r="CO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v>243367</v>
          </cell>
          <cell r="CN285"/>
          <cell r="CO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v>243397</v>
          </cell>
          <cell r="CN286"/>
          <cell r="CO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v>242947</v>
          </cell>
          <cell r="CM287">
            <v>243218</v>
          </cell>
          <cell r="CN287"/>
          <cell r="CO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v>243218</v>
          </cell>
          <cell r="CN288"/>
          <cell r="CO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v>243852</v>
          </cell>
          <cell r="CM302"/>
          <cell r="CN302"/>
          <cell r="CO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v>243004</v>
          </cell>
          <cell r="CM316">
            <v>243141</v>
          </cell>
          <cell r="CN316"/>
          <cell r="CO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cell r="CM319"/>
          <cell r="CN319"/>
          <cell r="CO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v>243854</v>
          </cell>
          <cell r="CM330"/>
          <cell r="CN330"/>
          <cell r="CO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v>243844</v>
          </cell>
          <cell r="CM337"/>
          <cell r="CN337"/>
          <cell r="CO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v>243844</v>
          </cell>
          <cell r="CM339"/>
          <cell r="CN339"/>
          <cell r="CO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v>243936</v>
          </cell>
          <cell r="CM346"/>
          <cell r="CN346"/>
          <cell r="CO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v>243910</v>
          </cell>
          <cell r="CM348"/>
          <cell r="CN348"/>
          <cell r="CO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v>243004</v>
          </cell>
          <cell r="CM349">
            <v>243141</v>
          </cell>
          <cell r="CN349"/>
          <cell r="CO349"/>
          <cell r="CP349"/>
          <cell r="CQ349"/>
          <cell r="CR349"/>
          <cell r="CS349"/>
          <cell r="CT349"/>
          <cell r="CU349"/>
          <cell r="CV349"/>
          <cell r="CW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v>243141</v>
          </cell>
          <cell r="CN350"/>
          <cell r="CO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v>243088</v>
          </cell>
          <cell r="CM351"/>
          <cell r="CN351"/>
          <cell r="CO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v>243004</v>
          </cell>
          <cell r="CM352">
            <v>243141</v>
          </cell>
          <cell r="CN352"/>
          <cell r="CO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v>243852</v>
          </cell>
          <cell r="CM355"/>
          <cell r="CN355"/>
          <cell r="CO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v>243910</v>
          </cell>
          <cell r="CM359"/>
          <cell r="CN359"/>
          <cell r="CO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v>243902</v>
          </cell>
          <cell r="CM368"/>
          <cell r="CN368"/>
          <cell r="CO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I380"/>
          <cell r="CJ380"/>
          <cell r="CK380" t="str">
            <v>ปฏิยุทธ์</v>
          </cell>
          <cell r="CL380">
            <v>244031</v>
          </cell>
          <cell r="CM380"/>
          <cell r="CN380"/>
          <cell r="CO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v>243468</v>
          </cell>
          <cell r="CN384"/>
          <cell r="CO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v>243854</v>
          </cell>
          <cell r="CM393"/>
          <cell r="CN393"/>
          <cell r="CO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v>243468</v>
          </cell>
          <cell r="CN394"/>
          <cell r="CO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v>243844</v>
          </cell>
          <cell r="CM403"/>
          <cell r="CN403"/>
          <cell r="CO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cell r="CE408"/>
          <cell r="CF408"/>
          <cell r="CG408"/>
          <cell r="CH408"/>
          <cell r="CI408"/>
          <cell r="CJ408"/>
          <cell r="CK408"/>
          <cell r="CL408"/>
          <cell r="CM408"/>
          <cell r="CN408"/>
          <cell r="CO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cell r="CM412"/>
          <cell r="CN412"/>
          <cell r="CO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cell r="CE413"/>
          <cell r="CF413"/>
          <cell r="CG413"/>
          <cell r="CH413"/>
          <cell r="CI413"/>
          <cell r="CJ413"/>
          <cell r="CK413"/>
          <cell r="CL413"/>
          <cell r="CM413"/>
          <cell r="CN413"/>
          <cell r="CO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v>243854</v>
          </cell>
          <cell r="CM415"/>
          <cell r="CN415"/>
          <cell r="CO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v>243468</v>
          </cell>
          <cell r="CN418"/>
          <cell r="CO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v>243941</v>
          </cell>
          <cell r="CM446"/>
          <cell r="CN446"/>
          <cell r="CO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cell r="CE449"/>
          <cell r="CF449"/>
          <cell r="CG449"/>
          <cell r="CH449"/>
          <cell r="CI449"/>
          <cell r="CJ449"/>
          <cell r="CK449"/>
          <cell r="CL449"/>
          <cell r="CM449"/>
          <cell r="CN449"/>
          <cell r="CO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v>243936</v>
          </cell>
          <cell r="CM451"/>
          <cell r="CN451"/>
          <cell r="CO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v>243936</v>
          </cell>
          <cell r="CM453"/>
          <cell r="CN453"/>
          <cell r="CO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cell r="CE472"/>
          <cell r="CF472"/>
          <cell r="CG472"/>
          <cell r="CH472"/>
          <cell r="CI472"/>
          <cell r="CJ472"/>
          <cell r="CK472"/>
          <cell r="CL472"/>
          <cell r="CM472"/>
          <cell r="CN472"/>
          <cell r="CO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v>243468</v>
          </cell>
          <cell r="CN475"/>
          <cell r="CO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v>243468</v>
          </cell>
          <cell r="CN476"/>
          <cell r="CO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I518"/>
          <cell r="CJ518"/>
          <cell r="CK518" t="str">
            <v>ปฏิยุทธ์</v>
          </cell>
          <cell r="CL518">
            <v>244031</v>
          </cell>
          <cell r="CM518"/>
          <cell r="CN518"/>
          <cell r="CO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I524"/>
          <cell r="CJ524">
            <v>3</v>
          </cell>
          <cell r="CK524" t="str">
            <v>นุสบา</v>
          </cell>
          <cell r="CL524"/>
          <cell r="CM524"/>
          <cell r="CN524"/>
          <cell r="CO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I526"/>
          <cell r="CJ526"/>
          <cell r="CK526" t="str">
            <v>ปฏิยุทธ์</v>
          </cell>
          <cell r="CL526">
            <v>244031</v>
          </cell>
          <cell r="CM526"/>
          <cell r="CN526"/>
          <cell r="CO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v>243468</v>
          </cell>
          <cell r="CN527"/>
          <cell r="CO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I528"/>
          <cell r="CJ528">
            <v>5</v>
          </cell>
          <cell r="CK528" t="str">
            <v>นุสบา</v>
          </cell>
          <cell r="CL528"/>
          <cell r="CM528"/>
          <cell r="CN528"/>
          <cell r="CO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I529"/>
          <cell r="CJ529">
            <v>3</v>
          </cell>
          <cell r="CK529" t="str">
            <v>นุสบา</v>
          </cell>
          <cell r="CL529"/>
          <cell r="CM529">
            <v>243468</v>
          </cell>
          <cell r="CN529"/>
          <cell r="CO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I530"/>
          <cell r="CJ530">
            <v>4</v>
          </cell>
          <cell r="CK530" t="str">
            <v>นุสบา</v>
          </cell>
          <cell r="CL530"/>
          <cell r="CM530">
            <v>243468</v>
          </cell>
          <cell r="CN530"/>
          <cell r="CO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v>243468</v>
          </cell>
          <cell r="CN531"/>
          <cell r="CO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I543"/>
          <cell r="CJ543"/>
          <cell r="CK543" t="str">
            <v>ปฏิยุทธ์</v>
          </cell>
          <cell r="CL543">
            <v>244031</v>
          </cell>
          <cell r="CM543">
            <v>243468</v>
          </cell>
          <cell r="CN543"/>
          <cell r="CO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v>243468</v>
          </cell>
          <cell r="CN552"/>
          <cell r="CO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v>243468</v>
          </cell>
          <cell r="CN557"/>
          <cell r="CO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v>243884</v>
          </cell>
          <cell r="CM561"/>
          <cell r="CN561"/>
          <cell r="CO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v>243468</v>
          </cell>
          <cell r="CN567"/>
          <cell r="CO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cell r="CE576"/>
          <cell r="CF576"/>
          <cell r="CG576"/>
          <cell r="CH576"/>
          <cell r="CI576"/>
          <cell r="CJ576"/>
          <cell r="CK576"/>
          <cell r="CL576"/>
          <cell r="CM576"/>
          <cell r="CN576"/>
          <cell r="CO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cell r="CE593"/>
          <cell r="CF593"/>
          <cell r="CG593"/>
          <cell r="CH593"/>
          <cell r="CI593"/>
          <cell r="CJ593"/>
          <cell r="CK593"/>
          <cell r="CL593"/>
          <cell r="CM593">
            <v>243468</v>
          </cell>
          <cell r="CN593"/>
          <cell r="CO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v>243468</v>
          </cell>
          <cell r="CN599"/>
          <cell r="CO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v>1800</v>
          </cell>
          <cell r="BD606">
            <v>19</v>
          </cell>
          <cell r="BE606">
            <v>3</v>
          </cell>
          <cell r="BF606">
            <v>2568</v>
          </cell>
          <cell r="BG606">
            <v>0</v>
          </cell>
          <cell r="BH606" t="str">
            <v>-</v>
          </cell>
          <cell r="BI606" t="str">
            <v>-</v>
          </cell>
          <cell r="BJ606" t="str">
            <v>-</v>
          </cell>
          <cell r="BK606">
            <v>0</v>
          </cell>
          <cell r="BL606">
            <v>1415</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I606"/>
          <cell r="CJ606"/>
          <cell r="CK606" t="str">
            <v>ปฏิยุทธ์</v>
          </cell>
          <cell r="CL606"/>
          <cell r="CM606"/>
          <cell r="CN606"/>
          <cell r="CO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v>243468</v>
          </cell>
          <cell r="CN612"/>
          <cell r="CO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cell r="CE614"/>
          <cell r="CF614"/>
          <cell r="CG614"/>
          <cell r="CH614"/>
          <cell r="CI614"/>
          <cell r="CJ614"/>
          <cell r="CK614"/>
          <cell r="CL614"/>
          <cell r="CM614"/>
          <cell r="CN614"/>
          <cell r="CO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I630"/>
          <cell r="CJ630">
            <v>5</v>
          </cell>
          <cell r="CK630" t="str">
            <v>นุสบา</v>
          </cell>
          <cell r="CL630"/>
          <cell r="CM630"/>
          <cell r="CN630"/>
          <cell r="CO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v>243468</v>
          </cell>
          <cell r="CN637"/>
          <cell r="CO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นายวีรธิน สุทธวงค์</v>
          </cell>
          <cell r="CE648"/>
          <cell r="CF648"/>
          <cell r="CG648"/>
          <cell r="CH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t="str">
            <v/>
          </cell>
          <cell r="BD651" t="str">
            <v/>
          </cell>
          <cell r="BE651" t="str">
            <v/>
          </cell>
          <cell r="BF651" t="str">
            <v/>
          </cell>
          <cell r="BG651" t="str">
            <v/>
          </cell>
          <cell r="BH651" t="str">
            <v/>
          </cell>
          <cell r="BI651" t="str">
            <v/>
          </cell>
          <cell r="BJ651" t="str">
            <v/>
          </cell>
          <cell r="BK651" t="str">
            <v/>
          </cell>
          <cell r="BL651" t="str">
            <v/>
          </cell>
          <cell r="BM651" t="str">
            <v/>
          </cell>
          <cell r="BN651" t="str">
            <v/>
          </cell>
          <cell r="BO651" t="str">
            <v/>
          </cell>
          <cell r="BP651" t="str">
            <v/>
          </cell>
          <cell r="BQ651" t="str">
            <v/>
          </cell>
          <cell r="BR651" t="str">
            <v/>
          </cell>
          <cell r="BS651" t="str">
            <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v>243852</v>
          </cell>
          <cell r="CM651"/>
          <cell r="CN651"/>
          <cell r="CO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I654"/>
          <cell r="CJ654">
            <v>4</v>
          </cell>
          <cell r="CK654" t="str">
            <v>นุสบา</v>
          </cell>
          <cell r="CL654"/>
          <cell r="CM654"/>
          <cell r="CN654"/>
          <cell r="CO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I655"/>
          <cell r="CJ655">
            <v>5</v>
          </cell>
          <cell r="CK655" t="str">
            <v>นุสบา</v>
          </cell>
          <cell r="CL655"/>
          <cell r="CM655"/>
          <cell r="CN655"/>
          <cell r="CO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cell r="CE658"/>
          <cell r="CF658"/>
          <cell r="CG658"/>
          <cell r="CH658"/>
          <cell r="CI658"/>
          <cell r="CJ658"/>
          <cell r="CK658"/>
          <cell r="CL658"/>
          <cell r="CM658"/>
          <cell r="CN658"/>
          <cell r="CO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cell r="CE661"/>
          <cell r="CF661"/>
          <cell r="CG661"/>
          <cell r="CH661"/>
          <cell r="CI661"/>
          <cell r="CJ661"/>
          <cell r="CK661"/>
          <cell r="CL661"/>
          <cell r="CM661"/>
          <cell r="CN661"/>
          <cell r="CO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cell r="CE664"/>
          <cell r="CF664"/>
          <cell r="CG664"/>
          <cell r="CH664"/>
          <cell r="CI664"/>
          <cell r="CJ664"/>
          <cell r="CK664"/>
          <cell r="CL664"/>
          <cell r="CM664"/>
          <cell r="CN664"/>
          <cell r="CO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cell r="CE665"/>
          <cell r="CF665"/>
          <cell r="CG665"/>
          <cell r="CH665"/>
          <cell r="CI665"/>
          <cell r="CJ665"/>
          <cell r="CK665"/>
          <cell r="CL665"/>
          <cell r="CM665"/>
          <cell r="CN665"/>
          <cell r="CO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E696"/>
          <cell r="CF696"/>
          <cell r="CG696"/>
          <cell r="CH696"/>
          <cell r="CK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E697"/>
          <cell r="CF697"/>
          <cell r="CG697"/>
          <cell r="CH697"/>
          <cell r="CK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E698"/>
          <cell r="CF698"/>
          <cell r="CG698"/>
          <cell r="CH698"/>
          <cell r="CK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E699"/>
          <cell r="CF699"/>
          <cell r="CG699"/>
          <cell r="CH699"/>
          <cell r="CK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E700"/>
          <cell r="CF700"/>
          <cell r="CG700"/>
          <cell r="CH700"/>
          <cell r="CK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E701"/>
          <cell r="CF701"/>
          <cell r="CG701"/>
          <cell r="CH701"/>
          <cell r="CK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L702"/>
          <cell r="CM702"/>
          <cell r="CN702"/>
          <cell r="CO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L703"/>
          <cell r="CM703"/>
          <cell r="CN703"/>
          <cell r="CO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E705"/>
          <cell r="CF705"/>
          <cell r="CG705"/>
          <cell r="CH705"/>
          <cell r="CK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E706"/>
          <cell r="CF706"/>
          <cell r="CG706"/>
          <cell r="CH706"/>
          <cell r="CK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E707"/>
          <cell r="CF707"/>
          <cell r="CG707"/>
          <cell r="CH707"/>
          <cell r="CK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E708"/>
          <cell r="CF708"/>
          <cell r="CG708"/>
          <cell r="CH708"/>
          <cell r="CK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L709"/>
          <cell r="CM709"/>
          <cell r="CN709"/>
          <cell r="CO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L710"/>
          <cell r="CM710"/>
          <cell r="CN710"/>
          <cell r="CO710"/>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E711"/>
          <cell r="CF711"/>
          <cell r="CG711"/>
          <cell r="CH711"/>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E712"/>
          <cell r="CF712"/>
          <cell r="CG712"/>
          <cell r="CH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E713"/>
          <cell r="CF713"/>
          <cell r="CG713"/>
          <cell r="CH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cell r="BZ714"/>
          <cell r="CA714"/>
          <cell r="CB714"/>
          <cell r="CC714"/>
          <cell r="CE714"/>
          <cell r="CF714"/>
          <cell r="CG714"/>
          <cell r="CH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E715"/>
          <cell r="CF715"/>
          <cell r="CG715"/>
          <cell r="CH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E716"/>
          <cell r="CF716"/>
          <cell r="CG716"/>
          <cell r="CH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E717"/>
          <cell r="CF717"/>
          <cell r="CG717"/>
          <cell r="CH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E718"/>
          <cell r="CF718"/>
          <cell r="CG718"/>
          <cell r="CH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E719"/>
          <cell r="CF719"/>
          <cell r="CG719"/>
          <cell r="CH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E720"/>
          <cell r="CF720"/>
          <cell r="CG720"/>
          <cell r="CH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L721"/>
          <cell r="CM721"/>
          <cell r="CN721"/>
          <cell r="CO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L722"/>
          <cell r="CM722"/>
          <cell r="CN722"/>
          <cell r="CO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E724"/>
          <cell r="CF724"/>
          <cell r="CG724"/>
          <cell r="CH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E725"/>
          <cell r="CF725"/>
          <cell r="CG725"/>
          <cell r="CH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E729"/>
          <cell r="CF729"/>
          <cell r="CG729"/>
          <cell r="CH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E730"/>
          <cell r="CF730"/>
          <cell r="CG730"/>
          <cell r="CH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E731"/>
          <cell r="CF731"/>
          <cell r="CG731"/>
          <cell r="CH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E732"/>
          <cell r="CF732"/>
          <cell r="CG732"/>
          <cell r="CH732"/>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X733"/>
          <cell r="Y733"/>
          <cell r="Z733"/>
          <cell r="AA733">
            <v>28</v>
          </cell>
          <cell r="AB733">
            <v>11</v>
          </cell>
          <cell r="AC733">
            <v>2565</v>
          </cell>
          <cell r="AD733"/>
          <cell r="AE733"/>
          <cell r="AF733"/>
          <cell r="AG733"/>
          <cell r="AH733"/>
          <cell r="AI733"/>
          <cell r="AJ733"/>
          <cell r="AK733"/>
          <cell r="AL733"/>
          <cell r="AM733"/>
          <cell r="AN733"/>
          <cell r="AO733"/>
          <cell r="AP733"/>
          <cell r="AQ733"/>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A733"/>
          <cell r="CB733">
            <v>4</v>
          </cell>
          <cell r="CC733"/>
          <cell r="CE733"/>
          <cell r="CF733"/>
          <cell r="CG733"/>
          <cell r="CH733"/>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AA734"/>
          <cell r="AB734"/>
          <cell r="AC734"/>
          <cell r="AD734"/>
          <cell r="AE734"/>
          <cell r="AF734"/>
          <cell r="AG734"/>
          <cell r="AH734"/>
          <cell r="AI734"/>
          <cell r="AJ734"/>
          <cell r="AK734"/>
          <cell r="AL734"/>
          <cell r="AM734"/>
          <cell r="AN734"/>
          <cell r="AO734"/>
          <cell r="AP734"/>
          <cell r="AQ734"/>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cell r="CA734"/>
          <cell r="CB734"/>
          <cell r="CC734"/>
          <cell r="CE734"/>
          <cell r="CF734"/>
          <cell r="CG734"/>
          <cell r="CH734"/>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5"/>
          <cell r="CA735"/>
          <cell r="CB735"/>
          <cell r="CC735"/>
          <cell r="CE735"/>
          <cell r="CF735"/>
          <cell r="CG735"/>
          <cell r="CH735"/>
        </row>
        <row r="736">
          <cell r="B736">
            <v>2199</v>
          </cell>
          <cell r="C736">
            <v>732</v>
          </cell>
          <cell r="D736">
            <v>20</v>
          </cell>
          <cell r="E736">
            <v>4</v>
          </cell>
          <cell r="F736">
            <v>2566</v>
          </cell>
          <cell r="G736">
            <v>800124754113</v>
          </cell>
          <cell r="H736"/>
          <cell r="I736" t="str">
            <v>ห้างหุ้นส่วนจำกัด ไข่เค็มราเชนทร์</v>
          </cell>
          <cell r="J736"/>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Q736"/>
          <cell r="R736"/>
          <cell r="S736" t="str">
            <v>แขวงเชียงใหม่</v>
          </cell>
          <cell r="T736" t="str">
            <v>มE337</v>
          </cell>
          <cell r="U736">
            <v>2565</v>
          </cell>
          <cell r="V736" t="str">
            <v>มE45</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cell r="CC736"/>
          <cell r="CE736"/>
          <cell r="CF736"/>
          <cell r="CG736"/>
          <cell r="CH736"/>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AA737"/>
          <cell r="AB737"/>
          <cell r="AC737"/>
          <cell r="AD737"/>
          <cell r="AE737"/>
          <cell r="AF737"/>
          <cell r="AG737"/>
          <cell r="AH737"/>
          <cell r="AI737"/>
          <cell r="AJ737"/>
          <cell r="AK737"/>
          <cell r="AL737"/>
          <cell r="AM737"/>
          <cell r="AN737"/>
          <cell r="AO737"/>
          <cell r="AP737"/>
          <cell r="AQ737"/>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A737"/>
          <cell r="CB737">
            <v>5</v>
          </cell>
          <cell r="CC737"/>
          <cell r="CE737"/>
          <cell r="CF737"/>
          <cell r="CG737"/>
          <cell r="CH737"/>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AA738"/>
          <cell r="AB738"/>
          <cell r="AC738"/>
          <cell r="AD738"/>
          <cell r="AE738"/>
          <cell r="AF738"/>
          <cell r="AG738"/>
          <cell r="AH738"/>
          <cell r="AI738"/>
          <cell r="AJ738"/>
          <cell r="AK738"/>
          <cell r="AL738"/>
          <cell r="AM738"/>
          <cell r="AN738"/>
          <cell r="AO738"/>
          <cell r="AP738"/>
          <cell r="AQ738"/>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A738"/>
          <cell r="CB738">
            <v>3</v>
          </cell>
          <cell r="CC738"/>
          <cell r="CE738"/>
          <cell r="CF738"/>
          <cell r="CG738"/>
          <cell r="CH738"/>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AA739"/>
          <cell r="AB739"/>
          <cell r="AC739"/>
          <cell r="AD739"/>
          <cell r="AE739"/>
          <cell r="AF739"/>
          <cell r="AG739"/>
          <cell r="AH739"/>
          <cell r="AI739"/>
          <cell r="AJ739"/>
          <cell r="AK739"/>
          <cell r="AL739"/>
          <cell r="AM739"/>
          <cell r="AN739"/>
          <cell r="AO739"/>
          <cell r="AP739"/>
          <cell r="AQ739"/>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A739"/>
          <cell r="CB739">
            <v>4</v>
          </cell>
          <cell r="CC739"/>
          <cell r="CE739"/>
          <cell r="CF739"/>
          <cell r="CG739"/>
          <cell r="CH739"/>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Q740"/>
          <cell r="R740"/>
          <cell r="S740" t="str">
            <v>จังหวัดแพร่</v>
          </cell>
          <cell r="T740" t="str">
            <v>ผบ.4790</v>
          </cell>
          <cell r="U740">
            <v>2561</v>
          </cell>
          <cell r="V740" t="str">
            <v>ผบ.6530</v>
          </cell>
          <cell r="W740">
            <v>2561</v>
          </cell>
          <cell r="X740">
            <v>20</v>
          </cell>
          <cell r="Y740">
            <v>11</v>
          </cell>
          <cell r="Z740">
            <v>2561</v>
          </cell>
          <cell r="AA740"/>
          <cell r="AB740"/>
          <cell r="AC740"/>
          <cell r="AD740"/>
          <cell r="AE740"/>
          <cell r="AF740"/>
          <cell r="AG740"/>
          <cell r="AH740"/>
          <cell r="AI740"/>
          <cell r="AJ740"/>
          <cell r="AK740"/>
          <cell r="AL740"/>
          <cell r="AM740"/>
          <cell r="AN740"/>
          <cell r="AO740"/>
          <cell r="AP740"/>
          <cell r="AQ740"/>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A740"/>
          <cell r="CB740">
            <v>3</v>
          </cell>
          <cell r="CC740"/>
          <cell r="CE740"/>
          <cell r="CF740"/>
          <cell r="CG740"/>
          <cell r="CH740"/>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Q741"/>
          <cell r="R741"/>
          <cell r="S741" t="str">
            <v>แขวงเชียงใหม่</v>
          </cell>
          <cell r="T741" t="str">
            <v>ผบ.10739</v>
          </cell>
          <cell r="U741">
            <v>2559</v>
          </cell>
          <cell r="V741" t="str">
            <v>ผบ.11127</v>
          </cell>
          <cell r="W741">
            <v>2559</v>
          </cell>
          <cell r="X741"/>
          <cell r="Y741"/>
          <cell r="Z741"/>
          <cell r="AA741">
            <v>27</v>
          </cell>
          <cell r="AB741">
            <v>9</v>
          </cell>
          <cell r="AC741">
            <v>2559</v>
          </cell>
          <cell r="AD741"/>
          <cell r="AE741"/>
          <cell r="AF741"/>
          <cell r="AG741"/>
          <cell r="AH741"/>
          <cell r="AI741"/>
          <cell r="AJ741"/>
          <cell r="AK741"/>
          <cell r="AL741"/>
          <cell r="AM741"/>
          <cell r="AN741"/>
          <cell r="AO741"/>
          <cell r="AP741"/>
          <cell r="AQ741"/>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A741"/>
          <cell r="CB741">
            <v>5</v>
          </cell>
          <cell r="CC741"/>
          <cell r="CE741"/>
          <cell r="CF741"/>
          <cell r="CG741"/>
          <cell r="CH741"/>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cell r="CA742"/>
          <cell r="CB742"/>
          <cell r="CC742"/>
          <cell r="CD742"/>
          <cell r="CE742"/>
          <cell r="CF742"/>
          <cell r="CG742"/>
          <cell r="CH742"/>
          <cell r="CI742"/>
          <cell r="CJ742"/>
          <cell r="CK742"/>
          <cell r="CL742"/>
          <cell r="CM742"/>
          <cell r="CN742"/>
          <cell r="CO742"/>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A743"/>
          <cell r="CB743">
            <v>2</v>
          </cell>
          <cell r="CC743"/>
          <cell r="CD743"/>
          <cell r="CE743"/>
          <cell r="CF743"/>
          <cell r="CG743"/>
          <cell r="CH743"/>
          <cell r="CI743"/>
          <cell r="CJ743"/>
          <cell r="CK743"/>
          <cell r="CL743"/>
          <cell r="CM743"/>
          <cell r="CN743"/>
          <cell r="CO743"/>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A744"/>
          <cell r="CB744">
            <v>4</v>
          </cell>
          <cell r="CC744"/>
          <cell r="CD744"/>
          <cell r="CE744"/>
          <cell r="CF744"/>
          <cell r="CG744"/>
          <cell r="CH744"/>
          <cell r="CI744"/>
          <cell r="CJ744"/>
          <cell r="CK744"/>
          <cell r="CL744"/>
          <cell r="CM744"/>
          <cell r="CN744"/>
          <cell r="CO744"/>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A745"/>
          <cell r="CB745">
            <v>5</v>
          </cell>
          <cell r="CC745"/>
          <cell r="CD745"/>
          <cell r="CE745"/>
          <cell r="CF745"/>
          <cell r="CG745"/>
          <cell r="CH745"/>
          <cell r="CI745"/>
          <cell r="CJ745"/>
          <cell r="CK745"/>
          <cell r="CL745"/>
          <cell r="CM745"/>
          <cell r="CN745"/>
          <cell r="CO745"/>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AA746"/>
          <cell r="AB746"/>
          <cell r="AC746"/>
          <cell r="AD746"/>
          <cell r="AE746"/>
          <cell r="AF746"/>
          <cell r="AG746"/>
          <cell r="AH746"/>
          <cell r="AI746"/>
          <cell r="AJ746"/>
          <cell r="AK746"/>
          <cell r="AL746"/>
          <cell r="AM746"/>
          <cell r="AN746"/>
          <cell r="AO746"/>
          <cell r="AP746"/>
          <cell r="AQ746"/>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A746"/>
          <cell r="CB746">
            <v>3</v>
          </cell>
          <cell r="CC746"/>
          <cell r="CE746"/>
          <cell r="CF746"/>
          <cell r="CG746"/>
          <cell r="CH746"/>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AA747"/>
          <cell r="AB747"/>
          <cell r="AC747"/>
          <cell r="AD747"/>
          <cell r="AE747"/>
          <cell r="AF747"/>
          <cell r="AG747"/>
          <cell r="AH747"/>
          <cell r="AI747"/>
          <cell r="AJ747"/>
          <cell r="AK747"/>
          <cell r="AL747"/>
          <cell r="AM747"/>
          <cell r="AN747"/>
          <cell r="AO747"/>
          <cell r="AP747"/>
          <cell r="AQ747"/>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A747"/>
          <cell r="CB747">
            <v>3</v>
          </cell>
          <cell r="CC747"/>
          <cell r="CE747"/>
          <cell r="CF747"/>
          <cell r="CG747"/>
          <cell r="CH747"/>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A748"/>
          <cell r="CB748">
            <v>3</v>
          </cell>
          <cell r="CC748"/>
          <cell r="CE748"/>
          <cell r="CF748"/>
          <cell r="CG748"/>
          <cell r="CH748"/>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A749"/>
          <cell r="CB749">
            <v>3</v>
          </cell>
          <cell r="CC749"/>
          <cell r="CE749"/>
          <cell r="CF749"/>
          <cell r="CG749"/>
          <cell r="CH749"/>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0"/>
          <cell r="CA750"/>
          <cell r="CB750"/>
          <cell r="CC750"/>
          <cell r="CE750"/>
          <cell r="CF750"/>
          <cell r="CG750"/>
          <cell r="CH750"/>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AA751"/>
          <cell r="AB751"/>
          <cell r="AC751"/>
          <cell r="AD751"/>
          <cell r="AE751"/>
          <cell r="AF751"/>
          <cell r="AG751"/>
          <cell r="AH751"/>
          <cell r="AI751"/>
          <cell r="AJ751"/>
          <cell r="AK751"/>
          <cell r="AL751"/>
          <cell r="AM751"/>
          <cell r="AN751"/>
          <cell r="AO751"/>
          <cell r="AP751"/>
          <cell r="AQ751"/>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A751"/>
          <cell r="CB751">
            <v>4</v>
          </cell>
          <cell r="CC751"/>
          <cell r="CE751"/>
          <cell r="CF751"/>
          <cell r="CG751"/>
          <cell r="CH751"/>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AA752"/>
          <cell r="AB752"/>
          <cell r="AC752"/>
          <cell r="AD752"/>
          <cell r="AE752"/>
          <cell r="AF752"/>
          <cell r="AG752"/>
          <cell r="AH752"/>
          <cell r="AI752"/>
          <cell r="AJ752"/>
          <cell r="AK752"/>
          <cell r="AL752"/>
          <cell r="AM752"/>
          <cell r="AN752"/>
          <cell r="AO752"/>
          <cell r="AP752"/>
          <cell r="AQ752"/>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A752"/>
          <cell r="CB752">
            <v>4</v>
          </cell>
          <cell r="CC752"/>
          <cell r="CE752"/>
          <cell r="CF752"/>
          <cell r="CG752"/>
          <cell r="CH752"/>
        </row>
        <row r="753">
          <cell r="B753">
            <v>2216</v>
          </cell>
          <cell r="C753">
            <v>749</v>
          </cell>
          <cell r="D753">
            <v>8</v>
          </cell>
          <cell r="E753">
            <v>5</v>
          </cell>
          <cell r="F753">
            <v>2566</v>
          </cell>
          <cell r="G753" t="str">
            <v>800075596778
800042491038</v>
          </cell>
          <cell r="H753" t="str">
            <v>กองทุนหมู่บ้านสันป่าค่า หมู่ที่ 8</v>
          </cell>
          <cell r="I753"/>
          <cell r="J753"/>
          <cell r="K753"/>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R753"/>
          <cell r="S753" t="str">
            <v>จังหวัดเชียงใหม่</v>
          </cell>
          <cell r="T753" t="str">
            <v>ผบ.1250</v>
          </cell>
          <cell r="U753">
            <v>2563</v>
          </cell>
          <cell r="V753" t="str">
            <v>ผบ.2211</v>
          </cell>
          <cell r="W753">
            <v>2563</v>
          </cell>
          <cell r="X753"/>
          <cell r="Y753"/>
          <cell r="Z753"/>
          <cell r="AA753">
            <v>8</v>
          </cell>
          <cell r="AB753">
            <v>9</v>
          </cell>
          <cell r="AC753">
            <v>2563</v>
          </cell>
          <cell r="AD753"/>
          <cell r="AE753"/>
          <cell r="AF753"/>
          <cell r="AG753"/>
          <cell r="AH753"/>
          <cell r="AI753"/>
          <cell r="AJ753"/>
          <cell r="AK753"/>
          <cell r="AL753"/>
          <cell r="AM753"/>
          <cell r="AN753"/>
          <cell r="AO753"/>
          <cell r="AP753"/>
          <cell r="AQ753"/>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A753"/>
          <cell r="CB753"/>
          <cell r="CC753"/>
          <cell r="CD753" t="str">
            <v xml:space="preserve">กองทุนหมู่บ้านสันป่าค่า หมู่ที่ 8 </v>
          </cell>
          <cell r="CE753"/>
          <cell r="CF753"/>
          <cell r="CG753"/>
          <cell r="CH753"/>
        </row>
        <row r="754">
          <cell r="B754">
            <v>2224</v>
          </cell>
          <cell r="C754">
            <v>750</v>
          </cell>
          <cell r="D754">
            <v>19</v>
          </cell>
          <cell r="E754">
            <v>6</v>
          </cell>
          <cell r="F754">
            <v>2566</v>
          </cell>
          <cell r="G754"/>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X754"/>
          <cell r="Y754"/>
          <cell r="Z754"/>
          <cell r="AA754">
            <v>14</v>
          </cell>
          <cell r="AB754">
            <v>3</v>
          </cell>
          <cell r="AC754">
            <v>2557</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A754"/>
          <cell r="CB754">
            <v>4</v>
          </cell>
          <cell r="CC754"/>
          <cell r="CD754" t="str">
            <v>นายสรวิชย์ หิญชีระนันทน์</v>
          </cell>
          <cell r="CE754"/>
          <cell r="CF754"/>
          <cell r="CG754"/>
          <cell r="CH754"/>
          <cell r="CI754"/>
          <cell r="CJ754"/>
          <cell r="CK754"/>
          <cell r="CL754"/>
          <cell r="CM754"/>
          <cell r="CN754"/>
          <cell r="CO754"/>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R755"/>
          <cell r="S755" t="str">
            <v>แขวงลำปาง</v>
          </cell>
          <cell r="T755" t="str">
            <v>ผบE709</v>
          </cell>
          <cell r="U755">
            <v>2566</v>
          </cell>
          <cell r="V755" t="str">
            <v>ผบE1493</v>
          </cell>
          <cell r="W755">
            <v>2566</v>
          </cell>
          <cell r="X755">
            <v>4</v>
          </cell>
          <cell r="Y755">
            <v>4</v>
          </cell>
          <cell r="Z755">
            <v>2566</v>
          </cell>
          <cell r="AA755"/>
          <cell r="AB755"/>
          <cell r="AC755"/>
          <cell r="AD755"/>
          <cell r="AE755"/>
          <cell r="AF755"/>
          <cell r="AG755"/>
          <cell r="AH755"/>
          <cell r="AI755"/>
          <cell r="AJ755"/>
          <cell r="AK755"/>
          <cell r="AL755"/>
          <cell r="AM755"/>
          <cell r="AN755"/>
          <cell r="AO755"/>
          <cell r="AP755"/>
          <cell r="AQ755"/>
          <cell r="AZ755"/>
          <cell r="BA755"/>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A755"/>
          <cell r="CB755">
            <v>3</v>
          </cell>
          <cell r="CD755" t="str">
            <v>นายจิรพงค์ เรือนกูล</v>
          </cell>
          <cell r="CE755">
            <v>243307</v>
          </cell>
          <cell r="CH755"/>
          <cell r="CI755"/>
          <cell r="CJ755"/>
          <cell r="CK755"/>
          <cell r="CL755"/>
          <cell r="CM755"/>
          <cell r="CN755"/>
          <cell r="CO755"/>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AE756"/>
          <cell r="AI756"/>
          <cell r="AJ756"/>
          <cell r="AK756"/>
          <cell r="AL756"/>
          <cell r="AM756"/>
          <cell r="AN756"/>
          <cell r="AO756"/>
          <cell r="AP756"/>
          <cell r="AQ756"/>
          <cell r="AR756"/>
          <cell r="AS756"/>
          <cell r="AT756"/>
          <cell r="AU756"/>
          <cell r="AV756"/>
          <cell r="AW756"/>
          <cell r="AX756"/>
          <cell r="AY756"/>
          <cell r="AZ756"/>
          <cell r="BA756"/>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A756"/>
          <cell r="CB756">
            <v>2</v>
          </cell>
          <cell r="CC756"/>
          <cell r="CD756" t="str">
            <v>นางสาวสุจิน  จันทร์ปาง</v>
          </cell>
          <cell r="CE756">
            <v>243312</v>
          </cell>
          <cell r="CF756"/>
          <cell r="CG756"/>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Z757"/>
          <cell r="AA757">
            <v>4</v>
          </cell>
          <cell r="AB757">
            <v>10</v>
          </cell>
          <cell r="AC757">
            <v>2565</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A757"/>
          <cell r="CB757">
            <v>4</v>
          </cell>
          <cell r="CC757"/>
          <cell r="CD757" t="str">
            <v>นายเทพโยธิน พันธง</v>
          </cell>
          <cell r="CE757">
            <v>243064</v>
          </cell>
          <cell r="CF757">
            <v>243258</v>
          </cell>
          <cell r="CG757"/>
          <cell r="CH757"/>
          <cell r="CI757"/>
          <cell r="CJ757"/>
          <cell r="CK757"/>
          <cell r="CL757"/>
          <cell r="CM757"/>
          <cell r="CN757"/>
          <cell r="CO757"/>
        </row>
        <row r="758">
          <cell r="B758">
            <v>2228</v>
          </cell>
          <cell r="C758">
            <v>754</v>
          </cell>
          <cell r="D758"/>
          <cell r="E758"/>
          <cell r="F758"/>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R758"/>
          <cell r="S758" t="str">
            <v>แขวงเชียงใหม่</v>
          </cell>
          <cell r="T758" t="str">
            <v>ผบ13005</v>
          </cell>
          <cell r="U758">
            <v>2559</v>
          </cell>
          <cell r="V758" t="str">
            <v>ผบ1812</v>
          </cell>
          <cell r="W758">
            <v>2560</v>
          </cell>
          <cell r="X758"/>
          <cell r="Y758"/>
          <cell r="Z758"/>
          <cell r="AA758">
            <v>18</v>
          </cell>
          <cell r="AB758">
            <v>4</v>
          </cell>
          <cell r="AC758">
            <v>2560</v>
          </cell>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cell r="CA758"/>
          <cell r="CB758"/>
          <cell r="CC758"/>
          <cell r="CD758"/>
          <cell r="CE758"/>
          <cell r="CF758"/>
          <cell r="CG758"/>
          <cell r="CH758"/>
          <cell r="CI758"/>
          <cell r="CJ758"/>
          <cell r="CK758"/>
          <cell r="CL758"/>
          <cell r="CM758"/>
          <cell r="CN758"/>
          <cell r="CO758"/>
        </row>
        <row r="759">
          <cell r="B759">
            <v>2229</v>
          </cell>
          <cell r="C759">
            <v>755</v>
          </cell>
          <cell r="D759"/>
          <cell r="E759"/>
          <cell r="F759"/>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O759"/>
          <cell r="P759"/>
          <cell r="Q759"/>
          <cell r="R759"/>
          <cell r="S759" t="str">
            <v>แขวงเชียงใหม่</v>
          </cell>
          <cell r="T759"/>
          <cell r="U759"/>
          <cell r="V759" t="str">
            <v>ผบ.8958</v>
          </cell>
          <cell r="W759">
            <v>2557</v>
          </cell>
          <cell r="X759"/>
          <cell r="Y759"/>
          <cell r="Z759"/>
          <cell r="AA759"/>
          <cell r="AB759"/>
          <cell r="AC759"/>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A759"/>
          <cell r="CB759"/>
          <cell r="CC759"/>
          <cell r="CD759" t="str">
            <v>นางสาวชนัดดา รอดกระแสร์</v>
          </cell>
          <cell r="CE759"/>
          <cell r="CF759"/>
          <cell r="CG759"/>
          <cell r="CH759"/>
          <cell r="CI759"/>
          <cell r="CJ759"/>
          <cell r="CK759"/>
          <cell r="CL759"/>
          <cell r="CM759"/>
          <cell r="CN759"/>
          <cell r="CO759"/>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X760"/>
          <cell r="Y760"/>
          <cell r="Z760"/>
          <cell r="AA760">
            <v>28</v>
          </cell>
          <cell r="AB760">
            <v>11</v>
          </cell>
          <cell r="AC760">
            <v>2565</v>
          </cell>
          <cell r="AD760"/>
          <cell r="AE760"/>
          <cell r="AF760"/>
          <cell r="AG760"/>
          <cell r="AH760"/>
          <cell r="AI760"/>
          <cell r="AJ760"/>
          <cell r="AK760"/>
          <cell r="AL760"/>
          <cell r="AM760"/>
          <cell r="AN760"/>
          <cell r="AO760"/>
          <cell r="AP760"/>
          <cell r="AQ760"/>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A760"/>
          <cell r="CB760">
            <v>1</v>
          </cell>
          <cell r="CC760"/>
          <cell r="CD760"/>
          <cell r="CE760"/>
          <cell r="CF760"/>
          <cell r="CG760"/>
          <cell r="CH760"/>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cell r="CC761"/>
          <cell r="CD761"/>
          <cell r="CE761"/>
          <cell r="CF761"/>
          <cell r="CG761"/>
          <cell r="CH761"/>
          <cell r="CI761"/>
          <cell r="CJ761"/>
          <cell r="CK761"/>
          <cell r="CL761"/>
          <cell r="CM761"/>
          <cell r="CN761"/>
          <cell r="CO761"/>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cell r="CB762"/>
          <cell r="CC762"/>
          <cell r="CD762"/>
          <cell r="CE762"/>
          <cell r="CF762"/>
          <cell r="CG762"/>
          <cell r="CH762"/>
          <cell r="CI762"/>
          <cell r="CJ762"/>
          <cell r="CK762"/>
          <cell r="CL762"/>
          <cell r="CM762"/>
          <cell r="CN762"/>
          <cell r="CO762"/>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cell r="CD765"/>
          <cell r="CE765"/>
          <cell r="CF765"/>
          <cell r="CG765"/>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(คำสั่ง 4/12/2568)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cell r="CL766">
            <v>244031</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cell r="CC767"/>
          <cell r="CD767"/>
          <cell r="CE767"/>
          <cell r="CF767"/>
          <cell r="CG767"/>
          <cell r="CH767"/>
          <cell r="CI767"/>
          <cell r="CJ767"/>
          <cell r="CK767"/>
          <cell r="CL767"/>
          <cell r="CM767"/>
          <cell r="CN767"/>
          <cell r="CO767"/>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AR769"/>
          <cell r="AS769"/>
          <cell r="AT769"/>
          <cell r="AU769"/>
          <cell r="AV769"/>
          <cell r="AW769"/>
          <cell r="AX769"/>
          <cell r="AY769"/>
          <cell r="AZ769"/>
          <cell r="BA769"/>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cell r="CD769"/>
          <cell r="CI769"/>
          <cell r="CJ769"/>
          <cell r="CK769"/>
          <cell r="CL769"/>
          <cell r="CM769"/>
          <cell r="CN769"/>
          <cell r="CO769"/>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A770"/>
          <cell r="CB770">
            <v>2</v>
          </cell>
          <cell r="CC770"/>
          <cell r="CD770"/>
          <cell r="CE770"/>
          <cell r="CF770"/>
          <cell r="CG770"/>
          <cell r="CH770"/>
          <cell r="CI770"/>
          <cell r="CJ770"/>
          <cell r="CK770"/>
          <cell r="CL770"/>
          <cell r="CM770"/>
          <cell r="CN770"/>
          <cell r="CO770"/>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AH773"/>
          <cell r="AI773"/>
          <cell r="AJ773"/>
          <cell r="AK773"/>
          <cell r="AL773"/>
          <cell r="AM773"/>
          <cell r="AN773"/>
          <cell r="AO773"/>
          <cell r="AP773"/>
          <cell r="AQ773"/>
          <cell r="AR773"/>
          <cell r="AS773"/>
          <cell r="AT773"/>
          <cell r="AU773"/>
          <cell r="AV773"/>
          <cell r="AW773"/>
          <cell r="AX773"/>
          <cell r="AY773"/>
          <cell r="AZ773"/>
          <cell r="BA773"/>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A773"/>
          <cell r="CB773">
            <v>1</v>
          </cell>
          <cell r="CD773"/>
          <cell r="CE773"/>
          <cell r="CF773"/>
          <cell r="CG773"/>
          <cell r="CH773"/>
          <cell r="CI773"/>
          <cell r="CJ773"/>
          <cell r="CL773"/>
          <cell r="CM773"/>
          <cell r="CN773"/>
          <cell r="CO773"/>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R774"/>
          <cell r="S774" t="str">
            <v>แขวงเชียงใหม่</v>
          </cell>
          <cell r="T774" t="str">
            <v>ผบE5354</v>
          </cell>
          <cell r="U774">
            <v>2565</v>
          </cell>
          <cell r="V774" t="str">
            <v>ผบE8533</v>
          </cell>
          <cell r="W774">
            <v>2565</v>
          </cell>
          <cell r="X774"/>
          <cell r="Y774"/>
          <cell r="Z774"/>
          <cell r="AA774">
            <v>29</v>
          </cell>
          <cell r="AB774">
            <v>11</v>
          </cell>
          <cell r="AC774">
            <v>2565</v>
          </cell>
          <cell r="AD774"/>
          <cell r="AE774"/>
          <cell r="AF774"/>
          <cell r="AG774"/>
          <cell r="AH774"/>
          <cell r="AI774"/>
          <cell r="AJ774"/>
          <cell r="AK774"/>
          <cell r="AL774"/>
          <cell r="AM774"/>
          <cell r="AN774"/>
          <cell r="AO774"/>
          <cell r="AP774"/>
          <cell r="AQ774"/>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A774"/>
          <cell r="CB774">
            <v>4</v>
          </cell>
          <cell r="CC774"/>
          <cell r="CD774" t="str">
            <v>นางสาวเบ็ญจวรรณ วันชุ่ม</v>
          </cell>
          <cell r="CE774"/>
          <cell r="CF774"/>
          <cell r="CG774"/>
          <cell r="CH774"/>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A775"/>
          <cell r="CB775">
            <v>4</v>
          </cell>
          <cell r="CC775"/>
          <cell r="CD775"/>
          <cell r="CE775"/>
          <cell r="CF775"/>
          <cell r="CG775"/>
          <cell r="CH775"/>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A776"/>
          <cell r="CB776">
            <v>2</v>
          </cell>
          <cell r="CC776"/>
          <cell r="CD776" t="str">
            <v>นางสาวรัตติกาล หอมแก่นจันทร์</v>
          </cell>
          <cell r="CE776"/>
          <cell r="CF776"/>
          <cell r="CG776"/>
          <cell r="CH776"/>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A777"/>
          <cell r="CB777">
            <v>3</v>
          </cell>
          <cell r="CC777"/>
          <cell r="CD777" t="str">
            <v>นางสาวนัษฐภรณ์ วงษ์เวียน</v>
          </cell>
          <cell r="CE777"/>
          <cell r="CF777"/>
          <cell r="CG777"/>
          <cell r="CH777"/>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X778"/>
          <cell r="Y778"/>
          <cell r="Z778"/>
          <cell r="AA778">
            <v>12</v>
          </cell>
          <cell r="AB778">
            <v>5</v>
          </cell>
          <cell r="AC778">
            <v>2562</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A778"/>
          <cell r="CB778">
            <v>6</v>
          </cell>
          <cell r="CC778"/>
          <cell r="CD778" t="str">
            <v>นายทวี อนันต๊ะ</v>
          </cell>
          <cell r="CE778"/>
          <cell r="CF778"/>
          <cell r="CG778"/>
          <cell r="CH778"/>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X779"/>
          <cell r="Y779"/>
          <cell r="Z779"/>
          <cell r="AA779">
            <v>23</v>
          </cell>
          <cell r="AB779">
            <v>8</v>
          </cell>
          <cell r="AC779">
            <v>2564</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A779"/>
          <cell r="CB779">
            <v>4</v>
          </cell>
          <cell r="CC779"/>
          <cell r="CD779" t="str">
            <v>นางกชชวรรณ อาภาภัทรฐานิต</v>
          </cell>
          <cell r="CE779"/>
          <cell r="CF779"/>
          <cell r="CG779"/>
          <cell r="CH779"/>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A780"/>
          <cell r="CB780">
            <v>3</v>
          </cell>
          <cell r="CC780"/>
          <cell r="CD780" t="str">
            <v>นายชัยณรงค์ วงษาปัดนา</v>
          </cell>
          <cell r="CE780"/>
          <cell r="CF780"/>
          <cell r="CG780"/>
          <cell r="CH780"/>
        </row>
        <row r="781">
          <cell r="B781">
            <v>2252</v>
          </cell>
          <cell r="C781">
            <v>777</v>
          </cell>
          <cell r="D781"/>
          <cell r="E781"/>
          <cell r="F781"/>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cell r="BV781"/>
          <cell r="BW781"/>
          <cell r="BX781"/>
          <cell r="BY781"/>
          <cell r="BZ781"/>
          <cell r="CA781"/>
          <cell r="CB781"/>
          <cell r="CC781"/>
          <cell r="CD781"/>
          <cell r="CE781"/>
          <cell r="CF781"/>
          <cell r="CG781"/>
          <cell r="CH781"/>
          <cell r="CP781"/>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K782"/>
          <cell r="L782" t="str">
            <v>หางดง</v>
          </cell>
          <cell r="M782" t="str">
            <v>เชียงใหม่ 3</v>
          </cell>
          <cell r="N782">
            <v>8</v>
          </cell>
          <cell r="O782"/>
          <cell r="P782"/>
          <cell r="Q782"/>
          <cell r="R782"/>
          <cell r="S782" t="str">
            <v>แขวงเชียงใหม่</v>
          </cell>
          <cell r="T782"/>
          <cell r="U782"/>
          <cell r="V782" t="str">
            <v>ผบE8518</v>
          </cell>
          <cell r="W782">
            <v>2565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2255</v>
          </cell>
          <cell r="C783">
            <v>779</v>
          </cell>
          <cell r="D783">
            <v>7</v>
          </cell>
          <cell r="E783">
            <v>9</v>
          </cell>
          <cell r="F783">
            <v>2566</v>
          </cell>
          <cell r="G783">
            <v>822053004682</v>
          </cell>
          <cell r="H783" t="str">
            <v>นางสาว</v>
          </cell>
          <cell r="I783" t="str">
            <v>กัญญา</v>
          </cell>
          <cell r="J783" t="str">
            <v>แซ่กัง</v>
          </cell>
          <cell r="K783"/>
          <cell r="L783" t="str">
            <v>สารภี</v>
          </cell>
          <cell r="M783" t="str">
            <v>เชียงใหม่ 3</v>
          </cell>
          <cell r="N783">
            <v>8</v>
          </cell>
          <cell r="O783"/>
          <cell r="P783"/>
          <cell r="Q783"/>
          <cell r="R783"/>
          <cell r="S783" t="str">
            <v>แขวงเชียงใหม่</v>
          </cell>
          <cell r="T783"/>
          <cell r="U783"/>
          <cell r="V783" t="str">
            <v>ผบE794</v>
          </cell>
          <cell r="W783">
            <v>2566</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2256</v>
          </cell>
          <cell r="C784">
            <v>780</v>
          </cell>
          <cell r="D784">
            <v>7</v>
          </cell>
          <cell r="E784">
            <v>9</v>
          </cell>
          <cell r="F784">
            <v>2566</v>
          </cell>
          <cell r="G784">
            <v>800060316216</v>
          </cell>
          <cell r="H784" t="str">
            <v>นาย</v>
          </cell>
          <cell r="I784" t="str">
            <v>เกรียงไกร</v>
          </cell>
          <cell r="J784" t="str">
            <v>คำแสน</v>
          </cell>
          <cell r="K784"/>
          <cell r="L784" t="str">
            <v>แม่วาง</v>
          </cell>
          <cell r="M784" t="str">
            <v>เชียงใหม่ 3</v>
          </cell>
          <cell r="N784">
            <v>8</v>
          </cell>
          <cell r="O784"/>
          <cell r="P784"/>
          <cell r="Q784"/>
          <cell r="R784"/>
          <cell r="S784" t="str">
            <v>แขวงเชียงใหม่</v>
          </cell>
          <cell r="T784"/>
          <cell r="U784"/>
          <cell r="V784" t="str">
            <v>ผบ.3888</v>
          </cell>
          <cell r="W784">
            <v>2555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K785"/>
          <cell r="L785" t="str">
            <v>แม่วาง</v>
          </cell>
          <cell r="M785" t="str">
            <v>เชียงใหม่ 3</v>
          </cell>
          <cell r="N785">
            <v>8</v>
          </cell>
          <cell r="O785"/>
          <cell r="P785"/>
          <cell r="Q785"/>
          <cell r="R785"/>
          <cell r="S785" t="str">
            <v>แขวงเชียงใหม่</v>
          </cell>
          <cell r="T785"/>
          <cell r="U785"/>
          <cell r="V785" t="str">
            <v>ผบE1951</v>
          </cell>
          <cell r="W785">
            <v>2563</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cell r="BV785"/>
          <cell r="BW785"/>
          <cell r="BX785"/>
          <cell r="BY785"/>
          <cell r="BZ785"/>
          <cell r="CA785"/>
          <cell r="CB785"/>
          <cell r="CC785"/>
          <cell r="CD785"/>
          <cell r="CE785"/>
          <cell r="CF785"/>
          <cell r="CG785"/>
          <cell r="CH785"/>
          <cell r="CI785"/>
          <cell r="CJ785"/>
          <cell r="CK785"/>
          <cell r="CL785"/>
          <cell r="CM785"/>
          <cell r="CN785"/>
          <cell r="CO785"/>
        </row>
        <row r="786">
          <cell r="B786">
            <v>2258</v>
          </cell>
          <cell r="C786">
            <v>782</v>
          </cell>
          <cell r="D786"/>
          <cell r="E786"/>
          <cell r="F786"/>
          <cell r="G786">
            <v>800059946361</v>
          </cell>
          <cell r="H786" t="str">
            <v>นาย</v>
          </cell>
          <cell r="I786" t="str">
            <v>วรินทร์นวัต</v>
          </cell>
          <cell r="J786" t="str">
            <v>อัชฌาสุตานันท์</v>
          </cell>
          <cell r="K786"/>
          <cell r="L786"/>
          <cell r="M786" t="str">
            <v>เชียงใหม่ 3</v>
          </cell>
          <cell r="N786">
            <v>8</v>
          </cell>
          <cell r="O786"/>
          <cell r="P786"/>
          <cell r="Q786"/>
          <cell r="R786"/>
          <cell r="S786" t="str">
            <v>จังหวัดเชียงใหม่</v>
          </cell>
          <cell r="T786"/>
          <cell r="U786"/>
          <cell r="V786" t="str">
            <v>ผบE1198</v>
          </cell>
          <cell r="W786">
            <v>2565</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cell r="BV786"/>
          <cell r="BW786"/>
          <cell r="BX786"/>
          <cell r="BY786"/>
          <cell r="BZ786"/>
          <cell r="CA786"/>
          <cell r="CB786"/>
          <cell r="CC786"/>
          <cell r="CD786"/>
          <cell r="CE786"/>
          <cell r="CF786"/>
          <cell r="CG786"/>
          <cell r="CH786"/>
          <cell r="CI786"/>
          <cell r="CJ786"/>
          <cell r="CK786"/>
          <cell r="CL786"/>
          <cell r="CM786"/>
          <cell r="CN786"/>
          <cell r="CO786"/>
        </row>
        <row r="787">
          <cell r="B787">
            <v>2259</v>
          </cell>
          <cell r="C787">
            <v>783</v>
          </cell>
          <cell r="D787">
            <v>24</v>
          </cell>
          <cell r="E787">
            <v>5</v>
          </cell>
          <cell r="F787">
            <v>2566</v>
          </cell>
          <cell r="G787">
            <v>800049845228</v>
          </cell>
          <cell r="H787" t="str">
            <v>กลุ่มเครดิตยูเนี่ยมตำบลโปงทุ่ง</v>
          </cell>
          <cell r="I787"/>
          <cell r="J787"/>
          <cell r="K787"/>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X787"/>
          <cell r="Y787"/>
          <cell r="Z787"/>
          <cell r="AA787">
            <v>8</v>
          </cell>
          <cell r="AB787">
            <v>9</v>
          </cell>
          <cell r="AC787">
            <v>2563</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cell r="CB787"/>
          <cell r="CC787"/>
          <cell r="CD787"/>
          <cell r="CE787"/>
          <cell r="CF787"/>
          <cell r="CG787"/>
          <cell r="CH787"/>
          <cell r="CI787"/>
          <cell r="CJ787"/>
          <cell r="CK787"/>
          <cell r="CL787"/>
          <cell r="CM787"/>
          <cell r="CN787"/>
          <cell r="CO787"/>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cell r="CB788"/>
          <cell r="CC788"/>
          <cell r="CD788"/>
          <cell r="CE788"/>
          <cell r="CF788"/>
          <cell r="CG788"/>
          <cell r="CH788"/>
          <cell r="CI788"/>
          <cell r="CJ788"/>
          <cell r="CK788"/>
          <cell r="CL788"/>
          <cell r="CM788"/>
          <cell r="CN788"/>
          <cell r="CO788"/>
        </row>
        <row r="789">
          <cell r="B789">
            <v>2261</v>
          </cell>
          <cell r="C789">
            <v>785</v>
          </cell>
          <cell r="D789"/>
          <cell r="E789"/>
          <cell r="F789"/>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Q789"/>
          <cell r="R789"/>
          <cell r="S789" t="str">
            <v>แขวงเชียงใหม่</v>
          </cell>
          <cell r="T789" t="str">
            <v>ผบE5686</v>
          </cell>
          <cell r="U789">
            <v>2564</v>
          </cell>
          <cell r="V789" t="str">
            <v>ผบE5197</v>
          </cell>
          <cell r="W789">
            <v>2565</v>
          </cell>
          <cell r="X789"/>
          <cell r="Y789"/>
          <cell r="Z789"/>
          <cell r="AA789">
            <v>25</v>
          </cell>
          <cell r="AB789">
            <v>7</v>
          </cell>
          <cell r="AC789">
            <v>2565</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cell r="CA789"/>
          <cell r="CB789"/>
          <cell r="CC789"/>
          <cell r="CD789"/>
          <cell r="CE789"/>
          <cell r="CF789"/>
          <cell r="CG789"/>
          <cell r="CH789"/>
          <cell r="CI789"/>
          <cell r="CJ789"/>
          <cell r="CK789"/>
          <cell r="CL789"/>
          <cell r="CM789"/>
          <cell r="CN789"/>
          <cell r="CO789"/>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A790"/>
          <cell r="CB790">
            <v>4</v>
          </cell>
          <cell r="CC790"/>
          <cell r="CD790"/>
          <cell r="CE790"/>
          <cell r="CF790"/>
          <cell r="CG790"/>
          <cell r="CH790"/>
          <cell r="CI790"/>
          <cell r="CJ790"/>
          <cell r="CK790"/>
          <cell r="CL790"/>
          <cell r="CM790"/>
          <cell r="CN790"/>
          <cell r="CO790"/>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A791"/>
          <cell r="CB791">
            <v>3</v>
          </cell>
          <cell r="CC791"/>
          <cell r="CD791"/>
          <cell r="CE791"/>
          <cell r="CF791"/>
          <cell r="CG791"/>
          <cell r="CH791"/>
          <cell r="CI791"/>
          <cell r="CJ791"/>
          <cell r="CK791"/>
          <cell r="CL791"/>
          <cell r="CM791"/>
          <cell r="CN791"/>
          <cell r="CO791"/>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A792"/>
          <cell r="CB792">
            <v>5</v>
          </cell>
          <cell r="CC792"/>
          <cell r="CD792"/>
          <cell r="CE792"/>
          <cell r="CF792"/>
          <cell r="CG792"/>
          <cell r="CH792"/>
          <cell r="CI792"/>
          <cell r="CJ792"/>
          <cell r="CK792"/>
          <cell r="CL792"/>
          <cell r="CM792"/>
          <cell r="CN792"/>
          <cell r="CO792"/>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A793"/>
          <cell r="CB793">
            <v>3</v>
          </cell>
          <cell r="CC793"/>
          <cell r="CD793"/>
          <cell r="CE793"/>
          <cell r="CF793"/>
          <cell r="CG793"/>
          <cell r="CH793"/>
          <cell r="CI793"/>
          <cell r="CJ793"/>
          <cell r="CK793"/>
          <cell r="CL793"/>
          <cell r="CM793"/>
          <cell r="CN793"/>
          <cell r="CO793"/>
        </row>
        <row r="794">
          <cell r="B794">
            <v>2266</v>
          </cell>
          <cell r="C794">
            <v>790</v>
          </cell>
          <cell r="D794"/>
          <cell r="E794"/>
          <cell r="F794"/>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A794"/>
          <cell r="CB794">
            <v>4</v>
          </cell>
          <cell r="CC794"/>
          <cell r="CD794"/>
          <cell r="CE794"/>
          <cell r="CF794"/>
          <cell r="CG794"/>
          <cell r="CH794"/>
          <cell r="CI794"/>
          <cell r="CJ794"/>
          <cell r="CK794"/>
          <cell r="CL794"/>
          <cell r="CM794"/>
          <cell r="CN794"/>
          <cell r="CO794"/>
        </row>
        <row r="795">
          <cell r="B795">
            <v>2267</v>
          </cell>
          <cell r="C795">
            <v>791</v>
          </cell>
          <cell r="D795"/>
          <cell r="E795"/>
          <cell r="F795"/>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A795"/>
          <cell r="CB795">
            <v>2</v>
          </cell>
          <cell r="CC795"/>
          <cell r="CD795"/>
          <cell r="CE795"/>
          <cell r="CF795"/>
          <cell r="CG795"/>
          <cell r="CH795"/>
          <cell r="CI795"/>
          <cell r="CJ795"/>
          <cell r="CK795"/>
          <cell r="CL795"/>
          <cell r="CM795"/>
          <cell r="CN795"/>
          <cell r="CO795"/>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A796"/>
          <cell r="CB796">
            <v>2</v>
          </cell>
          <cell r="CC796"/>
          <cell r="CD796"/>
          <cell r="CE796"/>
          <cell r="CF796"/>
          <cell r="CG796"/>
          <cell r="CH796"/>
          <cell r="CI796"/>
          <cell r="CJ796"/>
          <cell r="CK796"/>
          <cell r="CL796"/>
          <cell r="CM796"/>
          <cell r="CN796"/>
          <cell r="CO796"/>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A797"/>
          <cell r="CB797">
            <v>3</v>
          </cell>
          <cell r="CC797"/>
          <cell r="CD797"/>
          <cell r="CE797"/>
          <cell r="CF797"/>
          <cell r="CG797"/>
          <cell r="CH797"/>
          <cell r="CI797"/>
          <cell r="CJ797"/>
          <cell r="CK797"/>
          <cell r="CL797"/>
          <cell r="CM797"/>
          <cell r="CN797"/>
          <cell r="CO797"/>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X798"/>
          <cell r="Y798"/>
          <cell r="Z798"/>
          <cell r="AA798">
            <v>28</v>
          </cell>
          <cell r="AB798">
            <v>10</v>
          </cell>
          <cell r="AC798">
            <v>2562</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A798"/>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I798"/>
          <cell r="CJ798">
            <v>5</v>
          </cell>
          <cell r="CK798" t="str">
            <v>นุสบา</v>
          </cell>
          <cell r="CL798">
            <v>244036</v>
          </cell>
          <cell r="CM798"/>
          <cell r="CN798"/>
          <cell r="CO798"/>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A799"/>
          <cell r="CB799">
            <v>4</v>
          </cell>
          <cell r="CC799"/>
          <cell r="CD799"/>
          <cell r="CE799"/>
          <cell r="CF799"/>
          <cell r="CG799"/>
          <cell r="CH799"/>
          <cell r="CI799"/>
          <cell r="CJ799"/>
          <cell r="CK799"/>
          <cell r="CL799"/>
          <cell r="CM799"/>
          <cell r="CN799"/>
          <cell r="CO799"/>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A800"/>
          <cell r="CB800">
            <v>3</v>
          </cell>
          <cell r="CC800"/>
          <cell r="CD800"/>
          <cell r="CE800"/>
          <cell r="CF800"/>
          <cell r="CG800"/>
          <cell r="CH800"/>
          <cell r="CI800"/>
          <cell r="CJ800"/>
          <cell r="CK800"/>
          <cell r="CL800"/>
          <cell r="CM800"/>
          <cell r="CN800"/>
          <cell r="CO800"/>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Q801"/>
          <cell r="R801"/>
          <cell r="S801" t="str">
            <v>จังหวัดเทิง</v>
          </cell>
          <cell r="T801" t="str">
            <v>ผบ.1962</v>
          </cell>
          <cell r="U801">
            <v>2562</v>
          </cell>
          <cell r="V801" t="str">
            <v>ผบ2403</v>
          </cell>
          <cell r="W801">
            <v>2562</v>
          </cell>
          <cell r="X801">
            <v>25</v>
          </cell>
          <cell r="Y801">
            <v>12</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cell r="CA801"/>
          <cell r="CB801"/>
          <cell r="CC801"/>
          <cell r="CD801"/>
          <cell r="CE801"/>
          <cell r="CF801"/>
          <cell r="CG801"/>
          <cell r="CH801"/>
          <cell r="CI801"/>
          <cell r="CJ801"/>
          <cell r="CK801"/>
          <cell r="CL801"/>
          <cell r="CM801"/>
          <cell r="CN801"/>
          <cell r="CO801"/>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A802"/>
          <cell r="CB802">
            <v>2</v>
          </cell>
          <cell r="CC802"/>
          <cell r="CD802"/>
          <cell r="CE802"/>
          <cell r="CF802"/>
          <cell r="CG802"/>
          <cell r="CH802"/>
          <cell r="CI802"/>
          <cell r="CJ802"/>
          <cell r="CK802"/>
          <cell r="CL802"/>
          <cell r="CM802"/>
          <cell r="CN802"/>
          <cell r="CO802"/>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P803"/>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A803"/>
          <cell r="CB803">
            <v>1</v>
          </cell>
          <cell r="CC803"/>
          <cell r="CD803"/>
          <cell r="CE803"/>
          <cell r="CF803"/>
          <cell r="CG803"/>
          <cell r="CH803"/>
          <cell r="CI803"/>
          <cell r="CJ803"/>
          <cell r="CK803"/>
          <cell r="CL803"/>
          <cell r="CM803"/>
          <cell r="CN803"/>
          <cell r="CO803"/>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A804"/>
          <cell r="CB804">
            <v>2</v>
          </cell>
          <cell r="CC804"/>
          <cell r="CD804"/>
          <cell r="CE804"/>
          <cell r="CF804"/>
          <cell r="CG804"/>
          <cell r="CH804"/>
          <cell r="CI804"/>
          <cell r="CJ804"/>
          <cell r="CK804"/>
          <cell r="CL804"/>
          <cell r="CM804"/>
          <cell r="CN804"/>
          <cell r="CO804"/>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X805"/>
          <cell r="Y805"/>
          <cell r="Z805"/>
          <cell r="AA805">
            <v>29</v>
          </cell>
          <cell r="AB805">
            <v>8</v>
          </cell>
          <cell r="AC805">
            <v>2565</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A805"/>
          <cell r="CB805">
            <v>5</v>
          </cell>
          <cell r="CC805"/>
          <cell r="CD805"/>
          <cell r="CE805"/>
          <cell r="CF805"/>
          <cell r="CG805"/>
          <cell r="CH805"/>
          <cell r="CI805"/>
          <cell r="CJ805"/>
          <cell r="CK805"/>
          <cell r="CL805"/>
          <cell r="CM805"/>
          <cell r="CN805"/>
          <cell r="CO805"/>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X806"/>
          <cell r="Y806"/>
          <cell r="Z806"/>
          <cell r="AA806">
            <v>28</v>
          </cell>
          <cell r="AB806">
            <v>8</v>
          </cell>
          <cell r="AC806">
            <v>2566</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A806"/>
          <cell r="CB806"/>
          <cell r="CC806" t="str">
            <v>ปฎิยุทธ์</v>
          </cell>
          <cell r="CD806"/>
          <cell r="CE806"/>
          <cell r="CF806"/>
          <cell r="CG806"/>
          <cell r="CH806"/>
          <cell r="CI806"/>
          <cell r="CJ806"/>
          <cell r="CK806"/>
          <cell r="CL806"/>
          <cell r="CM806"/>
          <cell r="CN806"/>
          <cell r="CO806"/>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X807"/>
          <cell r="Y807"/>
          <cell r="Z807"/>
          <cell r="AA807">
            <v>8</v>
          </cell>
          <cell r="AB807">
            <v>6</v>
          </cell>
          <cell r="AC807">
            <v>2562</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cell r="CA807"/>
          <cell r="CB807"/>
          <cell r="CC807"/>
          <cell r="CD807"/>
          <cell r="CE807"/>
          <cell r="CF807"/>
          <cell r="CG807"/>
          <cell r="CH807"/>
          <cell r="CI807"/>
          <cell r="CJ807"/>
          <cell r="CK807"/>
          <cell r="CL807"/>
          <cell r="CM807"/>
          <cell r="CN807"/>
          <cell r="CO807"/>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A808"/>
          <cell r="CB808">
            <v>5</v>
          </cell>
          <cell r="CC808"/>
          <cell r="CD808"/>
          <cell r="CE808"/>
          <cell r="CF808"/>
          <cell r="CG808"/>
          <cell r="CH808"/>
          <cell r="CI808"/>
          <cell r="CJ808"/>
          <cell r="CK808"/>
          <cell r="CL808"/>
          <cell r="CM808"/>
          <cell r="CN808"/>
          <cell r="CO808"/>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X809"/>
          <cell r="Y809"/>
          <cell r="Z809"/>
          <cell r="AA809">
            <v>14</v>
          </cell>
          <cell r="AB809">
            <v>2</v>
          </cell>
          <cell r="AC809">
            <v>2565</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cell r="CA809"/>
          <cell r="CB809"/>
          <cell r="CC809"/>
          <cell r="CD809"/>
          <cell r="CE809"/>
          <cell r="CF809"/>
          <cell r="CG809"/>
          <cell r="CH809"/>
          <cell r="CI809"/>
          <cell r="CJ809"/>
          <cell r="CK809"/>
          <cell r="CL809"/>
          <cell r="CM809"/>
          <cell r="CN809"/>
          <cell r="CO809"/>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X810"/>
          <cell r="Y810"/>
          <cell r="Z810"/>
          <cell r="AA810">
            <v>7</v>
          </cell>
          <cell r="AB810">
            <v>8</v>
          </cell>
          <cell r="AC810">
            <v>2566</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cell r="CA810"/>
          <cell r="CB810"/>
          <cell r="CC810"/>
          <cell r="CD810"/>
          <cell r="CE810"/>
          <cell r="CF810"/>
          <cell r="CG810"/>
          <cell r="CH810"/>
          <cell r="CI810"/>
          <cell r="CJ810"/>
          <cell r="CK810"/>
          <cell r="CL810"/>
          <cell r="CM810"/>
          <cell r="CN810"/>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N811"/>
          <cell r="O811" t="str">
            <v>ธนาคารประชาชน</v>
          </cell>
          <cell r="P811" t="str">
            <v>1.บุคคลค้ำประกัน</v>
          </cell>
          <cell r="Q811"/>
          <cell r="R811"/>
          <cell r="S811" t="str">
            <v>จังหวัดน่าน สาขาปัว</v>
          </cell>
          <cell r="T811" t="str">
            <v>ผบ.1120</v>
          </cell>
          <cell r="U811">
            <v>2562</v>
          </cell>
          <cell r="V811" t="str">
            <v>ผบ1296</v>
          </cell>
          <cell r="W811">
            <v>2562</v>
          </cell>
          <cell r="X811"/>
          <cell r="Y811"/>
          <cell r="Z811"/>
          <cell r="AA811">
            <v>21</v>
          </cell>
          <cell r="AB811">
            <v>10</v>
          </cell>
          <cell r="AC811">
            <v>2562</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cell r="CA811"/>
          <cell r="CB811"/>
          <cell r="CC811"/>
          <cell r="CD811"/>
          <cell r="CE811"/>
          <cell r="CF811"/>
          <cell r="CG811"/>
          <cell r="CH811"/>
          <cell r="CI811"/>
          <cell r="CJ811"/>
          <cell r="CK811"/>
          <cell r="CL811"/>
          <cell r="CM811"/>
          <cell r="CN811"/>
          <cell r="CO811"/>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X812"/>
          <cell r="Y812"/>
          <cell r="Z812"/>
          <cell r="AA812">
            <v>20</v>
          </cell>
          <cell r="AB812">
            <v>10</v>
          </cell>
          <cell r="AC812">
            <v>2563</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cell r="CA812"/>
          <cell r="CB812"/>
          <cell r="CC812"/>
          <cell r="CD812"/>
          <cell r="CE812"/>
          <cell r="CF812"/>
          <cell r="CG812"/>
          <cell r="CH812"/>
          <cell r="CI812"/>
          <cell r="CJ812"/>
          <cell r="CK812"/>
          <cell r="CL812"/>
          <cell r="CM812"/>
          <cell r="CN812"/>
          <cell r="CO812"/>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cell r="CA813"/>
          <cell r="CB813"/>
          <cell r="CC813"/>
          <cell r="CD813"/>
          <cell r="CE813"/>
          <cell r="CF813"/>
          <cell r="CG813"/>
          <cell r="CH813"/>
          <cell r="CI813"/>
          <cell r="CJ813"/>
          <cell r="CK813"/>
          <cell r="CL813"/>
          <cell r="CM813"/>
          <cell r="CN813"/>
          <cell r="CO813"/>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cell r="CA814"/>
          <cell r="CB814"/>
          <cell r="CC814"/>
          <cell r="CD814"/>
          <cell r="CE814"/>
          <cell r="CF814"/>
          <cell r="CG814"/>
          <cell r="CH814"/>
          <cell r="CI814"/>
          <cell r="CJ814"/>
          <cell r="CK814"/>
          <cell r="CL814"/>
          <cell r="CM814"/>
          <cell r="CN814"/>
          <cell r="CO814"/>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P815"/>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cell r="CA815"/>
          <cell r="CB815"/>
          <cell r="CC815"/>
          <cell r="CD815"/>
          <cell r="CE815"/>
          <cell r="CF815"/>
          <cell r="CG815"/>
          <cell r="CH815"/>
          <cell r="CI815"/>
          <cell r="CJ815"/>
          <cell r="CK815"/>
          <cell r="CL815"/>
          <cell r="CM815"/>
          <cell r="CN815"/>
          <cell r="CO815"/>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cell r="CA816"/>
          <cell r="CB816"/>
          <cell r="CC816"/>
          <cell r="CD816"/>
          <cell r="CE816"/>
          <cell r="CF816"/>
          <cell r="CG816"/>
          <cell r="CH816"/>
          <cell r="CI816"/>
          <cell r="CJ816"/>
          <cell r="CK816"/>
          <cell r="CL816"/>
          <cell r="CM816"/>
          <cell r="CN816"/>
          <cell r="CO816"/>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cell r="CA817"/>
          <cell r="CB817"/>
          <cell r="CC817"/>
          <cell r="CD817"/>
          <cell r="CE817"/>
          <cell r="CF817"/>
          <cell r="CG817"/>
          <cell r="CH817"/>
          <cell r="CI817"/>
          <cell r="CJ817"/>
          <cell r="CK817"/>
          <cell r="CL817"/>
          <cell r="CM817"/>
          <cell r="CN817"/>
          <cell r="CO817"/>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X818"/>
          <cell r="Y818"/>
          <cell r="Z818"/>
          <cell r="AA818">
            <v>30</v>
          </cell>
          <cell r="AB818">
            <v>1</v>
          </cell>
          <cell r="AC818">
            <v>2566</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cell r="CA818"/>
          <cell r="CB818"/>
          <cell r="CC818"/>
          <cell r="CD818"/>
          <cell r="CE818"/>
          <cell r="CF818"/>
          <cell r="CG818"/>
          <cell r="CH818"/>
          <cell r="CI818"/>
          <cell r="CJ818"/>
          <cell r="CK818"/>
          <cell r="CL818"/>
          <cell r="CM818"/>
          <cell r="CN818"/>
          <cell r="CO818"/>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อยู่ระหว่างรอคัดภาพลักษณ์เพื่อรายงาน//รายงานผล1/4/2567//</v>
          </cell>
          <cell r="BC819">
            <v>900</v>
          </cell>
          <cell r="BD819">
            <v>19</v>
          </cell>
          <cell r="BE819">
            <v>3</v>
          </cell>
          <cell r="BF819">
            <v>2568</v>
          </cell>
          <cell r="BG819">
            <v>0</v>
          </cell>
          <cell r="BH819" t="str">
            <v>-</v>
          </cell>
          <cell r="BI819" t="str">
            <v>-</v>
          </cell>
          <cell r="BJ819" t="str">
            <v>-</v>
          </cell>
          <cell r="BK819">
            <v>0</v>
          </cell>
          <cell r="BL819">
            <v>950</v>
          </cell>
          <cell r="BM819">
            <v>0</v>
          </cell>
          <cell r="BN819" t="str">
            <v/>
          </cell>
          <cell r="BO819" t="str">
            <v/>
          </cell>
          <cell r="BP819" t="str">
            <v/>
          </cell>
          <cell r="BQ819" t="str">
            <v>-</v>
          </cell>
          <cell r="BR819" t="str">
            <v>-</v>
          </cell>
          <cell r="BS819" t="str">
            <v>-</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cell r="CA819"/>
          <cell r="CB819"/>
          <cell r="CC819"/>
          <cell r="CD819"/>
          <cell r="CE819"/>
          <cell r="CF819"/>
          <cell r="CG819"/>
          <cell r="CH819"/>
          <cell r="CI819"/>
          <cell r="CJ819"/>
          <cell r="CK819"/>
          <cell r="CL819"/>
          <cell r="CM819"/>
          <cell r="CN819"/>
          <cell r="CO819"/>
        </row>
        <row r="820">
          <cell r="B820">
            <v>2293</v>
          </cell>
          <cell r="C820">
            <v>816</v>
          </cell>
          <cell r="D820">
            <v>7</v>
          </cell>
          <cell r="E820">
            <v>9</v>
          </cell>
          <cell r="F820">
            <v>2566</v>
          </cell>
          <cell r="G820">
            <v>863053736089</v>
          </cell>
          <cell r="H820" t="str">
            <v>กองทุนหมู่บ้านน้ำแพร่ ม.2ต.ตลาดขวัญ</v>
          </cell>
          <cell r="J820"/>
          <cell r="K820"/>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A820"/>
          <cell r="CB820">
            <v>13</v>
          </cell>
          <cell r="CC820"/>
          <cell r="CD820"/>
          <cell r="CE820"/>
          <cell r="CF820"/>
          <cell r="CG820"/>
          <cell r="CH820"/>
          <cell r="CI820"/>
          <cell r="CJ820"/>
          <cell r="CK820"/>
          <cell r="CL820"/>
          <cell r="CM820"/>
          <cell r="CN820"/>
          <cell r="CO820"/>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X821"/>
          <cell r="Y821"/>
          <cell r="Z821"/>
          <cell r="AA821">
            <v>4</v>
          </cell>
          <cell r="AB821">
            <v>7</v>
          </cell>
          <cell r="AC821">
            <v>2566</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cell r="CA821"/>
          <cell r="CB821"/>
          <cell r="CC821"/>
          <cell r="CD821"/>
          <cell r="CE821"/>
          <cell r="CF821"/>
          <cell r="CG821"/>
          <cell r="CH821"/>
          <cell r="CI821"/>
          <cell r="CJ821"/>
          <cell r="CK821"/>
          <cell r="CL821"/>
          <cell r="CM821"/>
          <cell r="CN821"/>
          <cell r="CO821"/>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X822"/>
          <cell r="Y822"/>
          <cell r="Z822"/>
          <cell r="AA822">
            <v>18</v>
          </cell>
          <cell r="AB822">
            <v>8</v>
          </cell>
          <cell r="AC822">
            <v>2565</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cell r="CA823"/>
          <cell r="CB823"/>
          <cell r="CC823"/>
          <cell r="CD823"/>
          <cell r="CE823"/>
          <cell r="CF823"/>
          <cell r="CG823"/>
          <cell r="CH823"/>
          <cell r="CI823"/>
          <cell r="CJ823"/>
          <cell r="CK823"/>
          <cell r="CL823"/>
          <cell r="CM823"/>
          <cell r="CN823"/>
          <cell r="CO823"/>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X824"/>
          <cell r="Y824"/>
          <cell r="Z824"/>
          <cell r="AA824">
            <v>3</v>
          </cell>
          <cell r="AB824">
            <v>5</v>
          </cell>
          <cell r="AC824">
            <v>2566</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cell r="CA824"/>
          <cell r="CB824"/>
          <cell r="CC824"/>
          <cell r="CD824"/>
          <cell r="CE824"/>
          <cell r="CF824"/>
          <cell r="CG824"/>
          <cell r="CH824"/>
          <cell r="CI824"/>
          <cell r="CJ824"/>
          <cell r="CK824"/>
          <cell r="CL824"/>
          <cell r="CM824"/>
          <cell r="CN824"/>
          <cell r="CO824"/>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X825"/>
          <cell r="Y825"/>
          <cell r="Z825"/>
          <cell r="AA825">
            <v>21</v>
          </cell>
          <cell r="AB825">
            <v>11</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X826"/>
          <cell r="Y826"/>
          <cell r="Z826"/>
          <cell r="AA826">
            <v>23</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cell r="CA826"/>
          <cell r="CB826"/>
          <cell r="CC826"/>
          <cell r="CD826"/>
          <cell r="CE826"/>
          <cell r="CF826"/>
          <cell r="CG826"/>
          <cell r="CH826"/>
          <cell r="CI826"/>
          <cell r="CJ826"/>
          <cell r="CK826"/>
          <cell r="CL826"/>
          <cell r="CM826"/>
          <cell r="CN826"/>
          <cell r="CO826"/>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X827"/>
          <cell r="Y827"/>
          <cell r="Z827"/>
          <cell r="AA827">
            <v>4</v>
          </cell>
          <cell r="AB827">
            <v>10</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v>600</v>
          </cell>
          <cell r="BD827">
            <v>19</v>
          </cell>
          <cell r="BE827">
            <v>3</v>
          </cell>
          <cell r="BF827">
            <v>2568</v>
          </cell>
          <cell r="BG827">
            <v>0</v>
          </cell>
          <cell r="BH827" t="str">
            <v>-</v>
          </cell>
          <cell r="BI827" t="str">
            <v>-</v>
          </cell>
          <cell r="BJ827" t="str">
            <v>-</v>
          </cell>
          <cell r="BK827">
            <v>0</v>
          </cell>
          <cell r="BL827">
            <v>500</v>
          </cell>
          <cell r="BM827">
            <v>0</v>
          </cell>
          <cell r="BN827" t="str">
            <v/>
          </cell>
          <cell r="BO827" t="str">
            <v/>
          </cell>
          <cell r="BP827" t="str">
            <v/>
          </cell>
          <cell r="BQ827" t="str">
            <v>-</v>
          </cell>
          <cell r="BR827" t="str">
            <v>-</v>
          </cell>
          <cell r="BS827" t="str">
            <v>-</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cell r="CA827"/>
          <cell r="CB827"/>
          <cell r="CC827"/>
          <cell r="CD827"/>
          <cell r="CE827"/>
          <cell r="CF827"/>
          <cell r="CG827"/>
          <cell r="CH827"/>
          <cell r="CI827"/>
          <cell r="CJ827"/>
          <cell r="CK827"/>
          <cell r="CL827"/>
          <cell r="CM827"/>
          <cell r="CN827"/>
          <cell r="CO827"/>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cell r="CA828"/>
          <cell r="CB828"/>
          <cell r="CC828"/>
          <cell r="CD828"/>
          <cell r="CE828"/>
          <cell r="CF828"/>
          <cell r="CG828"/>
          <cell r="CH828"/>
          <cell r="CI828"/>
          <cell r="CJ828"/>
          <cell r="CK828"/>
          <cell r="CL828"/>
          <cell r="CM828"/>
          <cell r="CN828"/>
          <cell r="CO828"/>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X829"/>
          <cell r="Y829"/>
          <cell r="Z829"/>
          <cell r="AA829">
            <v>15</v>
          </cell>
          <cell r="AB829">
            <v>3</v>
          </cell>
          <cell r="AC829">
            <v>2566</v>
          </cell>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ลงผลสืบ 18/3/2567 อยู่ระหว่างรอคัดภาพลักษณ์เพื่อรายงาน</v>
          </cell>
          <cell r="BC829">
            <v>1200</v>
          </cell>
          <cell r="BD829">
            <v>19</v>
          </cell>
          <cell r="BE829">
            <v>3</v>
          </cell>
          <cell r="BF829">
            <v>2568</v>
          </cell>
          <cell r="BG829">
            <v>0</v>
          </cell>
          <cell r="BH829" t="str">
            <v>-</v>
          </cell>
          <cell r="BI829" t="str">
            <v>-</v>
          </cell>
          <cell r="BJ829" t="str">
            <v>-</v>
          </cell>
          <cell r="BK829">
            <v>0</v>
          </cell>
          <cell r="BL829">
            <v>1065</v>
          </cell>
          <cell r="BM829">
            <v>0</v>
          </cell>
          <cell r="BN829" t="str">
            <v/>
          </cell>
          <cell r="BO829" t="str">
            <v/>
          </cell>
          <cell r="BP829" t="str">
            <v/>
          </cell>
          <cell r="BQ829" t="str">
            <v>-</v>
          </cell>
          <cell r="BR829" t="str">
            <v>-</v>
          </cell>
          <cell r="BS829" t="str">
            <v>-</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cell r="CA829"/>
          <cell r="CB829"/>
          <cell r="CC829"/>
          <cell r="CD829"/>
          <cell r="CE829"/>
          <cell r="CF829"/>
          <cell r="CG829"/>
          <cell r="CH829"/>
          <cell r="CI829"/>
          <cell r="CJ829"/>
          <cell r="CK829"/>
          <cell r="CL829"/>
          <cell r="CM829"/>
          <cell r="CN829"/>
          <cell r="CO829"/>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1590</v>
          </cell>
          <cell r="BM830">
            <v>0</v>
          </cell>
          <cell r="BN830" t="str">
            <v/>
          </cell>
          <cell r="BO830" t="str">
            <v/>
          </cell>
          <cell r="BP830" t="str">
            <v/>
          </cell>
          <cell r="BQ830" t="str">
            <v>-</v>
          </cell>
          <cell r="BR830" t="str">
            <v>-</v>
          </cell>
          <cell r="BS830" t="str">
            <v>-</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cell r="CA830"/>
          <cell r="CB830"/>
          <cell r="CC830"/>
          <cell r="CD830"/>
          <cell r="CE830"/>
          <cell r="CF830"/>
          <cell r="CG830"/>
          <cell r="CH830"/>
          <cell r="CI830"/>
          <cell r="CJ830"/>
          <cell r="CK830"/>
          <cell r="CL830"/>
          <cell r="CM830"/>
          <cell r="CN830"/>
          <cell r="CO830"/>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cell r="CA831"/>
          <cell r="CB831"/>
          <cell r="CC831"/>
          <cell r="CD831"/>
          <cell r="CE831"/>
          <cell r="CF831"/>
          <cell r="CG831"/>
          <cell r="CH831"/>
          <cell r="CI831"/>
          <cell r="CJ831"/>
          <cell r="CK831"/>
          <cell r="CL831"/>
          <cell r="CM831"/>
          <cell r="CN831"/>
          <cell r="CO831"/>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O832"/>
          <cell r="P832" t="str">
            <v>1.บุคคลค้ำประกัน</v>
          </cell>
          <cell r="Q832"/>
          <cell r="R832"/>
          <cell r="S832" t="str">
            <v>แขวงเชียงใหม่</v>
          </cell>
          <cell r="T832" t="str">
            <v>ผบ.2544</v>
          </cell>
          <cell r="U832">
            <v>2563</v>
          </cell>
          <cell r="V832" t="str">
            <v>ผบ.4891</v>
          </cell>
          <cell r="W832">
            <v>2563</v>
          </cell>
          <cell r="X832"/>
          <cell r="Y832"/>
          <cell r="Z832"/>
          <cell r="AA832">
            <v>1</v>
          </cell>
          <cell r="AB832">
            <v>7</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cell r="CA832"/>
          <cell r="CB832"/>
          <cell r="CC832"/>
          <cell r="CD832"/>
          <cell r="CE832"/>
          <cell r="CF832"/>
          <cell r="CG832"/>
          <cell r="CH832"/>
          <cell r="CI832"/>
          <cell r="CJ832"/>
          <cell r="CK832"/>
          <cell r="CL832"/>
          <cell r="CM832"/>
          <cell r="CN832"/>
          <cell r="CO832"/>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AA833"/>
          <cell r="AB833"/>
          <cell r="AC833"/>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cell r="CA833"/>
          <cell r="CB833"/>
          <cell r="CC833"/>
          <cell r="CD833"/>
          <cell r="CE833"/>
          <cell r="CF833"/>
          <cell r="CG833"/>
          <cell r="CH833"/>
          <cell r="CI833"/>
          <cell r="CJ833"/>
          <cell r="CK833"/>
          <cell r="CL833"/>
          <cell r="CM833"/>
          <cell r="CN833"/>
          <cell r="CO833"/>
        </row>
        <row r="834">
          <cell r="B834">
            <v>2307</v>
          </cell>
          <cell r="C834">
            <v>830</v>
          </cell>
          <cell r="D834"/>
          <cell r="E834"/>
          <cell r="F834"/>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X834"/>
          <cell r="Y834"/>
          <cell r="Z834"/>
          <cell r="AA834">
            <v>18</v>
          </cell>
          <cell r="AB834">
            <v>4</v>
          </cell>
          <cell r="AC834">
            <v>2566</v>
          </cell>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cell r="CA834"/>
          <cell r="CB834"/>
          <cell r="CC834"/>
          <cell r="CD834"/>
          <cell r="CE834"/>
          <cell r="CF834"/>
          <cell r="CG834"/>
          <cell r="CH834"/>
          <cell r="CI834"/>
          <cell r="CJ834"/>
          <cell r="CK834"/>
          <cell r="CL834"/>
          <cell r="CM834"/>
          <cell r="CN834"/>
          <cell r="CO834"/>
        </row>
        <row r="835">
          <cell r="B835">
            <v>2308</v>
          </cell>
          <cell r="C835">
            <v>831</v>
          </cell>
          <cell r="D835"/>
          <cell r="E835"/>
          <cell r="F835"/>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cell r="CA835"/>
          <cell r="CB835"/>
          <cell r="CC835"/>
          <cell r="CD835"/>
          <cell r="CE835"/>
          <cell r="CF835"/>
          <cell r="CG835"/>
          <cell r="CH835"/>
          <cell r="CI835"/>
          <cell r="CJ835"/>
          <cell r="CK835"/>
          <cell r="CL835"/>
          <cell r="CM835"/>
          <cell r="CN835"/>
          <cell r="CO835"/>
        </row>
        <row r="836">
          <cell r="B836">
            <v>2309</v>
          </cell>
          <cell r="C836">
            <v>832</v>
          </cell>
          <cell r="D836"/>
          <cell r="E836"/>
          <cell r="F836"/>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cell r="CA836"/>
          <cell r="CB836"/>
          <cell r="CC836"/>
          <cell r="CD836"/>
          <cell r="CE836"/>
          <cell r="CF836"/>
          <cell r="CG836"/>
          <cell r="CH836"/>
          <cell r="CI836"/>
          <cell r="CJ836"/>
          <cell r="CK836"/>
          <cell r="CL836"/>
          <cell r="CM836"/>
          <cell r="CN836"/>
          <cell r="CO836"/>
        </row>
        <row r="837">
          <cell r="B837">
            <v>2310</v>
          </cell>
          <cell r="C837">
            <v>833</v>
          </cell>
          <cell r="D837"/>
          <cell r="E837"/>
          <cell r="F837"/>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X837"/>
          <cell r="Y837"/>
          <cell r="Z837"/>
          <cell r="AA837">
            <v>21</v>
          </cell>
          <cell r="AB837">
            <v>2</v>
          </cell>
          <cell r="AC837">
            <v>2566</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cell r="CA837"/>
          <cell r="CB837"/>
          <cell r="CC837"/>
          <cell r="CD837"/>
          <cell r="CE837"/>
          <cell r="CF837"/>
          <cell r="CG837"/>
          <cell r="CH837"/>
          <cell r="CI837"/>
          <cell r="CJ837"/>
          <cell r="CK837"/>
          <cell r="CL837"/>
          <cell r="CM837"/>
          <cell r="CN837"/>
          <cell r="CO837"/>
        </row>
        <row r="838">
          <cell r="B838">
            <v>2311</v>
          </cell>
          <cell r="C838">
            <v>834</v>
          </cell>
          <cell r="D838"/>
          <cell r="E838"/>
          <cell r="F838"/>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X838"/>
          <cell r="Y838"/>
          <cell r="Z838"/>
          <cell r="AA838">
            <v>4</v>
          </cell>
          <cell r="AB838">
            <v>4</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cell r="CB838"/>
          <cell r="CC838"/>
          <cell r="CD838"/>
          <cell r="CE838"/>
          <cell r="CF838"/>
          <cell r="CG838"/>
          <cell r="CH838"/>
          <cell r="CI838"/>
          <cell r="CJ838"/>
          <cell r="CK838"/>
          <cell r="CL838"/>
          <cell r="CM838"/>
          <cell r="CN838"/>
          <cell r="CO838"/>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Q839"/>
          <cell r="R839"/>
          <cell r="S839" t="str">
            <v>จังหวัดฮอด</v>
          </cell>
          <cell r="T839" t="str">
            <v>ผบ.955</v>
          </cell>
          <cell r="U839">
            <v>2560</v>
          </cell>
          <cell r="V839" t="str">
            <v>ผบ.28</v>
          </cell>
          <cell r="W839">
            <v>2561</v>
          </cell>
          <cell r="X839">
            <v>25</v>
          </cell>
          <cell r="Y839">
            <v>1</v>
          </cell>
          <cell r="Z839">
            <v>2561</v>
          </cell>
          <cell r="AA839"/>
          <cell r="AB839"/>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O840"/>
          <cell r="P840" t="str">
            <v>1.บุคคลค้ำประกัน</v>
          </cell>
          <cell r="Q840"/>
          <cell r="R840"/>
          <cell r="S840" t="str">
            <v>จังหวัดฮอด</v>
          </cell>
          <cell r="T840" t="str">
            <v>ผบ.1025</v>
          </cell>
          <cell r="U840">
            <v>2560</v>
          </cell>
          <cell r="V840" t="str">
            <v>ผบ.1153</v>
          </cell>
          <cell r="W840">
            <v>2560</v>
          </cell>
          <cell r="X840"/>
          <cell r="Y840"/>
          <cell r="Z840"/>
          <cell r="AA840">
            <v>27</v>
          </cell>
          <cell r="AB840">
            <v>12</v>
          </cell>
          <cell r="AC840">
            <v>2560</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cell r="CB840"/>
          <cell r="CC840"/>
          <cell r="CD840"/>
          <cell r="CE840"/>
          <cell r="CF840"/>
          <cell r="CG840"/>
          <cell r="CH840"/>
          <cell r="CI840"/>
          <cell r="CJ840"/>
          <cell r="CK840"/>
          <cell r="CL840"/>
          <cell r="CM840"/>
          <cell r="CN840"/>
          <cell r="CO840"/>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Q841"/>
          <cell r="R841"/>
          <cell r="S841" t="str">
            <v>จังหวัดฮอด</v>
          </cell>
          <cell r="T841" t="str">
            <v>ผบ.1469</v>
          </cell>
          <cell r="U841">
            <v>2559</v>
          </cell>
          <cell r="V841" t="str">
            <v>ผบ.105</v>
          </cell>
          <cell r="W841">
            <v>2560</v>
          </cell>
          <cell r="X841"/>
          <cell r="Y841"/>
          <cell r="Z841"/>
          <cell r="AA841">
            <v>6</v>
          </cell>
          <cell r="AB841">
            <v>3</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cell r="CA841"/>
          <cell r="CB841"/>
          <cell r="CC841"/>
          <cell r="CD841"/>
          <cell r="CE841"/>
          <cell r="CF841"/>
          <cell r="CG841"/>
          <cell r="CH841"/>
          <cell r="CI841"/>
          <cell r="CJ841"/>
          <cell r="CK841"/>
          <cell r="CL841"/>
          <cell r="CM841"/>
          <cell r="CN841"/>
          <cell r="CO841"/>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Q842"/>
          <cell r="R842"/>
          <cell r="S842" t="str">
            <v>จังหวัดฮอด</v>
          </cell>
          <cell r="T842" t="str">
            <v>ผบ.629</v>
          </cell>
          <cell r="U842">
            <v>2558</v>
          </cell>
          <cell r="V842" t="str">
            <v>ผบ.27</v>
          </cell>
          <cell r="W842">
            <v>2559</v>
          </cell>
          <cell r="X842"/>
          <cell r="Y842"/>
          <cell r="Z842"/>
          <cell r="AA842">
            <v>1</v>
          </cell>
          <cell r="AB842">
            <v>2</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cell r="CB842"/>
          <cell r="CC842"/>
          <cell r="CD842"/>
          <cell r="CE842"/>
          <cell r="CF842"/>
          <cell r="CG842"/>
          <cell r="CH842"/>
          <cell r="CI842"/>
          <cell r="CJ842"/>
          <cell r="CK842"/>
          <cell r="CL842"/>
          <cell r="CM842"/>
          <cell r="CN842"/>
          <cell r="CO842"/>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ผบ.433</v>
          </cell>
          <cell r="U843">
            <v>2561</v>
          </cell>
          <cell r="V843" t="str">
            <v>ผบ.890</v>
          </cell>
          <cell r="W843">
            <v>2561</v>
          </cell>
          <cell r="X843"/>
          <cell r="Y843"/>
          <cell r="Z843"/>
          <cell r="AA843">
            <v>28</v>
          </cell>
          <cell r="AB843">
            <v>8</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cell r="CB843"/>
          <cell r="CC843"/>
          <cell r="CD843"/>
          <cell r="CE843"/>
          <cell r="CF843"/>
          <cell r="CG843"/>
          <cell r="CH843"/>
          <cell r="CI843"/>
          <cell r="CJ843"/>
          <cell r="CK843"/>
          <cell r="CL843"/>
          <cell r="CM843"/>
          <cell r="CN843"/>
          <cell r="CO843"/>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Q844"/>
          <cell r="R844"/>
          <cell r="S844" t="str">
            <v>จังหวัดฮอด</v>
          </cell>
          <cell r="T844" t="str">
            <v>ผบ.1269</v>
          </cell>
          <cell r="U844">
            <v>2559</v>
          </cell>
          <cell r="V844" t="str">
            <v>ผบ.1515</v>
          </cell>
          <cell r="W844">
            <v>2559</v>
          </cell>
          <cell r="X844"/>
          <cell r="Y844"/>
          <cell r="Z844"/>
          <cell r="AA844">
            <v>30</v>
          </cell>
          <cell r="AB844">
            <v>11</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K845"/>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X845"/>
          <cell r="Y845"/>
          <cell r="Z845"/>
          <cell r="AA845">
            <v>14</v>
          </cell>
          <cell r="AB845">
            <v>6</v>
          </cell>
          <cell r="AC845">
            <v>2561</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A845"/>
          <cell r="CB845">
            <v>5</v>
          </cell>
          <cell r="CC845"/>
          <cell r="CD845"/>
          <cell r="CE845"/>
          <cell r="CF845"/>
          <cell r="CG845"/>
          <cell r="CH845"/>
          <cell r="CI845"/>
          <cell r="CJ845"/>
          <cell r="CK845"/>
          <cell r="CL845"/>
          <cell r="CM845"/>
          <cell r="CN845"/>
          <cell r="CO845"/>
        </row>
        <row r="846">
          <cell r="B846">
            <v>2319</v>
          </cell>
          <cell r="C846">
            <v>842</v>
          </cell>
          <cell r="D846">
            <v>30</v>
          </cell>
          <cell r="E846">
            <v>11</v>
          </cell>
          <cell r="F846">
            <v>2566</v>
          </cell>
          <cell r="G846">
            <v>800059760374</v>
          </cell>
          <cell r="H846" t="str">
            <v>นาง</v>
          </cell>
          <cell r="I846" t="str">
            <v>นรมน</v>
          </cell>
          <cell r="J846" t="str">
            <v>บุญทวี</v>
          </cell>
          <cell r="K846"/>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X846"/>
          <cell r="Y846"/>
          <cell r="Z846"/>
          <cell r="AA846">
            <v>30</v>
          </cell>
          <cell r="AB846">
            <v>8</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cell r="CA846"/>
          <cell r="CB846"/>
          <cell r="CC846"/>
          <cell r="CD846"/>
          <cell r="CE846"/>
          <cell r="CF846"/>
          <cell r="CG846"/>
          <cell r="CH846"/>
          <cell r="CI846"/>
          <cell r="CJ846"/>
          <cell r="CK846"/>
          <cell r="CL846"/>
          <cell r="CM846"/>
          <cell r="CN846"/>
          <cell r="CO846"/>
        </row>
        <row r="847">
          <cell r="B847">
            <v>2320</v>
          </cell>
          <cell r="C847">
            <v>843</v>
          </cell>
          <cell r="D847">
            <v>30</v>
          </cell>
          <cell r="E847">
            <v>11</v>
          </cell>
          <cell r="F847">
            <v>2566</v>
          </cell>
          <cell r="G847">
            <v>800039117679</v>
          </cell>
          <cell r="H847" t="str">
            <v>นาย</v>
          </cell>
          <cell r="I847" t="str">
            <v>วิชิต</v>
          </cell>
          <cell r="J847" t="str">
            <v>สมศักดิ์</v>
          </cell>
          <cell r="K847"/>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2321</v>
          </cell>
          <cell r="C848">
            <v>844</v>
          </cell>
          <cell r="D848">
            <v>30</v>
          </cell>
          <cell r="E848">
            <v>11</v>
          </cell>
          <cell r="F848">
            <v>2566</v>
          </cell>
          <cell r="G848">
            <v>800050393365</v>
          </cell>
          <cell r="H848" t="str">
            <v>นาง</v>
          </cell>
          <cell r="I848" t="str">
            <v>เพียร</v>
          </cell>
          <cell r="J848" t="str">
            <v>ปิ่นงาม</v>
          </cell>
          <cell r="K848"/>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X848"/>
          <cell r="Y848"/>
          <cell r="Z848"/>
          <cell r="AA848">
            <v>27</v>
          </cell>
          <cell r="AB848">
            <v>1</v>
          </cell>
          <cell r="AC848">
            <v>2563</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cell r="CB848"/>
          <cell r="CC848"/>
          <cell r="CD848"/>
          <cell r="CE848"/>
          <cell r="CF848"/>
          <cell r="CG848"/>
          <cell r="CH848"/>
          <cell r="CI848"/>
          <cell r="CJ848"/>
          <cell r="CK848"/>
          <cell r="CL848"/>
          <cell r="CM848"/>
          <cell r="CN848"/>
          <cell r="CO848"/>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K849"/>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cell r="CA849"/>
          <cell r="CB849"/>
          <cell r="CC849"/>
          <cell r="CD849"/>
          <cell r="CE849"/>
          <cell r="CF849"/>
          <cell r="CG849"/>
          <cell r="CH849"/>
          <cell r="CI849"/>
          <cell r="CJ849"/>
          <cell r="CK849"/>
          <cell r="CL849"/>
          <cell r="CM849"/>
          <cell r="CN849"/>
          <cell r="CO849"/>
        </row>
        <row r="850">
          <cell r="B850">
            <v>2323</v>
          </cell>
          <cell r="C850">
            <v>846</v>
          </cell>
          <cell r="D850">
            <v>30</v>
          </cell>
          <cell r="E850">
            <v>11</v>
          </cell>
          <cell r="F850">
            <v>2566</v>
          </cell>
          <cell r="G850">
            <v>800057193693</v>
          </cell>
          <cell r="H850" t="str">
            <v>นางสาว</v>
          </cell>
          <cell r="I850" t="str">
            <v>กัลยา</v>
          </cell>
          <cell r="J850" t="str">
            <v>ทานา</v>
          </cell>
          <cell r="K850"/>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X850"/>
          <cell r="Y850"/>
          <cell r="Z850"/>
          <cell r="AA850">
            <v>29</v>
          </cell>
          <cell r="AB850">
            <v>10</v>
          </cell>
          <cell r="AC850">
            <v>2562</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2324</v>
          </cell>
          <cell r="C851">
            <v>847</v>
          </cell>
          <cell r="D851">
            <v>30</v>
          </cell>
          <cell r="E851">
            <v>11</v>
          </cell>
          <cell r="F851">
            <v>2566</v>
          </cell>
          <cell r="G851">
            <v>800055305414</v>
          </cell>
          <cell r="H851" t="str">
            <v>นาง</v>
          </cell>
          <cell r="I851" t="str">
            <v>มณีรัตน์</v>
          </cell>
          <cell r="J851" t="str">
            <v>ใจแก้ว</v>
          </cell>
          <cell r="K851"/>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2325</v>
          </cell>
          <cell r="C852">
            <v>848</v>
          </cell>
          <cell r="D852">
            <v>30</v>
          </cell>
          <cell r="E852">
            <v>11</v>
          </cell>
          <cell r="F852">
            <v>2566</v>
          </cell>
          <cell r="G852">
            <v>800051181066</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row>
        <row r="853">
          <cell r="B853">
            <v>2326</v>
          </cell>
          <cell r="C853">
            <v>849</v>
          </cell>
          <cell r="D853">
            <v>30</v>
          </cell>
          <cell r="E853">
            <v>11</v>
          </cell>
          <cell r="F853">
            <v>2566</v>
          </cell>
          <cell r="G853">
            <v>800056679601</v>
          </cell>
          <cell r="H853" t="str">
            <v>นาย</v>
          </cell>
          <cell r="I853" t="str">
            <v>แก้วมา</v>
          </cell>
          <cell r="J853" t="str">
            <v>กรรณิกา</v>
          </cell>
          <cell r="K853"/>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row>
        <row r="854">
          <cell r="B854">
            <v>2327</v>
          </cell>
          <cell r="C854">
            <v>850</v>
          </cell>
          <cell r="D854">
            <v>30</v>
          </cell>
          <cell r="E854">
            <v>11</v>
          </cell>
          <cell r="F854">
            <v>2566</v>
          </cell>
          <cell r="G854">
            <v>800073616990</v>
          </cell>
          <cell r="H854" t="str">
            <v>นางสาว</v>
          </cell>
          <cell r="I854" t="str">
            <v>น้ำฝน</v>
          </cell>
          <cell r="J854" t="str">
            <v>ยมแก้ว</v>
          </cell>
          <cell r="K854"/>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A854"/>
          <cell r="CB854">
            <v>6</v>
          </cell>
          <cell r="CC854"/>
          <cell r="CD854"/>
          <cell r="CE854"/>
          <cell r="CF854"/>
          <cell r="CG854"/>
          <cell r="CH854"/>
          <cell r="CI854"/>
          <cell r="CJ854"/>
          <cell r="CK854"/>
          <cell r="CL854"/>
          <cell r="CM854"/>
          <cell r="CN854"/>
          <cell r="CO854"/>
        </row>
        <row r="855">
          <cell r="B855">
            <v>2328</v>
          </cell>
          <cell r="C855">
            <v>851</v>
          </cell>
          <cell r="D855">
            <v>30</v>
          </cell>
          <cell r="E855">
            <v>11</v>
          </cell>
          <cell r="F855">
            <v>2566</v>
          </cell>
          <cell r="G855">
            <v>800094211508</v>
          </cell>
          <cell r="H855" t="str">
            <v>นาง</v>
          </cell>
          <cell r="I855" t="str">
            <v>พัทยา</v>
          </cell>
          <cell r="J855" t="str">
            <v>แซ่กือ</v>
          </cell>
          <cell r="K855"/>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2329</v>
          </cell>
          <cell r="C856">
            <v>852</v>
          </cell>
          <cell r="D856">
            <v>30</v>
          </cell>
          <cell r="E856">
            <v>11</v>
          </cell>
          <cell r="F856">
            <v>2566</v>
          </cell>
          <cell r="G856">
            <v>800062902088</v>
          </cell>
          <cell r="H856" t="str">
            <v>นาย</v>
          </cell>
          <cell r="I856" t="str">
            <v>เสงี่ยม</v>
          </cell>
          <cell r="J856" t="str">
            <v>ใจมั่น</v>
          </cell>
          <cell r="K856"/>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cell r="CA856"/>
          <cell r="CB856"/>
          <cell r="CC856"/>
          <cell r="CD856"/>
          <cell r="CE856"/>
          <cell r="CF856"/>
          <cell r="CG856"/>
          <cell r="CH856"/>
          <cell r="CI856"/>
          <cell r="CJ856"/>
          <cell r="CK856"/>
          <cell r="CL856"/>
          <cell r="CM856"/>
          <cell r="CN856"/>
          <cell r="CO856"/>
        </row>
        <row r="857">
          <cell r="B857">
            <v>2330</v>
          </cell>
          <cell r="C857">
            <v>853</v>
          </cell>
          <cell r="D857">
            <v>30</v>
          </cell>
          <cell r="E857">
            <v>11</v>
          </cell>
          <cell r="F857">
            <v>2566</v>
          </cell>
          <cell r="G857">
            <v>800070269751</v>
          </cell>
          <cell r="H857" t="str">
            <v>นาง</v>
          </cell>
          <cell r="I857" t="str">
            <v>คำดา</v>
          </cell>
          <cell r="J857" t="str">
            <v>แจ่มใส</v>
          </cell>
          <cell r="K857"/>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K858"/>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A858"/>
          <cell r="CB858">
            <v>6</v>
          </cell>
          <cell r="CC858"/>
          <cell r="CD858"/>
          <cell r="CE858"/>
          <cell r="CF858"/>
          <cell r="CG858"/>
          <cell r="CH858"/>
          <cell r="CI858"/>
          <cell r="CJ858"/>
          <cell r="CK858"/>
          <cell r="CL858"/>
          <cell r="CM858"/>
          <cell r="CN858"/>
          <cell r="CO858"/>
        </row>
        <row r="859">
          <cell r="B859">
            <v>2332</v>
          </cell>
          <cell r="C859">
            <v>855</v>
          </cell>
          <cell r="D859">
            <v>30</v>
          </cell>
          <cell r="E859">
            <v>11</v>
          </cell>
          <cell r="F859">
            <v>2566</v>
          </cell>
          <cell r="G859">
            <v>800066622203</v>
          </cell>
          <cell r="H859" t="str">
            <v>นาง</v>
          </cell>
          <cell r="I859" t="str">
            <v>ปุญชรัสมิ์</v>
          </cell>
          <cell r="J859" t="str">
            <v>ทะบุญ</v>
          </cell>
          <cell r="K859"/>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cell r="CA859"/>
          <cell r="CB859"/>
          <cell r="CC859"/>
          <cell r="CD859"/>
          <cell r="CE859"/>
          <cell r="CF859"/>
          <cell r="CG859"/>
          <cell r="CH859"/>
          <cell r="CI859"/>
          <cell r="CJ859"/>
          <cell r="CK859"/>
          <cell r="CL859"/>
          <cell r="CM859"/>
          <cell r="CN859"/>
          <cell r="CO859"/>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K860"/>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AA860"/>
          <cell r="AB860"/>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cell r="CB860"/>
          <cell r="CC860"/>
          <cell r="CD860"/>
          <cell r="CE860"/>
          <cell r="CF860"/>
          <cell r="CG860"/>
          <cell r="CH860"/>
          <cell r="CI860"/>
          <cell r="CJ860"/>
          <cell r="CK860"/>
          <cell r="CL860"/>
          <cell r="CM860"/>
          <cell r="CN860"/>
          <cell r="CO860"/>
        </row>
        <row r="861">
          <cell r="B861">
            <v>2334</v>
          </cell>
          <cell r="C861">
            <v>857</v>
          </cell>
          <cell r="D861">
            <v>30</v>
          </cell>
          <cell r="E861">
            <v>11</v>
          </cell>
          <cell r="F861">
            <v>2566</v>
          </cell>
          <cell r="G861">
            <v>800091389281</v>
          </cell>
          <cell r="H861" t="str">
            <v>นางสาว</v>
          </cell>
          <cell r="I861" t="str">
            <v>นัยรัตน์</v>
          </cell>
          <cell r="J861" t="str">
            <v>เตปา</v>
          </cell>
          <cell r="K861"/>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X861"/>
          <cell r="Y861"/>
          <cell r="Z861"/>
          <cell r="AA861">
            <v>12</v>
          </cell>
          <cell r="AB861">
            <v>10</v>
          </cell>
          <cell r="AC861">
            <v>2564</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K862"/>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X862"/>
          <cell r="Y862"/>
          <cell r="Z862"/>
          <cell r="AA862">
            <v>6</v>
          </cell>
          <cell r="AB862">
            <v>8</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K863"/>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X863"/>
          <cell r="Y863"/>
          <cell r="Z863"/>
          <cell r="AA863">
            <v>31</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cell r="CB863"/>
          <cell r="CC863"/>
          <cell r="CD863"/>
          <cell r="CE863"/>
          <cell r="CF863"/>
          <cell r="CG863"/>
          <cell r="CH863"/>
          <cell r="CI863"/>
          <cell r="CJ863"/>
          <cell r="CK863"/>
          <cell r="CL863"/>
          <cell r="CM863"/>
          <cell r="CN863"/>
          <cell r="CO863"/>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X864"/>
          <cell r="Y864"/>
          <cell r="Z864"/>
          <cell r="AA864">
            <v>24</v>
          </cell>
          <cell r="AB864">
            <v>11</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cell r="CB864"/>
          <cell r="CC864"/>
          <cell r="CD864"/>
          <cell r="CE864"/>
          <cell r="CF864"/>
          <cell r="CG864"/>
          <cell r="CH864"/>
          <cell r="CI864"/>
          <cell r="CJ864"/>
          <cell r="CK864"/>
          <cell r="CL864"/>
          <cell r="CM864"/>
          <cell r="CN864"/>
          <cell r="CO864"/>
        </row>
        <row r="865">
          <cell r="B865">
            <v>2338</v>
          </cell>
          <cell r="C865">
            <v>861</v>
          </cell>
          <cell r="D865">
            <v>30</v>
          </cell>
          <cell r="E865">
            <v>11</v>
          </cell>
          <cell r="F865">
            <v>2566</v>
          </cell>
          <cell r="G865">
            <v>800057409479</v>
          </cell>
          <cell r="H865" t="str">
            <v>นาง</v>
          </cell>
          <cell r="I865" t="str">
            <v>จันทรา</v>
          </cell>
          <cell r="J865" t="str">
            <v>อินจัน</v>
          </cell>
          <cell r="K865"/>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X865"/>
          <cell r="Y865"/>
          <cell r="Z865"/>
          <cell r="AA865">
            <v>11</v>
          </cell>
          <cell r="AB865">
            <v>10</v>
          </cell>
          <cell r="AC865">
            <v>2564</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cell r="CA865"/>
          <cell r="CB865"/>
          <cell r="CC865"/>
          <cell r="CD865"/>
          <cell r="CE865"/>
          <cell r="CF865"/>
          <cell r="CG865"/>
          <cell r="CH865"/>
          <cell r="CI865"/>
          <cell r="CJ865"/>
          <cell r="CK865"/>
          <cell r="CL865"/>
          <cell r="CM865"/>
          <cell r="CN865"/>
          <cell r="CO865"/>
        </row>
        <row r="866">
          <cell r="B866">
            <v>2339</v>
          </cell>
          <cell r="C866">
            <v>862</v>
          </cell>
          <cell r="D866">
            <v>30</v>
          </cell>
          <cell r="E866">
            <v>11</v>
          </cell>
          <cell r="F866">
            <v>2566</v>
          </cell>
          <cell r="G866">
            <v>800082351862</v>
          </cell>
          <cell r="H866" t="str">
            <v>นาง</v>
          </cell>
          <cell r="I866" t="str">
            <v>คำมูล</v>
          </cell>
          <cell r="J866" t="str">
            <v>หมื่นไก่</v>
          </cell>
          <cell r="K866"/>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cell r="CA866"/>
          <cell r="CB866"/>
          <cell r="CC866"/>
          <cell r="CD866"/>
          <cell r="CE866"/>
          <cell r="CF866"/>
          <cell r="CG866"/>
          <cell r="CH866"/>
          <cell r="CI866"/>
          <cell r="CJ866"/>
          <cell r="CK866"/>
          <cell r="CL866"/>
          <cell r="CM866"/>
          <cell r="CN866"/>
          <cell r="CO866"/>
        </row>
        <row r="867">
          <cell r="B867">
            <v>2340</v>
          </cell>
          <cell r="C867">
            <v>863</v>
          </cell>
          <cell r="D867">
            <v>30</v>
          </cell>
          <cell r="E867">
            <v>11</v>
          </cell>
          <cell r="F867">
            <v>2566</v>
          </cell>
          <cell r="G867">
            <v>800066722995</v>
          </cell>
          <cell r="H867" t="str">
            <v>นาง</v>
          </cell>
          <cell r="I867" t="str">
            <v>ศรีจันทร์</v>
          </cell>
          <cell r="J867" t="str">
            <v>นำมะ</v>
          </cell>
          <cell r="K867"/>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X867"/>
          <cell r="Y867"/>
          <cell r="Z867"/>
          <cell r="AA867">
            <v>19</v>
          </cell>
          <cell r="AB867">
            <v>4</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cell r="CA867"/>
          <cell r="CB867"/>
          <cell r="CC867"/>
          <cell r="CD867"/>
          <cell r="CE867"/>
          <cell r="CF867"/>
          <cell r="CG867"/>
          <cell r="CH867"/>
          <cell r="CI867"/>
          <cell r="CJ867"/>
          <cell r="CK867"/>
          <cell r="CL867"/>
          <cell r="CM867"/>
          <cell r="CN867"/>
          <cell r="CO867"/>
        </row>
        <row r="868">
          <cell r="B868">
            <v>2341</v>
          </cell>
          <cell r="C868">
            <v>864</v>
          </cell>
          <cell r="D868">
            <v>30</v>
          </cell>
          <cell r="E868">
            <v>11</v>
          </cell>
          <cell r="F868">
            <v>2566</v>
          </cell>
          <cell r="G868">
            <v>800072349940</v>
          </cell>
          <cell r="H868" t="str">
            <v>นาง</v>
          </cell>
          <cell r="I868" t="str">
            <v>เกตุแก้ว</v>
          </cell>
          <cell r="J868" t="str">
            <v>สิงห์โต</v>
          </cell>
          <cell r="K868"/>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cell r="CA868"/>
          <cell r="CB868"/>
          <cell r="CC868"/>
          <cell r="CD868"/>
          <cell r="CE868"/>
          <cell r="CF868"/>
          <cell r="CG868"/>
          <cell r="CH868"/>
          <cell r="CI868"/>
          <cell r="CJ868"/>
          <cell r="CK868"/>
          <cell r="CL868"/>
          <cell r="CM868"/>
          <cell r="CN868"/>
          <cell r="CO868"/>
        </row>
        <row r="869">
          <cell r="B869">
            <v>2342</v>
          </cell>
          <cell r="C869">
            <v>865</v>
          </cell>
          <cell r="D869">
            <v>30</v>
          </cell>
          <cell r="E869">
            <v>11</v>
          </cell>
          <cell r="F869">
            <v>2566</v>
          </cell>
          <cell r="G869">
            <v>800090501654</v>
          </cell>
          <cell r="H869" t="str">
            <v>นางสาว</v>
          </cell>
          <cell r="I869" t="str">
            <v>หฤทัย</v>
          </cell>
          <cell r="J869" t="str">
            <v>ขันทัง</v>
          </cell>
          <cell r="K869"/>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X869"/>
          <cell r="Y869"/>
          <cell r="Z869"/>
          <cell r="AA869">
            <v>25</v>
          </cell>
          <cell r="AB869">
            <v>10</v>
          </cell>
          <cell r="AC869">
            <v>2565</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cell r="CA869"/>
          <cell r="CB869"/>
          <cell r="CC869"/>
          <cell r="CD869"/>
          <cell r="CE869"/>
          <cell r="CF869"/>
          <cell r="CG869"/>
          <cell r="CH869"/>
          <cell r="CI869"/>
          <cell r="CJ869"/>
          <cell r="CK869"/>
          <cell r="CL869"/>
          <cell r="CM869"/>
          <cell r="CN869"/>
          <cell r="CO869"/>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K870"/>
          <cell r="L870" t="str">
            <v>สารภี</v>
          </cell>
          <cell r="M870" t="str">
            <v>เชียงใหม่ 3</v>
          </cell>
          <cell r="N870">
            <v>8</v>
          </cell>
          <cell r="O870" t="str">
            <v>-</v>
          </cell>
          <cell r="P870" t="str">
            <v>1.บุคคลค้ำประกัน</v>
          </cell>
          <cell r="Q870"/>
          <cell r="R870"/>
          <cell r="S870" t="str">
            <v>จังหวัดฮอด</v>
          </cell>
          <cell r="T870" t="str">
            <v>ผบ.615</v>
          </cell>
          <cell r="U870">
            <v>2558</v>
          </cell>
          <cell r="V870" t="str">
            <v>ผบ.74</v>
          </cell>
          <cell r="W870">
            <v>2559</v>
          </cell>
          <cell r="X870"/>
          <cell r="Y870"/>
          <cell r="Z870"/>
          <cell r="AA870"/>
          <cell r="AB870"/>
          <cell r="AC870"/>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cell r="BV870"/>
          <cell r="BW870"/>
          <cell r="BX870"/>
          <cell r="BY870"/>
          <cell r="BZ870"/>
          <cell r="CA870"/>
          <cell r="CB870"/>
          <cell r="CC870"/>
          <cell r="CD870"/>
          <cell r="CE870"/>
          <cell r="CF870"/>
          <cell r="CG870"/>
          <cell r="CH870"/>
          <cell r="CI870"/>
          <cell r="CJ870"/>
          <cell r="CK870"/>
          <cell r="CL870"/>
          <cell r="CM870"/>
          <cell r="CN870"/>
          <cell r="CO870"/>
        </row>
        <row r="871">
          <cell r="B871">
            <v>2344</v>
          </cell>
          <cell r="C871">
            <v>867</v>
          </cell>
          <cell r="D871"/>
          <cell r="E871"/>
          <cell r="F871"/>
          <cell r="G871">
            <v>800035945214</v>
          </cell>
          <cell r="H871" t="str">
            <v>นาย</v>
          </cell>
          <cell r="I871" t="str">
            <v>สอน</v>
          </cell>
          <cell r="J871" t="str">
            <v>สุริยงค์</v>
          </cell>
          <cell r="K871"/>
          <cell r="L871" t="str">
            <v>ฝาง</v>
          </cell>
          <cell r="M871" t="str">
            <v>เชียงใหม่ 2</v>
          </cell>
          <cell r="N871">
            <v>8</v>
          </cell>
          <cell r="O871" t="str">
            <v>สินเชื่อพัฒนาองค์กรชุมชน</v>
          </cell>
          <cell r="P871" t="str">
            <v>1.บุคคลค้ำประกัน</v>
          </cell>
          <cell r="Q871"/>
          <cell r="R871"/>
          <cell r="S871" t="str">
            <v>จังหวัดฝาง</v>
          </cell>
          <cell r="T871" t="str">
            <v>ผบ.1876</v>
          </cell>
          <cell r="U871">
            <v>2562</v>
          </cell>
          <cell r="V871" t="str">
            <v>ผบ.334</v>
          </cell>
          <cell r="W871">
            <v>2563</v>
          </cell>
          <cell r="X871">
            <v>11</v>
          </cell>
          <cell r="Y871">
            <v>2</v>
          </cell>
          <cell r="Z871">
            <v>2563</v>
          </cell>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A871"/>
          <cell r="CB871">
            <v>1</v>
          </cell>
          <cell r="CC871"/>
          <cell r="CD871"/>
          <cell r="CE871"/>
          <cell r="CF871"/>
          <cell r="CG871"/>
          <cell r="CH871"/>
          <cell r="CI871"/>
          <cell r="CJ871"/>
          <cell r="CK871"/>
          <cell r="CL871"/>
          <cell r="CM871"/>
          <cell r="CN871"/>
          <cell r="CO871"/>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cell r="CC872"/>
          <cell r="CF872"/>
          <cell r="CK872"/>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cell r="CC873"/>
          <cell r="CF873"/>
          <cell r="CK873"/>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cell r="CC874"/>
          <cell r="CF874"/>
          <cell r="CK874"/>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cell r="CC875"/>
          <cell r="CF875"/>
          <cell r="CK875"/>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cell r="CC876"/>
          <cell r="CF876"/>
          <cell r="CK876"/>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cell r="CB877"/>
          <cell r="CC877"/>
          <cell r="CF877"/>
          <cell r="CK877"/>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cell r="CC878"/>
          <cell r="CF878"/>
          <cell r="CK878"/>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cell r="CC879"/>
          <cell r="CF879"/>
          <cell r="CK879"/>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cell r="CC880"/>
          <cell r="CF880"/>
          <cell r="CK880"/>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cell r="CC881"/>
          <cell r="CF881"/>
          <cell r="CK881"/>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cell r="CC882"/>
          <cell r="CF882"/>
          <cell r="CK882"/>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cell r="CC883"/>
          <cell r="CF883"/>
          <cell r="CK883"/>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cell r="CC884"/>
          <cell r="CF884"/>
          <cell r="CK884"/>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cell r="CC885"/>
          <cell r="CF885"/>
          <cell r="CK885"/>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cell r="CB886"/>
          <cell r="CC886"/>
          <cell r="CF886"/>
          <cell r="CK886"/>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cell r="CB887"/>
          <cell r="CC887"/>
          <cell r="CF887"/>
          <cell r="CK887"/>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cell r="CC888"/>
          <cell r="CF888"/>
          <cell r="CK888"/>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cell r="CC889"/>
          <cell r="CF889"/>
          <cell r="CK889"/>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cell r="CC890"/>
          <cell r="CF890"/>
          <cell r="CK890"/>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cell r="CC891"/>
          <cell r="CF891"/>
          <cell r="CK891"/>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cell r="CC892"/>
          <cell r="CF892"/>
          <cell r="CK892"/>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cell r="CC893"/>
          <cell r="CF893"/>
          <cell r="CK893"/>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cell r="CC894"/>
          <cell r="CF894"/>
          <cell r="CK894"/>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cell r="CC895"/>
          <cell r="CF895"/>
          <cell r="CK895"/>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cell r="CC896"/>
          <cell r="CF896"/>
          <cell r="CK896"/>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cell r="CC897"/>
          <cell r="CF897"/>
          <cell r="CK897"/>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cell r="CB898"/>
          <cell r="CC898"/>
          <cell r="CF898"/>
          <cell r="CK898"/>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cell r="CC899"/>
          <cell r="CF899"/>
          <cell r="CK899"/>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cell r="CB900"/>
          <cell r="CC900"/>
          <cell r="CF900"/>
          <cell r="CK900"/>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cell r="CC901"/>
          <cell r="CF901"/>
          <cell r="CK901"/>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cell r="CC902"/>
          <cell r="CF902"/>
          <cell r="CK902"/>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v>1800</v>
          </cell>
          <cell r="BD903">
            <v>26</v>
          </cell>
          <cell r="BE903">
            <v>3</v>
          </cell>
          <cell r="BF903">
            <v>2568</v>
          </cell>
          <cell r="BG903">
            <v>0</v>
          </cell>
          <cell r="BH903" t="str">
            <v>-</v>
          </cell>
          <cell r="BI903" t="str">
            <v>-</v>
          </cell>
          <cell r="BJ903" t="str">
            <v>-</v>
          </cell>
          <cell r="BK903">
            <v>0</v>
          </cell>
          <cell r="BL903">
            <v>2010</v>
          </cell>
          <cell r="BM903">
            <v>0</v>
          </cell>
          <cell r="BN903" t="str">
            <v/>
          </cell>
          <cell r="BO903" t="str">
            <v/>
          </cell>
          <cell r="BP903" t="str">
            <v/>
          </cell>
          <cell r="BQ903" t="str">
            <v>-</v>
          </cell>
          <cell r="BR903" t="str">
            <v>-</v>
          </cell>
          <cell r="BS903" t="str">
            <v>-</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cell r="CC903"/>
          <cell r="CF903"/>
          <cell r="CK903"/>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cell r="CC904"/>
          <cell r="CF904"/>
          <cell r="CK904"/>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cell r="CC905"/>
          <cell r="CF905"/>
          <cell r="CK905"/>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cell r="CB906"/>
          <cell r="CC906"/>
          <cell r="CF906"/>
          <cell r="CK906"/>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cell r="CC907"/>
          <cell r="CF907"/>
          <cell r="CK907"/>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cell r="CC908"/>
          <cell r="CF908"/>
          <cell r="CK908"/>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cell r="CC909"/>
          <cell r="CF909"/>
          <cell r="CK909"/>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cell r="CA910"/>
          <cell r="CB910"/>
          <cell r="CC910"/>
          <cell r="CF910"/>
          <cell r="CK910"/>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cell r="CB911"/>
          <cell r="CC911"/>
          <cell r="CF911"/>
          <cell r="CK911"/>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cell r="CC912"/>
          <cell r="CF912"/>
          <cell r="CK912"/>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cell r="CC913"/>
          <cell r="CF913"/>
          <cell r="CK913"/>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Q914"/>
          <cell r="R914"/>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F914"/>
          <cell r="CK914"/>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F915"/>
          <cell r="CK915"/>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F916"/>
          <cell r="CK916"/>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cell r="CC917"/>
          <cell r="CF917"/>
          <cell r="CK917"/>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cell r="CB918"/>
          <cell r="CC918"/>
          <cell r="CF918"/>
          <cell r="CK918"/>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cell r="CC919"/>
          <cell r="CF919"/>
          <cell r="CK919"/>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cell r="CB920"/>
          <cell r="CC920"/>
          <cell r="CF920"/>
          <cell r="CK920"/>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cell r="CC921"/>
          <cell r="CF921"/>
          <cell r="CK921"/>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cell r="CC922"/>
          <cell r="CF922"/>
          <cell r="CK922"/>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cell r="CC923"/>
          <cell r="CF923"/>
          <cell r="CK923"/>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cell r="CC924"/>
          <cell r="CF924"/>
          <cell r="CK924"/>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cell r="CC925"/>
          <cell r="CF925"/>
          <cell r="CK925"/>
        </row>
        <row r="926">
          <cell r="B926">
            <v>2399</v>
          </cell>
          <cell r="C926">
            <v>922</v>
          </cell>
          <cell r="D926">
            <v>19</v>
          </cell>
          <cell r="E926">
            <v>12</v>
          </cell>
          <cell r="F926">
            <v>2566</v>
          </cell>
          <cell r="G926">
            <v>340744005</v>
          </cell>
          <cell r="H926"/>
          <cell r="I926" t="str">
            <v>บ้านใหม่สามัคคี</v>
          </cell>
          <cell r="J926"/>
          <cell r="K926"/>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cell r="CC926"/>
          <cell r="CF926"/>
          <cell r="CK926"/>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cell r="CC927"/>
          <cell r="CF927"/>
          <cell r="CK927"/>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cell r="CC928"/>
          <cell r="CF928"/>
          <cell r="CK928"/>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cell r="CC929"/>
          <cell r="CF929"/>
          <cell r="CK929"/>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v>900</v>
          </cell>
          <cell r="BD930">
            <v>26</v>
          </cell>
          <cell r="BE930">
            <v>3</v>
          </cell>
          <cell r="BF930">
            <v>2568</v>
          </cell>
          <cell r="BG930">
            <v>0</v>
          </cell>
          <cell r="BH930" t="str">
            <v>-</v>
          </cell>
          <cell r="BI930" t="str">
            <v>-</v>
          </cell>
          <cell r="BJ930" t="str">
            <v>-</v>
          </cell>
          <cell r="BK930">
            <v>0</v>
          </cell>
          <cell r="BL930">
            <v>1325</v>
          </cell>
          <cell r="BM930">
            <v>0</v>
          </cell>
          <cell r="BN930" t="str">
            <v/>
          </cell>
          <cell r="BO930" t="str">
            <v/>
          </cell>
          <cell r="BP930" t="str">
            <v/>
          </cell>
          <cell r="BQ930" t="str">
            <v>-</v>
          </cell>
          <cell r="BR930" t="str">
            <v>-</v>
          </cell>
          <cell r="BS930" t="str">
            <v>-</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C930"/>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cell r="CC931"/>
          <cell r="CF931"/>
          <cell r="CK931"/>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cell r="CC932"/>
          <cell r="CF932"/>
          <cell r="CK932"/>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F933"/>
          <cell r="CK933"/>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cell r="CC934"/>
          <cell r="CF934"/>
          <cell r="CK934"/>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cell r="CC935"/>
          <cell r="CF935"/>
          <cell r="CK935"/>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cell r="CC936"/>
          <cell r="CF936"/>
          <cell r="CK936"/>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cell r="CC937"/>
          <cell r="CD937"/>
          <cell r="CE937"/>
          <cell r="CF937"/>
          <cell r="CG937"/>
          <cell r="CH937"/>
          <cell r="CI937"/>
          <cell r="CJ937"/>
          <cell r="CK937"/>
          <cell r="CL937"/>
          <cell r="CM937"/>
          <cell r="CN937"/>
          <cell r="CO937"/>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Y938"/>
          <cell r="BZ938" t="str">
            <v>พบ</v>
          </cell>
          <cell r="CB938">
            <v>5</v>
          </cell>
          <cell r="CC938"/>
          <cell r="CF938"/>
          <cell r="CK938"/>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cell r="CC939"/>
          <cell r="CF939"/>
          <cell r="CK939"/>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cell r="CC940"/>
          <cell r="CF940"/>
          <cell r="CK940"/>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cell r="CC941"/>
          <cell r="CF941"/>
          <cell r="CK941"/>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cell r="CC942"/>
          <cell r="CF942"/>
          <cell r="CK942"/>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cell r="CC943"/>
          <cell r="CF943"/>
          <cell r="CK943"/>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cell r="CC944"/>
          <cell r="CF944"/>
          <cell r="CK944"/>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cell r="CC945"/>
          <cell r="CF945"/>
          <cell r="CK945"/>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cell r="CC946"/>
          <cell r="CD946"/>
          <cell r="CE946"/>
          <cell r="CF946"/>
          <cell r="CG946"/>
          <cell r="CK946"/>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  รายงานผลสืบรอบที่ 2 วันที่ 10/3/68</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C947"/>
          <cell r="CD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7" t="str">
            <v>3-5018-00096-60-7
3-5018-00105-16-9
3-5099-60255-94-1
3-5018-00112-47-5
3-5018-00092-09-1
3-5018-00105-76-2
3-5018-00097-64-6
3-5018-00130-33-3
3-5018-00132-10-7
3-5018-00040-18-1
3-5018-00044-08-9
3-5018-00092-15-6
3-5018-00098-14-6
3-5018-00097-91-3
3-5018-00183-49-6
3-5018-00091-91-5
3-5018-00195-48-6</v>
          </cell>
          <cell r="CG947"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7" t="str">
            <v>พบ</v>
          </cell>
          <cell r="CK947" t="str">
            <v>ปฏิยุทธ์</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BZ948"/>
          <cell r="CB948"/>
          <cell r="CC948"/>
          <cell r="CD948" t="str">
            <v>2.นางกมลพรรณ  ใจปัน</v>
          </cell>
          <cell r="CE948" t="str">
            <v>คู่สมรสจำเลยที่ 1</v>
          </cell>
          <cell r="CF948" t="str">
            <v>3-5018-00105-16-9</v>
          </cell>
          <cell r="CG948" t="str">
            <v>-ไม่พบว่ามีกรรมสิทธิ์ในที่ดิน อ.อมก๋อย  จ.เชียงใหม่</v>
          </cell>
          <cell r="CH948" t="str">
            <v>พบ</v>
          </cell>
          <cell r="CK948"/>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cell r="CB949"/>
          <cell r="CC949"/>
          <cell r="CD949" t="str">
            <v>3.นางกุลภัสร์  ใจยะหรือสิทธิวงศ์</v>
          </cell>
          <cell r="CE949" t="str">
            <v>จำเลยที่ 2</v>
          </cell>
          <cell r="CF949" t="str">
            <v>3-5099-60255-94-1</v>
          </cell>
          <cell r="CG949" t="str">
            <v>-ไม่พบว่ามีกรรมสิทธิ์ในที่ดิน อ.อมก๋อย  จ.เชียงใหม่</v>
          </cell>
          <cell r="CK949"/>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0"/>
          <cell r="CB950"/>
          <cell r="CC950"/>
          <cell r="CD950"/>
          <cell r="CE950"/>
          <cell r="CF950"/>
          <cell r="CG950" t="str">
            <v>-ไม่พบว่ามีกรรมสิทธิ์ในที่ดิน อ.เมือง  จ.ลำปาง                                                                                                                                    -ไม่พบว่ามีกรรมสิทธิ์ในที่ดิน อ.อมก๋อย  จ.เชียงใหม่</v>
          </cell>
          <cell r="CK950"/>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cell r="CC951"/>
          <cell r="CD951" t="str">
            <v>4.นายเสาร์แก้ว ใจยะ</v>
          </cell>
          <cell r="CE951" t="str">
            <v>คู่สมรสจำเลยที่ 2</v>
          </cell>
          <cell r="CF951" t="str">
            <v>3-5018-00112-47-5</v>
          </cell>
          <cell r="CG951" t="str">
            <v>-พบว่ามีกรรมสิทธิ์ในที่ดินโฉนดเลขที่ 5231 อ.อมก๋อย  จ.เชียงใหม่ (ติดจำนอง)</v>
          </cell>
          <cell r="CK951"/>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cell r="CC952"/>
          <cell r="CD952" t="str">
            <v>5.นายพิภพ มังแก้ว</v>
          </cell>
          <cell r="CE952" t="str">
            <v>จำเลยที่ 3</v>
          </cell>
          <cell r="CF952" t="str">
            <v>35018-00092-09-1</v>
          </cell>
          <cell r="CG952" t="str">
            <v>-พบว่ามีกรรมสิทธิ์ในที่ดิน น.ส 3 ก. 1092 อ.อมก๋อย  จ.เชียงใหม่ (ติดจำนอง)</v>
          </cell>
          <cell r="CK952"/>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A953"/>
          <cell r="CB953">
            <v>6</v>
          </cell>
          <cell r="CC953"/>
          <cell r="CD953" t="str">
            <v>1.นางบัวคลี่ สมสิงห์คำ_x000D_
2.นายเทียม สมสิงห์คำ_x000D_
3.นางบุญเรือง เพิ่มบุญมา_x000D_
4.นายสมบัติ ตาติ๊บ_x000D_
5.นางสาวจุฑามาศ คำภีระ_x000D_
6.นายหิรัญ ทมิฬทร</v>
          </cell>
          <cell r="CE953" t="str">
            <v>จำเลยที่ 1_x000D_
คู่สมรสจำเลยที่ 1_x000D_
จำเลยที่ 2_x000D_
คู่สมรสจำเลยที่ 2_x000D_
จำเลยที่ 3_x000D_
คู่สมรสจำเลยที่ 3</v>
          </cell>
          <cell r="CF953" t="str">
            <v>3-5002-00636-45-6
3-5002-00636-44-8
3-5002-00636-06-5
3-5002-00655-53-1
3-5009-00403-61-6
3-5099-00286-58-8</v>
          </cell>
          <cell r="CG95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H953" t="str">
            <v>ไม่พบ</v>
          </cell>
          <cell r="CK953" t="str">
            <v>ปฏิยุทธ์</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cell r="CC954"/>
          <cell r="CD954" t="str">
            <v>6.นางสาวเพ็ญพักตร์ คุณานันต์</v>
          </cell>
          <cell r="CE954" t="str">
            <v>คู่สมรสจำเลยที่ 3</v>
          </cell>
          <cell r="CF954" t="str">
            <v>3-5018-00105-76-2</v>
          </cell>
          <cell r="CG954" t="str">
            <v>-พบว่ามีกรรมสิทธิ์ในที่ดิน น.ส 3 ก. 1092 อ.อมก๋อย  จ.เชียงใหม่ (สินสมรส)</v>
          </cell>
          <cell r="CK954"/>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cell r="CC955"/>
          <cell r="CD955"/>
          <cell r="CE955"/>
          <cell r="CF955"/>
          <cell r="CG955" t="str">
            <v>-พบว่ามีกรรมสิทธิ์ในที่ดินโฉนดเลขที่ 2421  อ.อมก๋อย  จ.เชียงใหม่ (สินส่วนตัว)</v>
          </cell>
          <cell r="CK955"/>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cell r="CC956"/>
          <cell r="CD956"/>
          <cell r="CE956"/>
          <cell r="CF956"/>
          <cell r="CG956" t="str">
            <v>-พบว่ามีกรรมสิทธิ์ในที่ดินโฉนดเลขที่ 1415  อ.อมก๋อย  จ.เชียงใหม่ (ปลอดจำนอง)</v>
          </cell>
          <cell r="CK956"/>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cell r="CC957"/>
          <cell r="CD957" t="str">
            <v>7.นายบุญชวน มูลละ</v>
          </cell>
          <cell r="CE957" t="str">
            <v>จำเลยที่ 4</v>
          </cell>
          <cell r="CF957" t="str">
            <v>3-5018-00097-64-6</v>
          </cell>
          <cell r="CG957" t="str">
            <v>-พบว่ามีกรรมสิทธิ์ในที่ดินโฉนดเลขที่ 1416  อ.อมก๋อย  จ.เชียงใหม่ (ปลอดจำนอง)</v>
          </cell>
          <cell r="CK957"/>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cell r="CC958"/>
          <cell r="CD958"/>
          <cell r="CE958"/>
          <cell r="CF958"/>
          <cell r="CG958" t="str">
            <v>-พบว่ามีกรรมสิทธิ์ในที่ดินโฉนดเลขที่ 1735 อ.อมก๋อย  จ.เชียงใหม่ (ปลอดจำนอง)</v>
          </cell>
          <cell r="CK958"/>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cell r="CC959"/>
          <cell r="CD959"/>
          <cell r="CE959"/>
          <cell r="CF959"/>
          <cell r="CG959" t="str">
            <v>-พบว่ามีกรรมสิทธิ์ในที่ดินโฉนดเลขที่ 2134 อ.อมก๋อย  จ.เชียงใหม่ (ปลอดจำนอง)</v>
          </cell>
          <cell r="CK959"/>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cell r="CC960"/>
          <cell r="CD960"/>
          <cell r="CE960"/>
          <cell r="CF960"/>
          <cell r="CG960" t="str">
            <v>-พบว่ามีกรรมสิทธิ์ในที่ดิน น.ส. 3 ก. 1326  อ.อมก๋อย  จ.เชียงใหม่ (ปลอดจำนอง)</v>
          </cell>
          <cell r="CK960"/>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cell r="CC961"/>
          <cell r="CD961"/>
          <cell r="CE961"/>
          <cell r="CF961"/>
          <cell r="CG961" t="str">
            <v>-พบว่ามีกรรมสิทธิ์ในที่ดินโฉนดเลขที่ 1958 อ.อมก๋อย  จ.เชียงใหม่ (ปลอดจำนอง)</v>
          </cell>
          <cell r="CK961"/>
        </row>
        <row r="962">
          <cell r="B962">
            <v>2435</v>
          </cell>
          <cell r="C962">
            <v>958</v>
          </cell>
          <cell r="D962">
            <v>23</v>
          </cell>
          <cell r="E962">
            <v>1</v>
          </cell>
          <cell r="F962">
            <v>2567</v>
          </cell>
          <cell r="G962">
            <v>800032568506</v>
          </cell>
          <cell r="H962" t="str">
            <v>นาย</v>
          </cell>
          <cell r="I962" t="str">
            <v>มงคล</v>
          </cell>
          <cell r="J962" t="str">
            <v>บุตรต๊ะ</v>
          </cell>
          <cell r="K962"/>
          <cell r="L962" t="str">
            <v>จอมทอง</v>
          </cell>
          <cell r="M962" t="str">
            <v>เชียงใหม่ 3</v>
          </cell>
          <cell r="N962">
            <v>8</v>
          </cell>
          <cell r="O962"/>
          <cell r="P962"/>
          <cell r="Q962"/>
          <cell r="R962"/>
          <cell r="S962" t="str">
            <v>จังหวัดฮอด</v>
          </cell>
          <cell r="T962" t="str">
            <v>ผบ.1468</v>
          </cell>
          <cell r="U962">
            <v>2561</v>
          </cell>
          <cell r="V962" t="str">
            <v>ผบ.139</v>
          </cell>
          <cell r="W962">
            <v>2562</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V962"/>
          <cell r="BW962"/>
          <cell r="BX962"/>
          <cell r="BY962" t="e">
            <v>#NAME?</v>
          </cell>
          <cell r="BZ962"/>
          <cell r="CA962"/>
          <cell r="CB962"/>
          <cell r="CC962"/>
          <cell r="CD962" t="str">
            <v>8.นายเจริญ ปันตา</v>
          </cell>
          <cell r="CE962" t="str">
            <v>จำเลยที่ 5</v>
          </cell>
          <cell r="CF962" t="str">
            <v>3-5018-00130-33-3</v>
          </cell>
          <cell r="CG962" t="str">
            <v>-พบว่ามีกรรมสิทธิ์ในที่ดินโฉนดเลขที่ 1958 อ.อมก๋อย  จ.เชียงใหม่ (สินสมรส)</v>
          </cell>
          <cell r="CH962"/>
          <cell r="CI962"/>
          <cell r="CJ962"/>
          <cell r="CK962"/>
          <cell r="CL962"/>
          <cell r="CM962"/>
          <cell r="CN962"/>
          <cell r="CO962"/>
          <cell r="CP962"/>
        </row>
        <row r="963">
          <cell r="B963">
            <v>2436</v>
          </cell>
          <cell r="C963">
            <v>959</v>
          </cell>
          <cell r="D963">
            <v>23</v>
          </cell>
          <cell r="E963">
            <v>1</v>
          </cell>
          <cell r="F963">
            <v>2567</v>
          </cell>
          <cell r="G963">
            <v>800031141891</v>
          </cell>
          <cell r="H963" t="str">
            <v>นาย</v>
          </cell>
          <cell r="I963" t="str">
            <v>อุ่นคำ</v>
          </cell>
          <cell r="J963" t="str">
            <v>คำมูล</v>
          </cell>
          <cell r="K963"/>
          <cell r="L963" t="str">
            <v>ดอยเต่า</v>
          </cell>
          <cell r="M963" t="str">
            <v>เชียงใหม่ 3</v>
          </cell>
          <cell r="N963">
            <v>8</v>
          </cell>
          <cell r="O963"/>
          <cell r="P963"/>
          <cell r="Q963"/>
          <cell r="R963"/>
          <cell r="S963" t="str">
            <v>จังหวัดฮอด</v>
          </cell>
          <cell r="T963" t="str">
            <v>ผบ.1328</v>
          </cell>
          <cell r="U963">
            <v>2559</v>
          </cell>
          <cell r="V963" t="str">
            <v>ผบ.1474</v>
          </cell>
          <cell r="W963">
            <v>2559</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V963"/>
          <cell r="BW963"/>
          <cell r="BX963"/>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3"/>
          <cell r="CA963"/>
          <cell r="CB963"/>
          <cell r="CC963"/>
          <cell r="CD963" t="str">
            <v>9.นางสาวพลอย ขาวหยุบ</v>
          </cell>
          <cell r="CE963" t="str">
            <v>คู่สมรสจำเลยที่ 5</v>
          </cell>
          <cell r="CF963" t="str">
            <v>3-5018-00132-10-7</v>
          </cell>
          <cell r="CG963" t="str">
            <v>-พบว่ามีกรรมสิทธิ์ในที่ดินโฉนดเลขที่ 2599 อ.อมก๋อย  จ.เชียงใหม่ (สินสมรส)</v>
          </cell>
          <cell r="CH963"/>
          <cell r="CI963"/>
          <cell r="CJ963"/>
          <cell r="CK963"/>
          <cell r="CL963"/>
          <cell r="CM963"/>
          <cell r="CN963"/>
          <cell r="CO963"/>
          <cell r="CP963"/>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K964"/>
          <cell r="L964" t="str">
            <v>ดอยเต่า</v>
          </cell>
          <cell r="M964" t="str">
            <v>เชียงใหม่ 3</v>
          </cell>
          <cell r="N964">
            <v>8</v>
          </cell>
          <cell r="O964"/>
          <cell r="P964"/>
          <cell r="Q964"/>
          <cell r="R964"/>
          <cell r="S964" t="str">
            <v>จังหวัดฮอด</v>
          </cell>
          <cell r="T964" t="str">
            <v>ผบ.22</v>
          </cell>
          <cell r="U964">
            <v>2559</v>
          </cell>
          <cell r="V964" t="str">
            <v>ผบ.119</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ถอนการยึดและถอนการบังคับคดี 27/2/2568</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cell r="BV964"/>
          <cell r="BW964"/>
          <cell r="BX964"/>
          <cell r="BY964"/>
          <cell r="BZ964"/>
          <cell r="CA964"/>
          <cell r="CB964"/>
          <cell r="CC964"/>
          <cell r="CD964"/>
          <cell r="CE964"/>
          <cell r="CF964"/>
          <cell r="CG964" t="str">
            <v>-พบว่ามีกรรมสิทธิ์ในที่ดินโฉนดเลขที่ 4355 อ.อมก๋อย  จ.เชียงใหม่ (ติดจำนอง)</v>
          </cell>
          <cell r="CH964"/>
          <cell r="CI964"/>
          <cell r="CJ964"/>
          <cell r="CK964"/>
          <cell r="CL964"/>
          <cell r="CM964"/>
          <cell r="CN964"/>
          <cell r="CO964"/>
          <cell r="CP964"/>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K965"/>
          <cell r="L965" t="str">
            <v>ฮอด</v>
          </cell>
          <cell r="M965" t="str">
            <v>เชียงใหม่ 3</v>
          </cell>
          <cell r="N965">
            <v>8</v>
          </cell>
          <cell r="O965"/>
          <cell r="P965"/>
          <cell r="Q965"/>
          <cell r="R965"/>
          <cell r="S965" t="str">
            <v>จังหวัดฮอด</v>
          </cell>
          <cell r="T965" t="str">
            <v>ผบ.597</v>
          </cell>
          <cell r="U965">
            <v>2558</v>
          </cell>
          <cell r="V965" t="str">
            <v>ผบ.600</v>
          </cell>
          <cell r="W965">
            <v>2558</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cell r="BV965"/>
          <cell r="BW965"/>
          <cell r="BX965"/>
          <cell r="BY965"/>
          <cell r="BZ965"/>
          <cell r="CA965"/>
          <cell r="CB965"/>
          <cell r="CC965"/>
          <cell r="CD965" t="str">
            <v>10.นางวิชชุดา ปาลี</v>
          </cell>
          <cell r="CE965" t="str">
            <v>จำเลยที่ 6</v>
          </cell>
          <cell r="CF965" t="str">
            <v>3-5018-00040-18-1</v>
          </cell>
          <cell r="CG965" t="str">
            <v>-พบว่ามีกรรมสิทธิ์ในที่ดินโฉนดเลขที่ 4459 อ.อมก๋อย  จ.เชียงใหม่ (ปลอดจำนอง)</v>
          </cell>
          <cell r="CH965"/>
          <cell r="CI965"/>
          <cell r="CJ965"/>
          <cell r="CK965"/>
          <cell r="CL965"/>
          <cell r="CM965"/>
          <cell r="CN965"/>
          <cell r="CO965"/>
          <cell r="CP965"/>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A966"/>
          <cell r="CB966">
            <v>4</v>
          </cell>
          <cell r="CC966" t="str">
            <v>นุสบา</v>
          </cell>
          <cell r="CD966"/>
          <cell r="CE966"/>
          <cell r="CF966"/>
          <cell r="CG966" t="str">
            <v>-ไม่พบว่ามีกรรมสิทธิ์ในที่ดิน อ.อมก๋อย  จ.เชียงใหม่</v>
          </cell>
          <cell r="CH966"/>
          <cell r="CI966"/>
          <cell r="CJ966"/>
          <cell r="CK966"/>
          <cell r="CL966">
            <v>243884</v>
          </cell>
          <cell r="CM966"/>
          <cell r="CN966"/>
          <cell r="CO966"/>
          <cell r="CP966"/>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A967"/>
          <cell r="AB967"/>
          <cell r="AC967"/>
          <cell r="AD967"/>
          <cell r="AE967"/>
          <cell r="AF967"/>
          <cell r="AG967">
            <v>7</v>
          </cell>
          <cell r="AH967">
            <v>6</v>
          </cell>
          <cell r="AI967">
            <v>2565</v>
          </cell>
          <cell r="AJ967"/>
          <cell r="AK967"/>
          <cell r="AL967"/>
          <cell r="AM967"/>
          <cell r="AN967"/>
          <cell r="AO967"/>
          <cell r="AP967"/>
          <cell r="AQ967"/>
          <cell r="AR967"/>
          <cell r="AS967"/>
          <cell r="AT967"/>
          <cell r="AU967"/>
          <cell r="AV967"/>
          <cell r="AW967"/>
          <cell r="AX967"/>
          <cell r="AY967"/>
          <cell r="AZ967"/>
          <cell r="BA967"/>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A967"/>
          <cell r="CB967">
            <v>5</v>
          </cell>
          <cell r="CC967" t="str">
            <v>ลลิตา</v>
          </cell>
          <cell r="CD967" t="str">
            <v>11.นายพิภพ ศรีวิชัยวงศ์</v>
          </cell>
          <cell r="CE967" t="str">
            <v>คู่สมรสจำเลยที่ 6</v>
          </cell>
          <cell r="CF967" t="str">
            <v>3-5018-00044-08-9</v>
          </cell>
          <cell r="CG967" t="str">
            <v>-พบว่ามีกรรมสิทธิ์ในที่ดินโฉนดเลขที่ 2123 อ.อมก๋อย  จ.เชียงใหม่ (ติดจำนอง)</v>
          </cell>
          <cell r="CH967"/>
          <cell r="CI967"/>
          <cell r="CJ967"/>
          <cell r="CK967"/>
          <cell r="CL967">
            <v>243854</v>
          </cell>
          <cell r="CM967"/>
          <cell r="CN967"/>
          <cell r="CO967"/>
          <cell r="CP967"/>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X968"/>
          <cell r="Y968"/>
          <cell r="Z968"/>
          <cell r="AA968">
            <v>2</v>
          </cell>
          <cell r="AB968">
            <v>9</v>
          </cell>
          <cell r="AC968">
            <v>2563</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A968"/>
          <cell r="CB968">
            <v>3</v>
          </cell>
          <cell r="CC968" t="str">
            <v>ลลิตา</v>
          </cell>
          <cell r="CD968" t="str">
            <v>12.นายมคิด มังแก้ว</v>
          </cell>
          <cell r="CE968" t="str">
            <v>จำเลยที่ 7</v>
          </cell>
          <cell r="CF968" t="str">
            <v>3-5018-00092-15-6</v>
          </cell>
          <cell r="CG968" t="str">
            <v>-พบว่ามีกรรมสิทธิ์ในที่ดินโฉนดเลขที่ 2124 อ.อมก๋อย  จ.เชียงใหม่ (ปลอดจำนอง)</v>
          </cell>
          <cell r="CH968"/>
          <cell r="CI968"/>
          <cell r="CJ968"/>
          <cell r="CK968"/>
          <cell r="CL968">
            <v>243854</v>
          </cell>
          <cell r="CM968"/>
          <cell r="CN968"/>
          <cell r="CO968"/>
          <cell r="CP968"/>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X969"/>
          <cell r="Y969"/>
          <cell r="Z969"/>
          <cell r="AA969">
            <v>19</v>
          </cell>
          <cell r="AB969">
            <v>11</v>
          </cell>
          <cell r="AC969">
            <v>2562</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A969"/>
          <cell r="CB969">
            <v>3</v>
          </cell>
          <cell r="CC969" t="str">
            <v>ลลิตา</v>
          </cell>
          <cell r="CD969"/>
          <cell r="CE969"/>
          <cell r="CF969"/>
          <cell r="CG969" t="str">
            <v>-พบว่ามีกรรมสิทธิ์ในที่ดินโฉนดเลขที่ 2135 อ.อมก๋อย  จ.เชียงใหม่ (ปลอดจำนอง)</v>
          </cell>
          <cell r="CH969"/>
          <cell r="CI969"/>
          <cell r="CJ969"/>
          <cell r="CK969"/>
          <cell r="CL969">
            <v>243854</v>
          </cell>
          <cell r="CM969"/>
          <cell r="CN969"/>
          <cell r="CO969"/>
          <cell r="CP969"/>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O970"/>
          <cell r="P970" t="str">
            <v>1.บุคคลค้ำประกัน</v>
          </cell>
          <cell r="Q970"/>
          <cell r="R970"/>
          <cell r="S970" t="str">
            <v>จังหวัดแพร่</v>
          </cell>
          <cell r="T970" t="str">
            <v>ผบ.2265</v>
          </cell>
          <cell r="U970">
            <v>2557</v>
          </cell>
          <cell r="V970" t="str">
            <v>ผบ.2482</v>
          </cell>
          <cell r="W970">
            <v>2557</v>
          </cell>
          <cell r="X970">
            <v>27</v>
          </cell>
          <cell r="Y970">
            <v>10</v>
          </cell>
          <cell r="Z970">
            <v>2557</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A970"/>
          <cell r="CB970"/>
          <cell r="CC970"/>
          <cell r="CD970"/>
          <cell r="CE970"/>
          <cell r="CF970"/>
          <cell r="CG970" t="str">
            <v>-พบว่ามีกรรมสิทธิ์ในที่ดิน น.ส. 3ก. 1342 อ.อมก๋อย  จ.เชียงใหม่ (ติดจำนอง)</v>
          </cell>
          <cell r="CH970"/>
          <cell r="CI970"/>
          <cell r="CJ970"/>
          <cell r="CK970"/>
          <cell r="CL970"/>
          <cell r="CM970"/>
          <cell r="CN970"/>
          <cell r="CO970"/>
          <cell r="CP970"/>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A971"/>
          <cell r="CB971">
            <v>3</v>
          </cell>
          <cell r="CC971" t="str">
            <v>ลลิตา</v>
          </cell>
          <cell r="CD971"/>
          <cell r="CE971"/>
          <cell r="CF971"/>
          <cell r="CG971" t="str">
            <v>-พบว่ามีกรรมสิทธิ์ในที่ดินโฉนดเลขที่ 2376 อ.อมก๋อย  จ.เชียงใหม่ (ปลอดจำนอง)</v>
          </cell>
          <cell r="CH971"/>
          <cell r="CI971"/>
          <cell r="CJ971"/>
          <cell r="CK971"/>
          <cell r="CL971">
            <v>243854</v>
          </cell>
          <cell r="CM971"/>
          <cell r="CN971"/>
          <cell r="CO971"/>
          <cell r="CP971"/>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A972"/>
          <cell r="CB972">
            <v>3</v>
          </cell>
          <cell r="CC972" t="str">
            <v>ลลิตา</v>
          </cell>
          <cell r="CD972" t="str">
            <v>13.นายสุเทพ จันทร์หงษ์</v>
          </cell>
          <cell r="CE972" t="str">
            <v>จำเลยที่ 8</v>
          </cell>
          <cell r="CF972" t="str">
            <v>3-5018-00098-14-6</v>
          </cell>
          <cell r="CG972" t="str">
            <v>-พบว่ามีกรรมสิทธิ์ในที่ดินโฉนดเลขที่ 1737 อ.อมก๋อย  จ.เชียงใหม่ (สินส่วนตัว)</v>
          </cell>
          <cell r="CH972"/>
          <cell r="CI972"/>
          <cell r="CJ972"/>
          <cell r="CK972"/>
          <cell r="CL972">
            <v>243884</v>
          </cell>
          <cell r="CM972"/>
          <cell r="CN972"/>
          <cell r="CO972"/>
          <cell r="CP972"/>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cell r="BW973"/>
          <cell r="BX973"/>
          <cell r="BY973"/>
          <cell r="BZ973"/>
          <cell r="CA973"/>
          <cell r="CB973"/>
          <cell r="CC973"/>
          <cell r="CD973" t="str">
            <v>14.นางสาวจิราภรณ์ มหาวรรณ์</v>
          </cell>
          <cell r="CE973" t="str">
            <v>คู่สมรสจำเลยที่ 8</v>
          </cell>
          <cell r="CF973" t="str">
            <v>3-5018-00097-91-3</v>
          </cell>
          <cell r="CG973" t="str">
            <v>-พบว่ามีกรรมสิทธิ์ในที่ดินโฉนดเลขที่ 2101 อ.อมก๋อย  จ.เชียงใหม่ (สินสมรส)</v>
          </cell>
          <cell r="CH973"/>
          <cell r="CI973"/>
          <cell r="CJ973"/>
          <cell r="CK973"/>
          <cell r="CL973"/>
          <cell r="CM973"/>
          <cell r="CN973"/>
          <cell r="CO973"/>
          <cell r="CP973"/>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A974"/>
          <cell r="CB974">
            <v>4</v>
          </cell>
          <cell r="CC974" t="str">
            <v>ลลิตา</v>
          </cell>
          <cell r="CD974"/>
          <cell r="CE974"/>
          <cell r="CF974"/>
          <cell r="CG974" t="str">
            <v>-พบว่ามีกรรมสิทธิ์ในที่ดินโฉนดเลขที่ 2127 อ.อมก๋อย  จ.เชียงใหม่ (สินส่วนตัว)</v>
          </cell>
          <cell r="CH974"/>
          <cell r="CI974"/>
          <cell r="CJ974"/>
          <cell r="CK974"/>
          <cell r="CL974">
            <v>243884</v>
          </cell>
          <cell r="CM974"/>
          <cell r="CN974"/>
          <cell r="CO974"/>
          <cell r="CP974"/>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A975"/>
          <cell r="CB975"/>
          <cell r="CC975" t="str">
            <v>ปฏิยุทธ์</v>
          </cell>
          <cell r="CD975"/>
          <cell r="CE975"/>
          <cell r="CF975"/>
          <cell r="CG975" t="str">
            <v>-พบว่ามีกรรมสิทธิ์ในที่ดินโฉนดเลขที่ 2128 อ.อมก๋อย  จ.เชียงใหม่ (สินส่วนตัว)</v>
          </cell>
          <cell r="CH975"/>
          <cell r="CI975"/>
          <cell r="CJ975"/>
          <cell r="CK975"/>
          <cell r="CL975"/>
          <cell r="CM975"/>
          <cell r="CN975"/>
          <cell r="CO975"/>
          <cell r="CP975"/>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A976"/>
          <cell r="CB976"/>
          <cell r="CC976" t="str">
            <v>ปฏิยุทธ์</v>
          </cell>
          <cell r="CD976"/>
          <cell r="CE976"/>
          <cell r="CF976"/>
          <cell r="CG976" t="str">
            <v>-ไม่พบว่ามีกรรมสิทธิ์ในที่ดิน อ.อมก๋อย  จ.เชียงใหม่</v>
          </cell>
          <cell r="CH976"/>
          <cell r="CI976"/>
          <cell r="CJ976"/>
          <cell r="CK976"/>
          <cell r="CL976"/>
          <cell r="CM976"/>
          <cell r="CN976"/>
          <cell r="CO976"/>
          <cell r="CP976"/>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X977"/>
          <cell r="Y977"/>
          <cell r="Z977"/>
          <cell r="AA977">
            <v>3</v>
          </cell>
          <cell r="AB977">
            <v>9</v>
          </cell>
          <cell r="AC977">
            <v>2563</v>
          </cell>
          <cell r="AD977"/>
          <cell r="AE977"/>
          <cell r="AF977"/>
          <cell r="AG977">
            <v>19</v>
          </cell>
          <cell r="AH977">
            <v>10</v>
          </cell>
          <cell r="AI977">
            <v>2564</v>
          </cell>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A977"/>
          <cell r="CB977"/>
          <cell r="CC977" t="str">
            <v>ปฏิยุทธ์</v>
          </cell>
          <cell r="CD977" t="str">
            <v>15.นายกิตติศักดิ์หรือเมธาสิทธิ์ เอาย้าง</v>
          </cell>
          <cell r="CE977" t="str">
            <v>จำเลยที่ 9</v>
          </cell>
          <cell r="CF977" t="str">
            <v>3-5018-00183-49-6</v>
          </cell>
          <cell r="CG977" t="str">
            <v>-พบว่ามีกรรมสิทธิ์ในที่ดินโฉนดเลขที่ 2043 อ.อมก๋อย  จ.เชียงใหม่ (สินสมรส)</v>
          </cell>
          <cell r="CH977"/>
          <cell r="CI977"/>
          <cell r="CJ977"/>
          <cell r="CK977"/>
          <cell r="CL977"/>
          <cell r="CM977"/>
          <cell r="CN977"/>
          <cell r="CO977"/>
          <cell r="CP977"/>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cell r="BV978"/>
          <cell r="BW978"/>
          <cell r="BX978"/>
          <cell r="BY978"/>
          <cell r="BZ978"/>
          <cell r="CA978"/>
          <cell r="CB978"/>
          <cell r="CC978"/>
          <cell r="CD978" t="str">
            <v>16.นางอำพร เอาย้าง</v>
          </cell>
          <cell r="CE978" t="str">
            <v>คู่สมรสจำเลยที่ 9</v>
          </cell>
          <cell r="CF978" t="str">
            <v>3-5018-00091-91-5</v>
          </cell>
          <cell r="CG978" t="str">
            <v>-พบว่ามีกรรมสิทธิ์ในที่ดินโฉนดเลขที่ 3308 อ.อมก๋อย  จ.เชียงใหม่ (ปลอดจำนอง)</v>
          </cell>
          <cell r="CH978"/>
          <cell r="CI978"/>
          <cell r="CJ978"/>
          <cell r="CK978"/>
          <cell r="CL978"/>
          <cell r="CM978"/>
          <cell r="CN978"/>
          <cell r="CO978"/>
          <cell r="CP978"/>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X979"/>
          <cell r="Y979"/>
          <cell r="Z979"/>
          <cell r="AA979">
            <v>9</v>
          </cell>
          <cell r="AB979">
            <v>9</v>
          </cell>
          <cell r="AC979">
            <v>2563</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cell r="CA979"/>
          <cell r="CB979"/>
          <cell r="CC979" t="str">
            <v>ปฏิยุทธ์</v>
          </cell>
          <cell r="CD979" t="str">
            <v>17.นางวิรงรอง สุทับตกุล</v>
          </cell>
          <cell r="CE979" t="str">
            <v>จำเลยที่ 10</v>
          </cell>
          <cell r="CF979" t="str">
            <v>3-5018-00195-48-6</v>
          </cell>
          <cell r="CG979" t="str">
            <v>-พบว่ามีกรรมสิทธิ์ในที่ดินโฉนดเลขที่ 5132 อ.อมก๋อย  จ.เชียงใหม่ (ห้ามโอนสิบปี)</v>
          </cell>
          <cell r="CH979"/>
          <cell r="CI979"/>
          <cell r="CJ979"/>
          <cell r="CK979"/>
          <cell r="CL979">
            <v>243880</v>
          </cell>
          <cell r="CM979"/>
          <cell r="CN979"/>
          <cell r="CO979"/>
          <cell r="CP979"/>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X980"/>
          <cell r="Y980"/>
          <cell r="Z980"/>
          <cell r="AA980">
            <v>25</v>
          </cell>
          <cell r="AB980">
            <v>12</v>
          </cell>
          <cell r="AC980">
            <v>2560</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cell r="CA980"/>
          <cell r="CB980"/>
          <cell r="CC980" t="str">
            <v>ปฏิยุทธ์</v>
          </cell>
          <cell r="CD980"/>
          <cell r="CE980"/>
          <cell r="CF980"/>
          <cell r="CG980" t="str">
            <v>-พบว่ามีกรรมสิทธิ์ในที่ดินโฉนดเลขที่ 116834 อ.สันทราย  จ.เชียงใหม่ (ปลอดจำนอง)</v>
          </cell>
          <cell r="CH980"/>
          <cell r="CI980"/>
          <cell r="CJ980"/>
          <cell r="CK980"/>
          <cell r="CL980">
            <v>243880</v>
          </cell>
          <cell r="CM980"/>
          <cell r="CN980"/>
          <cell r="CO980"/>
          <cell r="CP980"/>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A981"/>
          <cell r="AB981"/>
          <cell r="AC981"/>
          <cell r="AD981"/>
          <cell r="AE981"/>
          <cell r="AF981"/>
          <cell r="AG981">
            <v>1</v>
          </cell>
          <cell r="AH981">
            <v>5</v>
          </cell>
          <cell r="AI981">
            <v>2560</v>
          </cell>
          <cell r="AJ981"/>
          <cell r="AK981"/>
          <cell r="AL981"/>
          <cell r="AM981"/>
          <cell r="AN981"/>
          <cell r="AO981"/>
          <cell r="AP981"/>
          <cell r="AQ981"/>
          <cell r="AR981"/>
          <cell r="AS981"/>
          <cell r="AT981"/>
          <cell r="AU981"/>
          <cell r="AV981"/>
          <cell r="AW981"/>
          <cell r="AX981"/>
          <cell r="AY981"/>
          <cell r="AZ981"/>
          <cell r="BA981"/>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A981"/>
          <cell r="CB981"/>
          <cell r="CC981" t="str">
            <v>ปฏิยุทธ์</v>
          </cell>
          <cell r="CD981"/>
          <cell r="CE981"/>
          <cell r="CF981"/>
          <cell r="CG981"/>
          <cell r="CH981"/>
          <cell r="CI981"/>
          <cell r="CJ981"/>
          <cell r="CK981"/>
          <cell r="CL981"/>
          <cell r="CM981"/>
          <cell r="CN981"/>
          <cell r="CO981"/>
          <cell r="CP981"/>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A982"/>
          <cell r="CB982"/>
          <cell r="CC982" t="str">
            <v>ปฏิยุทธ์</v>
          </cell>
          <cell r="CD982"/>
          <cell r="CE982"/>
          <cell r="CF982"/>
          <cell r="CG982"/>
          <cell r="CH982"/>
          <cell r="CI982"/>
          <cell r="CJ982"/>
          <cell r="CK982"/>
          <cell r="CL982"/>
          <cell r="CM982"/>
          <cell r="CN982"/>
          <cell r="CO982"/>
          <cell r="CP982"/>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X983"/>
          <cell r="Y983"/>
          <cell r="Z983"/>
          <cell r="AA983">
            <v>14</v>
          </cell>
          <cell r="AB983">
            <v>6</v>
          </cell>
          <cell r="AC983">
            <v>2560</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A983"/>
          <cell r="CB983"/>
          <cell r="CC983" t="str">
            <v>ปฏิยุทธ์</v>
          </cell>
          <cell r="CD983" t="str">
            <v>นางธัญญรัตน์ คำแห่</v>
          </cell>
          <cell r="CE983"/>
          <cell r="CF983"/>
          <cell r="CG983"/>
          <cell r="CH983"/>
          <cell r="CI983"/>
          <cell r="CJ983"/>
          <cell r="CK983"/>
          <cell r="CL983"/>
          <cell r="CM983"/>
          <cell r="CN983"/>
          <cell r="CO983"/>
          <cell r="CP983"/>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X984"/>
          <cell r="Y984"/>
          <cell r="Z984"/>
          <cell r="AA984">
            <v>19</v>
          </cell>
          <cell r="AB984">
            <v>11</v>
          </cell>
          <cell r="AC984">
            <v>2562</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A984"/>
          <cell r="CB984"/>
          <cell r="CC984" t="str">
            <v>ปฏิยุทธ์</v>
          </cell>
          <cell r="CD984"/>
          <cell r="CE984"/>
          <cell r="CF984"/>
          <cell r="CG984"/>
          <cell r="CH984"/>
          <cell r="CI984"/>
          <cell r="CJ984"/>
          <cell r="CK984"/>
          <cell r="CL984"/>
          <cell r="CM984"/>
          <cell r="CN984"/>
          <cell r="CO984"/>
          <cell r="CP984"/>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A985"/>
          <cell r="CB985"/>
          <cell r="CC985" t="str">
            <v>ปฏิยุทธ์</v>
          </cell>
          <cell r="CD985" t="str">
            <v>นางวิลาวัลย์ เจริญสุข</v>
          </cell>
          <cell r="CE985"/>
          <cell r="CF985"/>
          <cell r="CG985"/>
          <cell r="CH985"/>
          <cell r="CI985"/>
          <cell r="CJ985"/>
          <cell r="CK985"/>
          <cell r="CL985"/>
          <cell r="CM985"/>
          <cell r="CN985"/>
          <cell r="CO985"/>
          <cell r="CP985"/>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X986"/>
          <cell r="Y986"/>
          <cell r="Z986"/>
          <cell r="AA986">
            <v>25</v>
          </cell>
          <cell r="AB986">
            <v>7</v>
          </cell>
          <cell r="AC986">
            <v>2560</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A986"/>
          <cell r="CB986"/>
          <cell r="CC986" t="str">
            <v>ปฏิยุทธ์</v>
          </cell>
          <cell r="CD986" t="str">
            <v>นายวิทยา คำมาวัน</v>
          </cell>
          <cell r="CE986"/>
          <cell r="CF986"/>
          <cell r="CG986"/>
          <cell r="CH986"/>
          <cell r="CI986"/>
          <cell r="CJ986"/>
          <cell r="CK986"/>
          <cell r="CL986"/>
          <cell r="CM986"/>
          <cell r="CN986"/>
          <cell r="CO986"/>
          <cell r="CP986"/>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A987"/>
          <cell r="CB987"/>
          <cell r="CC987" t="str">
            <v>ปฏิยุทธื</v>
          </cell>
          <cell r="CD987"/>
          <cell r="CE987"/>
          <cell r="CF987"/>
          <cell r="CG987"/>
          <cell r="CH987"/>
          <cell r="CI987"/>
          <cell r="CJ987"/>
          <cell r="CK987"/>
          <cell r="CL987"/>
          <cell r="CM987"/>
          <cell r="CN987"/>
          <cell r="CO987"/>
          <cell r="CP987"/>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A988"/>
          <cell r="CB988"/>
          <cell r="CC988" t="str">
            <v>ปฏิยุทธ์</v>
          </cell>
          <cell r="CD988" t="str">
            <v>นายพิชิต สิงหราชโยคี</v>
          </cell>
          <cell r="CE988"/>
          <cell r="CF988"/>
          <cell r="CG988"/>
          <cell r="CH988"/>
          <cell r="CI988"/>
          <cell r="CJ988"/>
          <cell r="CK988"/>
          <cell r="CL988"/>
          <cell r="CM988"/>
          <cell r="CN988"/>
          <cell r="CO988"/>
          <cell r="CP988"/>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A989"/>
          <cell r="CB989"/>
          <cell r="CC989" t="str">
            <v>ปฏิยุทธ์</v>
          </cell>
          <cell r="CD989" t="str">
            <v>นายคงศักดิ์ จันทร์เขียว</v>
          </cell>
          <cell r="CE989"/>
          <cell r="CF989"/>
          <cell r="CG989"/>
          <cell r="CH989"/>
          <cell r="CI989"/>
          <cell r="CJ989"/>
          <cell r="CK989"/>
          <cell r="CL989"/>
          <cell r="CM989"/>
          <cell r="CN989"/>
          <cell r="CO989"/>
          <cell r="CP989"/>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BV990"/>
          <cell r="BW990"/>
          <cell r="BX990"/>
          <cell r="BY990"/>
          <cell r="BZ990"/>
          <cell r="CA990"/>
          <cell r="CB990"/>
          <cell r="CC990"/>
          <cell r="CD990" t="str">
            <v>นายอินสม สร้อยฟ้า</v>
          </cell>
          <cell r="CE990"/>
          <cell r="CF990"/>
          <cell r="CG990"/>
          <cell r="CH990"/>
          <cell r="CI990"/>
          <cell r="CJ990"/>
          <cell r="CK990"/>
          <cell r="CL990"/>
          <cell r="CM990"/>
          <cell r="CN990"/>
          <cell r="CO990"/>
          <cell r="CP990"/>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X991"/>
          <cell r="Y991"/>
          <cell r="Z991"/>
          <cell r="AA991">
            <v>16</v>
          </cell>
          <cell r="AB991">
            <v>2</v>
          </cell>
          <cell r="AC991">
            <v>2560</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A991"/>
          <cell r="CB991"/>
          <cell r="CC991" t="str">
            <v>ปฏิยุทธ์</v>
          </cell>
          <cell r="CD991" t="str">
            <v>นายบุญทา สุยะใหญ่</v>
          </cell>
          <cell r="CE991"/>
          <cell r="CF991"/>
          <cell r="CG991"/>
          <cell r="CH991"/>
          <cell r="CI991"/>
          <cell r="CJ991"/>
          <cell r="CK991"/>
          <cell r="CL991"/>
          <cell r="CM991"/>
          <cell r="CN991"/>
          <cell r="CO991"/>
          <cell r="CP991"/>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X992"/>
          <cell r="Y992"/>
          <cell r="Z992"/>
          <cell r="AA992">
            <v>24</v>
          </cell>
          <cell r="AB992">
            <v>4</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A992"/>
          <cell r="CB992"/>
          <cell r="CC992" t="str">
            <v>ปฏิยุทธ์</v>
          </cell>
          <cell r="CD992" t="str">
            <v>นางสาวเนรัญชรา จันทราศรี</v>
          </cell>
          <cell r="CE992"/>
          <cell r="CF992"/>
          <cell r="CG992"/>
          <cell r="CH992"/>
          <cell r="CI992"/>
          <cell r="CJ992"/>
          <cell r="CK992"/>
          <cell r="CL992"/>
          <cell r="CM992"/>
          <cell r="CN992"/>
          <cell r="CO992"/>
          <cell r="CP992"/>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X993"/>
          <cell r="Y993"/>
          <cell r="Z993"/>
          <cell r="AA993">
            <v>22</v>
          </cell>
          <cell r="AB993">
            <v>8</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B993"/>
          <cell r="CC993" t="str">
            <v>ปฏิยุทธ์</v>
          </cell>
          <cell r="CD993"/>
          <cell r="CE993"/>
          <cell r="CF993"/>
          <cell r="CG993"/>
          <cell r="CH993"/>
          <cell r="CI993"/>
          <cell r="CJ993"/>
          <cell r="CK993"/>
          <cell r="CL993"/>
          <cell r="CM993"/>
          <cell r="CN993"/>
          <cell r="CO993"/>
          <cell r="CP993"/>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X994"/>
          <cell r="Y994"/>
          <cell r="Z994"/>
          <cell r="AA994">
            <v>20</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A994"/>
          <cell r="CB994"/>
          <cell r="CC994" t="str">
            <v>ปฏิยุทธ์</v>
          </cell>
          <cell r="CD994" t="str">
            <v>นายมานพ บุญหนัก</v>
          </cell>
          <cell r="CE994"/>
          <cell r="CF994"/>
          <cell r="CG994"/>
          <cell r="CH994"/>
          <cell r="CI994"/>
          <cell r="CJ994"/>
          <cell r="CK994"/>
          <cell r="CL994"/>
          <cell r="CM994"/>
          <cell r="CN994"/>
          <cell r="CO994"/>
          <cell r="CP994"/>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X995"/>
          <cell r="Y995"/>
          <cell r="Z995"/>
          <cell r="AA995">
            <v>24</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A995"/>
          <cell r="CB995"/>
          <cell r="CC995" t="str">
            <v>ปฏิยุทธ์</v>
          </cell>
          <cell r="CD995" t="str">
            <v>นางสาวตรียาภรณ์ จำปาสิทธิ์</v>
          </cell>
          <cell r="CE995"/>
          <cell r="CF995"/>
          <cell r="CG995"/>
          <cell r="CH995"/>
          <cell r="CI995"/>
          <cell r="CJ995"/>
          <cell r="CK995"/>
          <cell r="CL995"/>
          <cell r="CM995"/>
          <cell r="CN995"/>
          <cell r="CO995"/>
          <cell r="CP995"/>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cell r="CA996"/>
          <cell r="CB996"/>
          <cell r="CC996" t="str">
            <v>ปฏิยุทธ์</v>
          </cell>
          <cell r="CD996"/>
          <cell r="CE996"/>
          <cell r="CF996"/>
          <cell r="CG996"/>
          <cell r="CH996"/>
          <cell r="CI996"/>
          <cell r="CJ996"/>
          <cell r="CK996"/>
          <cell r="CL996">
            <v>243880</v>
          </cell>
          <cell r="CM996"/>
          <cell r="CN996"/>
          <cell r="CO996"/>
          <cell r="CP996"/>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cell r="CA997"/>
          <cell r="CB997"/>
          <cell r="CC997" t="str">
            <v>ปฏิยุทธ์</v>
          </cell>
          <cell r="CD997"/>
          <cell r="CE997"/>
          <cell r="CF997"/>
          <cell r="CG997"/>
          <cell r="CH997"/>
          <cell r="CI997"/>
          <cell r="CJ997"/>
          <cell r="CK997"/>
          <cell r="CL997">
            <v>243880</v>
          </cell>
          <cell r="CM997"/>
          <cell r="CN997"/>
          <cell r="CO997"/>
          <cell r="CP997"/>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V998"/>
          <cell r="W998"/>
          <cell r="X998"/>
          <cell r="Y998"/>
          <cell r="Z998"/>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A998"/>
          <cell r="CB998"/>
          <cell r="CC998" t="str">
            <v>ปฏิยุทธ์</v>
          </cell>
          <cell r="CD998"/>
          <cell r="CE998"/>
          <cell r="CF998"/>
          <cell r="CG998"/>
          <cell r="CH998"/>
          <cell r="CI998"/>
          <cell r="CJ998"/>
          <cell r="CK998"/>
          <cell r="CL998">
            <v>243880</v>
          </cell>
          <cell r="CM998"/>
          <cell r="CN998"/>
          <cell r="CO998"/>
          <cell r="CP998"/>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V999"/>
          <cell r="W999"/>
          <cell r="X999"/>
          <cell r="Y999"/>
          <cell r="Z999"/>
          <cell r="AA999">
            <v>24</v>
          </cell>
          <cell r="AB999">
            <v>4</v>
          </cell>
          <cell r="AC999">
            <v>2566</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A999"/>
          <cell r="CB999"/>
          <cell r="CC999" t="str">
            <v>ปฏิยุทธ์</v>
          </cell>
          <cell r="CD999"/>
          <cell r="CE999"/>
          <cell r="CF999"/>
          <cell r="CG999"/>
          <cell r="CH999"/>
          <cell r="CI999"/>
          <cell r="CJ999"/>
          <cell r="CK999"/>
          <cell r="CL999">
            <v>243880</v>
          </cell>
          <cell r="CM999"/>
          <cell r="CN999"/>
          <cell r="CO999"/>
          <cell r="CP999"/>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W1000"/>
          <cell r="BX1000" t="str">
            <v>1-5016-00071-59-1</v>
          </cell>
          <cell r="BY1000"/>
          <cell r="BZ1000"/>
          <cell r="CA1000"/>
          <cell r="CB1000"/>
          <cell r="CC1000"/>
          <cell r="CD1000" t="str">
            <v>นายสุนทร อุทิศลาภผล</v>
          </cell>
          <cell r="CE1000"/>
          <cell r="CF1000"/>
          <cell r="CG1000"/>
          <cell r="CH1000"/>
          <cell r="CI1000"/>
          <cell r="CJ1000"/>
          <cell r="CK1000"/>
          <cell r="CL1000"/>
          <cell r="CM1000"/>
          <cell r="CN1000"/>
          <cell r="CO1000"/>
          <cell r="CP1000"/>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X1001"/>
          <cell r="Y1001"/>
          <cell r="Z1001"/>
          <cell r="AA1001">
            <v>7</v>
          </cell>
          <cell r="AB1001">
            <v>12</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A1001"/>
          <cell r="CB1001"/>
          <cell r="CC1001" t="str">
            <v>ปฏิยุทธ์</v>
          </cell>
          <cell r="CD1001"/>
          <cell r="CE1001"/>
          <cell r="CF1001"/>
          <cell r="CG1001"/>
          <cell r="CH1001"/>
          <cell r="CI1001"/>
          <cell r="CJ1001"/>
          <cell r="CK1001"/>
          <cell r="CL1001">
            <v>243880</v>
          </cell>
          <cell r="CM1001"/>
          <cell r="CN1001"/>
          <cell r="CO1001"/>
          <cell r="CP1001"/>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X1002"/>
          <cell r="Y1002"/>
          <cell r="Z1002"/>
          <cell r="AA1002">
            <v>10</v>
          </cell>
          <cell r="AB1002">
            <v>9</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2"/>
          <cell r="CA1002"/>
          <cell r="CB1002"/>
          <cell r="CC1002" t="str">
            <v>ปฏิยุทธ์</v>
          </cell>
          <cell r="CD1002"/>
          <cell r="CE1002"/>
          <cell r="CF1002"/>
          <cell r="CG1002"/>
          <cell r="CH1002"/>
          <cell r="CI1002"/>
          <cell r="CJ1002"/>
          <cell r="CK1002"/>
          <cell r="CL1002">
            <v>243880</v>
          </cell>
          <cell r="CM1002"/>
          <cell r="CN1002"/>
          <cell r="CO1002"/>
          <cell r="CP1002"/>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3"/>
          <cell r="CA1003"/>
          <cell r="CB1003"/>
          <cell r="CC1003" t="str">
            <v>ปฏิยุทธ์</v>
          </cell>
          <cell r="CD1003"/>
          <cell r="CE1003"/>
          <cell r="CF1003"/>
          <cell r="CG1003"/>
          <cell r="CH1003"/>
          <cell r="CI1003"/>
          <cell r="CJ1003"/>
          <cell r="CK1003"/>
          <cell r="CL1003">
            <v>243880</v>
          </cell>
          <cell r="CM1003"/>
          <cell r="CN1003"/>
          <cell r="CO1003"/>
          <cell r="CP1003"/>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X1004"/>
          <cell r="Y1004"/>
          <cell r="Z1004"/>
          <cell r="AA1004">
            <v>3</v>
          </cell>
          <cell r="AB1004">
            <v>9</v>
          </cell>
          <cell r="AC1004">
            <v>2563</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A1004"/>
          <cell r="CB1004"/>
          <cell r="CC1004" t="str">
            <v>ปฏิยุทธ์</v>
          </cell>
          <cell r="CD1004"/>
          <cell r="CE1004"/>
          <cell r="CF1004"/>
          <cell r="CG1004"/>
          <cell r="CH1004"/>
          <cell r="CI1004"/>
          <cell r="CJ1004"/>
          <cell r="CK1004"/>
          <cell r="CL1004"/>
          <cell r="CM1004"/>
          <cell r="CN1004"/>
          <cell r="CO1004"/>
          <cell r="CP1004"/>
        </row>
        <row r="1005">
          <cell r="B1005">
            <v>2478</v>
          </cell>
          <cell r="C1005">
            <v>1002</v>
          </cell>
          <cell r="D1005"/>
          <cell r="E1005"/>
          <cell r="F1005"/>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ผบ.601</v>
          </cell>
          <cell r="U1005">
            <v>2557</v>
          </cell>
          <cell r="V1005" t="str">
            <v>ผบ719</v>
          </cell>
          <cell r="W1005">
            <v>2557</v>
          </cell>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รายงานผลสืบทรัพย์ 8/7/2567</v>
          </cell>
          <cell r="BC1005" t="str">
            <v/>
          </cell>
          <cell r="BD1005" t="str">
            <v/>
          </cell>
          <cell r="BE1005" t="str">
            <v/>
          </cell>
          <cell r="BF1005" t="str">
            <v/>
          </cell>
          <cell r="BG1005" t="str">
            <v/>
          </cell>
          <cell r="BH1005" t="str">
            <v/>
          </cell>
          <cell r="BI1005" t="str">
            <v/>
          </cell>
          <cell r="BJ1005" t="str">
            <v/>
          </cell>
          <cell r="BK1005" t="str">
            <v/>
          </cell>
          <cell r="BL1005" t="str">
            <v/>
          </cell>
          <cell r="BM1005" t="str">
            <v/>
          </cell>
          <cell r="BN1005" t="str">
            <v/>
          </cell>
          <cell r="BO1005" t="str">
            <v/>
          </cell>
          <cell r="BP1005" t="str">
            <v/>
          </cell>
          <cell r="BQ1005" t="str">
            <v/>
          </cell>
          <cell r="BR1005" t="str">
            <v/>
          </cell>
          <cell r="BS1005" t="str">
            <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4</v>
          </cell>
          <cell r="CC1005"/>
          <cell r="CD1005" t="str">
            <v>นายบุญมี ปุกคำ</v>
          </cell>
          <cell r="CE1005"/>
          <cell r="CF1005"/>
          <cell r="CG1005"/>
          <cell r="CH1005"/>
          <cell r="CI1005"/>
          <cell r="CJ1005"/>
          <cell r="CK1005"/>
          <cell r="CL1005"/>
          <cell r="CM1005"/>
          <cell r="CN1005"/>
          <cell r="CO1005"/>
          <cell r="CP1005"/>
        </row>
        <row r="1006">
          <cell r="B1006">
            <v>2479</v>
          </cell>
          <cell r="C1006">
            <v>1003</v>
          </cell>
          <cell r="D1006"/>
          <cell r="E1006"/>
          <cell r="F1006"/>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ผบ.855</v>
          </cell>
          <cell r="U1006">
            <v>2558</v>
          </cell>
          <cell r="V1006" t="str">
            <v>ผบ.96</v>
          </cell>
          <cell r="W1006">
            <v>2559</v>
          </cell>
          <cell r="X1006"/>
          <cell r="Y1006"/>
          <cell r="Z1006"/>
          <cell r="AA1006">
            <v>25</v>
          </cell>
          <cell r="AB1006">
            <v>2</v>
          </cell>
          <cell r="AC1006">
            <v>2559</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5</v>
          </cell>
          <cell r="CC1006"/>
          <cell r="CD1006" t="str">
            <v>นางกัลยกร กันธิยะ</v>
          </cell>
          <cell r="CE1006"/>
          <cell r="CF1006"/>
          <cell r="CG1006"/>
          <cell r="CH1006"/>
          <cell r="CI1006"/>
          <cell r="CJ1006"/>
          <cell r="CK1006"/>
          <cell r="CL1006"/>
          <cell r="CM1006"/>
          <cell r="CN1006"/>
          <cell r="CO1006"/>
          <cell r="CP1006"/>
        </row>
        <row r="1007">
          <cell r="B1007">
            <v>2480</v>
          </cell>
          <cell r="C1007">
            <v>1004</v>
          </cell>
          <cell r="D1007"/>
          <cell r="E1007"/>
          <cell r="F1007"/>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ผบ.169</v>
          </cell>
          <cell r="U1007">
            <v>2557</v>
          </cell>
          <cell r="V1007" t="str">
            <v>ผบ.359</v>
          </cell>
          <cell r="W1007">
            <v>2557</v>
          </cell>
          <cell r="X1007">
            <v>15</v>
          </cell>
          <cell r="Y1007">
            <v>7</v>
          </cell>
          <cell r="Z1007">
            <v>2557</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7"/>
          <cell r="CA1007"/>
          <cell r="CB1007">
            <v>5</v>
          </cell>
          <cell r="CC1007"/>
          <cell r="CD1007" t="str">
            <v>นายสมัย ดวงวิลัย</v>
          </cell>
          <cell r="CE1007"/>
          <cell r="CF1007"/>
          <cell r="CG1007"/>
          <cell r="CH1007"/>
          <cell r="CI1007"/>
          <cell r="CJ1007"/>
          <cell r="CK1007"/>
          <cell r="CL1007"/>
          <cell r="CM1007"/>
          <cell r="CN1007"/>
          <cell r="CO1007"/>
          <cell r="CP1007"/>
        </row>
        <row r="1008">
          <cell r="B1008">
            <v>2481</v>
          </cell>
          <cell r="C1008">
            <v>1005</v>
          </cell>
          <cell r="D1008"/>
          <cell r="E1008"/>
          <cell r="F1008"/>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ผบ.700</v>
          </cell>
          <cell r="U1008">
            <v>2557</v>
          </cell>
          <cell r="V1008" t="str">
            <v>ผบ.19</v>
          </cell>
          <cell r="W1008">
            <v>2558</v>
          </cell>
          <cell r="X1008">
            <v>28</v>
          </cell>
          <cell r="Y1008">
            <v>1</v>
          </cell>
          <cell r="Z1008">
            <v>2558</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8"/>
          <cell r="CA1008"/>
          <cell r="CB1008">
            <v>4</v>
          </cell>
          <cell r="CC1008"/>
          <cell r="CD1008" t="str">
            <v>นางสาวศุภาพิชญ์ ศรีคงยศ</v>
          </cell>
          <cell r="CE1008"/>
          <cell r="CF1008"/>
          <cell r="CG1008"/>
          <cell r="CH1008"/>
          <cell r="CI1008"/>
          <cell r="CJ1008"/>
          <cell r="CK1008"/>
          <cell r="CL1008"/>
          <cell r="CM1008"/>
          <cell r="CN1008"/>
          <cell r="CO1008"/>
          <cell r="CP1008"/>
        </row>
        <row r="1009">
          <cell r="B1009">
            <v>2482</v>
          </cell>
          <cell r="C1009">
            <v>1006</v>
          </cell>
          <cell r="D1009"/>
          <cell r="E1009"/>
          <cell r="F1009"/>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Q1009"/>
          <cell r="R1009"/>
          <cell r="S1009" t="str">
            <v>จังหวัดฝาง</v>
          </cell>
          <cell r="T1009" t="str">
            <v>ผบ.748</v>
          </cell>
          <cell r="U1009">
            <v>2557</v>
          </cell>
          <cell r="V1009" t="str">
            <v>ผบ.874</v>
          </cell>
          <cell r="W1009">
            <v>2557</v>
          </cell>
          <cell r="X1009"/>
          <cell r="Y1009"/>
          <cell r="Z1009"/>
          <cell r="AA1009">
            <v>12</v>
          </cell>
          <cell r="AB1009">
            <v>12</v>
          </cell>
          <cell r="AC1009">
            <v>2557</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BV1009"/>
          <cell r="BW1009"/>
          <cell r="BX1009"/>
          <cell r="BY1009"/>
          <cell r="BZ1009"/>
          <cell r="CA1009"/>
          <cell r="CB1009"/>
          <cell r="CC1009"/>
          <cell r="CD1009" t="str">
            <v>นางสาวเครือวัลย์ ปัญญา</v>
          </cell>
          <cell r="CE1009"/>
          <cell r="CF1009"/>
          <cell r="CG1009"/>
          <cell r="CH1009"/>
          <cell r="CI1009"/>
          <cell r="CJ1009"/>
          <cell r="CK1009"/>
          <cell r="CL1009"/>
          <cell r="CM1009"/>
          <cell r="CN1009"/>
          <cell r="CO1009"/>
          <cell r="CP1009"/>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Q1010"/>
          <cell r="R1010"/>
          <cell r="S1010" t="str">
            <v>จังหวัดฮอด</v>
          </cell>
          <cell r="T1010" t="str">
            <v>ผบE829</v>
          </cell>
          <cell r="U1010">
            <v>2564</v>
          </cell>
          <cell r="V1010" t="str">
            <v>ผบE108</v>
          </cell>
          <cell r="W1010">
            <v>2565</v>
          </cell>
          <cell r="X1010"/>
          <cell r="Y1010"/>
          <cell r="Z1010"/>
          <cell r="AA1010">
            <v>15</v>
          </cell>
          <cell r="AB1010">
            <v>2</v>
          </cell>
          <cell r="AC1010">
            <v>2565</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A1010"/>
          <cell r="CB1010">
            <v>6</v>
          </cell>
          <cell r="CC1010"/>
          <cell r="CD1010" t="str">
            <v>นางเรณู ยะวงค์</v>
          </cell>
          <cell r="CE1010"/>
          <cell r="CF1010"/>
          <cell r="CG1010"/>
          <cell r="CH1010"/>
          <cell r="CI1010"/>
          <cell r="CJ1010"/>
          <cell r="CK1010"/>
          <cell r="CL1010"/>
          <cell r="CM1010"/>
          <cell r="CN1010"/>
          <cell r="CO1010"/>
          <cell r="CP1010"/>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Q1011"/>
          <cell r="R1011"/>
          <cell r="S1011" t="str">
            <v>จังหวัดฮอด</v>
          </cell>
          <cell r="T1011" t="str">
            <v>ผบE564</v>
          </cell>
          <cell r="U1011">
            <v>2566</v>
          </cell>
          <cell r="V1011" t="str">
            <v>ผบE790</v>
          </cell>
          <cell r="W1011">
            <v>2566</v>
          </cell>
          <cell r="X1011"/>
          <cell r="Y1011"/>
          <cell r="Z1011"/>
          <cell r="AA1011">
            <v>11</v>
          </cell>
          <cell r="AB1011">
            <v>7</v>
          </cell>
          <cell r="AC1011">
            <v>2566</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A1011"/>
          <cell r="CB1011">
            <v>5</v>
          </cell>
          <cell r="CC1011"/>
          <cell r="CD1011" t="str">
            <v>นายพงษ์สนิท มอยแก้ว</v>
          </cell>
          <cell r="CE1011"/>
          <cell r="CF1011"/>
          <cell r="CG1011"/>
          <cell r="CH1011"/>
          <cell r="CI1011"/>
          <cell r="CJ1011"/>
          <cell r="CK1011"/>
          <cell r="CL1011"/>
          <cell r="CM1011"/>
          <cell r="CN1011"/>
          <cell r="CO1011"/>
          <cell r="CP1011"/>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Q1012"/>
          <cell r="R1012"/>
          <cell r="S1012" t="str">
            <v>จังหวัดฮอด</v>
          </cell>
          <cell r="T1012" t="str">
            <v>ผบE770</v>
          </cell>
          <cell r="U1012">
            <v>2565</v>
          </cell>
          <cell r="V1012" t="str">
            <v>ผบE853</v>
          </cell>
          <cell r="W1012">
            <v>2565</v>
          </cell>
          <cell r="X1012">
            <v>14</v>
          </cell>
          <cell r="Y1012">
            <v>11</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A1012"/>
          <cell r="CB1012"/>
          <cell r="CC1012"/>
          <cell r="CD1012" t="str">
            <v>นายวรรณชัย กาพย์ตุ้ม</v>
          </cell>
          <cell r="CE1012"/>
          <cell r="CF1012"/>
          <cell r="CG1012"/>
          <cell r="CH1012"/>
          <cell r="CI1012"/>
          <cell r="CJ1012"/>
          <cell r="CK1012"/>
          <cell r="CL1012"/>
          <cell r="CM1012"/>
          <cell r="CN1012"/>
          <cell r="CO1012"/>
          <cell r="CP1012"/>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ผบE56</v>
          </cell>
          <cell r="U1013">
            <v>2566</v>
          </cell>
          <cell r="V1013" t="str">
            <v>ผบE322</v>
          </cell>
          <cell r="W1013">
            <v>2566</v>
          </cell>
          <cell r="X1013"/>
          <cell r="Y1013"/>
          <cell r="Z1013"/>
          <cell r="AA1013">
            <v>25</v>
          </cell>
          <cell r="AB1013">
            <v>4</v>
          </cell>
          <cell r="AC1013">
            <v>2566</v>
          </cell>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A1013"/>
          <cell r="CB1013"/>
          <cell r="CC1013"/>
          <cell r="CD1013" t="str">
            <v>นางอาภา อินใจ</v>
          </cell>
          <cell r="CE1013"/>
          <cell r="CF1013"/>
          <cell r="CG1013"/>
          <cell r="CH1013"/>
          <cell r="CI1013"/>
          <cell r="CJ1013"/>
          <cell r="CK1013"/>
          <cell r="CL1013"/>
          <cell r="CM1013"/>
          <cell r="CN1013"/>
          <cell r="CO1013"/>
          <cell r="CP1013"/>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ผบ.1045</v>
          </cell>
          <cell r="U1014">
            <v>2562</v>
          </cell>
          <cell r="V1014" t="str">
            <v>ผบ1179</v>
          </cell>
          <cell r="W1014">
            <v>2562</v>
          </cell>
          <cell r="X1014"/>
          <cell r="Y1014"/>
          <cell r="Z1014"/>
          <cell r="AA1014"/>
          <cell r="AB1014"/>
          <cell r="AC1014"/>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A1014"/>
          <cell r="CB1014">
            <v>4</v>
          </cell>
          <cell r="CC1014" t="str">
            <v>ลลิตา</v>
          </cell>
          <cell r="CD1014" t="str">
            <v>นายชอบกัง คมชายชาญ</v>
          </cell>
          <cell r="CE1014"/>
          <cell r="CF1014"/>
          <cell r="CG1014"/>
          <cell r="CH1014"/>
          <cell r="CI1014"/>
          <cell r="CJ1014"/>
          <cell r="CK1014"/>
          <cell r="CL1014">
            <v>243854</v>
          </cell>
          <cell r="CM1014"/>
          <cell r="CN1014"/>
          <cell r="CO1014"/>
          <cell r="CP1014"/>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Q1015"/>
          <cell r="R1015"/>
          <cell r="S1015" t="str">
            <v>จังหวัดฮอด</v>
          </cell>
          <cell r="T1015" t="str">
            <v>ผบ.262</v>
          </cell>
          <cell r="U1015">
            <v>2560</v>
          </cell>
          <cell r="V1015" t="str">
            <v>ผบ.319</v>
          </cell>
          <cell r="W1015">
            <v>2560</v>
          </cell>
          <cell r="X1015"/>
          <cell r="Y1015"/>
          <cell r="Z1015"/>
          <cell r="AA1015">
            <v>5</v>
          </cell>
          <cell r="AB1015">
            <v>7</v>
          </cell>
          <cell r="AC1015">
            <v>2560</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A1015"/>
          <cell r="CB1015">
            <v>3</v>
          </cell>
          <cell r="CC1015" t="str">
            <v>ลลิตา</v>
          </cell>
          <cell r="CD1015" t="str">
            <v>นายพัทธนันท์ รินทร์แก้ว</v>
          </cell>
          <cell r="CE1015"/>
          <cell r="CF1015"/>
          <cell r="CG1015"/>
          <cell r="CH1015"/>
          <cell r="CI1015"/>
          <cell r="CJ1015"/>
          <cell r="CK1015"/>
          <cell r="CL1015">
            <v>243884</v>
          </cell>
          <cell r="CM1015"/>
          <cell r="CN1015"/>
          <cell r="CO1015"/>
          <cell r="CP1015"/>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Q1016"/>
          <cell r="R1016"/>
          <cell r="S1016" t="str">
            <v>จังหวัดฮอด</v>
          </cell>
          <cell r="T1016" t="str">
            <v>ผบE164</v>
          </cell>
          <cell r="U1016">
            <v>2563</v>
          </cell>
          <cell r="V1016" t="str">
            <v>ผบE277</v>
          </cell>
          <cell r="W1016">
            <v>2563</v>
          </cell>
          <cell r="X1016">
            <v>2</v>
          </cell>
          <cell r="Y1016">
            <v>9</v>
          </cell>
          <cell r="Z1016">
            <v>2563</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A1016"/>
          <cell r="CB1016">
            <v>5</v>
          </cell>
          <cell r="CC1016" t="str">
            <v>ลลิตา</v>
          </cell>
          <cell r="CD1016" t="str">
            <v>นายมานพ แก้วติ</v>
          </cell>
          <cell r="CE1016"/>
          <cell r="CF1016"/>
          <cell r="CG1016"/>
          <cell r="CH1016"/>
          <cell r="CI1016"/>
          <cell r="CJ1016"/>
          <cell r="CK1016"/>
          <cell r="CL1016">
            <v>243884</v>
          </cell>
          <cell r="CM1016"/>
          <cell r="CN1016"/>
          <cell r="CO1016"/>
          <cell r="CP1016"/>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 1049</v>
          </cell>
          <cell r="U1017">
            <v>2562</v>
          </cell>
          <cell r="V1017" t="str">
            <v>ผบ1339</v>
          </cell>
          <cell r="W1017">
            <v>2562</v>
          </cell>
          <cell r="X1017">
            <v>3</v>
          </cell>
          <cell r="Y1017">
            <v>12</v>
          </cell>
          <cell r="Z1017">
            <v>2562</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A1017"/>
          <cell r="CB1017">
            <v>5</v>
          </cell>
          <cell r="CC1017" t="str">
            <v>ลลิตา</v>
          </cell>
          <cell r="CD1017" t="str">
            <v>นางสาวปัทมา สกุลดิษฐ์</v>
          </cell>
          <cell r="CE1017"/>
          <cell r="CF1017"/>
          <cell r="CG1017"/>
          <cell r="CH1017"/>
          <cell r="CI1017"/>
          <cell r="CJ1017"/>
          <cell r="CK1017"/>
          <cell r="CL1017">
            <v>243884</v>
          </cell>
          <cell r="CM1017"/>
          <cell r="CN1017"/>
          <cell r="CO1017"/>
          <cell r="CP1017"/>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ผบ.1039</v>
          </cell>
          <cell r="U1018">
            <v>2562</v>
          </cell>
          <cell r="V1018" t="str">
            <v>ผบ1177</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A1018"/>
          <cell r="CB1018">
            <v>3</v>
          </cell>
          <cell r="CC1018" t="str">
            <v>ลลิตา</v>
          </cell>
          <cell r="CD1018" t="str">
            <v>นายสยาม จันทร์หล้า</v>
          </cell>
          <cell r="CE1018"/>
          <cell r="CF1018"/>
          <cell r="CG1018"/>
          <cell r="CH1018"/>
          <cell r="CI1018"/>
          <cell r="CJ1018"/>
          <cell r="CK1018"/>
          <cell r="CL1018">
            <v>243884</v>
          </cell>
          <cell r="CM1018"/>
          <cell r="CN1018"/>
          <cell r="CO1018"/>
          <cell r="CP1018"/>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Q1019"/>
          <cell r="R1019"/>
          <cell r="S1019" t="str">
            <v>จังหวัดฮอด</v>
          </cell>
          <cell r="T1019" t="str">
            <v>ผบ1048</v>
          </cell>
          <cell r="U1019">
            <v>2562</v>
          </cell>
          <cell r="V1019" t="str">
            <v>ผบ1181</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A1019"/>
          <cell r="CB1019">
            <v>4</v>
          </cell>
          <cell r="CC1019" t="str">
            <v>ลลิตา</v>
          </cell>
          <cell r="CD1019" t="str">
            <v>นางสาวกัญชรัตน์ ปู่ทอง</v>
          </cell>
          <cell r="CE1019"/>
          <cell r="CF1019"/>
          <cell r="CG1019"/>
          <cell r="CH1019"/>
          <cell r="CI1019"/>
          <cell r="CJ1019"/>
          <cell r="CK1019"/>
          <cell r="CL1019">
            <v>243884</v>
          </cell>
          <cell r="CM1019"/>
          <cell r="CN1019"/>
          <cell r="CO1019"/>
          <cell r="CP1019"/>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Q1020"/>
          <cell r="R1020"/>
          <cell r="S1020" t="str">
            <v>จังหวัดฮอด</v>
          </cell>
          <cell r="T1020" t="str">
            <v>ผบ.260</v>
          </cell>
          <cell r="U1020">
            <v>2560</v>
          </cell>
          <cell r="V1020" t="str">
            <v>ผบ.262</v>
          </cell>
          <cell r="W1020">
            <v>2560</v>
          </cell>
          <cell r="X1020">
            <v>14</v>
          </cell>
          <cell r="Y1020">
            <v>6</v>
          </cell>
          <cell r="Z1020">
            <v>2560</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A1020"/>
          <cell r="CB1020">
            <v>4</v>
          </cell>
          <cell r="CC1020" t="str">
            <v>ลลิตา</v>
          </cell>
          <cell r="CD1020" t="str">
            <v>นางสาวธัญญรัตน์ ก้านต่อดอก</v>
          </cell>
          <cell r="CE1020"/>
          <cell r="CF1020"/>
          <cell r="CG1020"/>
          <cell r="CH1020"/>
          <cell r="CI1020"/>
          <cell r="CJ1020"/>
          <cell r="CK1020"/>
          <cell r="CL1020">
            <v>243854</v>
          </cell>
          <cell r="CM1020"/>
          <cell r="CN1020"/>
          <cell r="CO1020"/>
          <cell r="CP1020"/>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ผบ1034</v>
          </cell>
          <cell r="U1021">
            <v>2562</v>
          </cell>
          <cell r="V1021" t="str">
            <v>ผบ1172</v>
          </cell>
          <cell r="W1021">
            <v>2562</v>
          </cell>
          <cell r="X1021"/>
          <cell r="Y1021"/>
          <cell r="Z1021"/>
          <cell r="AA1021">
            <v>19</v>
          </cell>
          <cell r="AB1021">
            <v>11</v>
          </cell>
          <cell r="AC1021">
            <v>2562</v>
          </cell>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A1021"/>
          <cell r="CB1021"/>
          <cell r="CC1021" t="str">
            <v>ลลิตา</v>
          </cell>
          <cell r="CD1021" t="str">
            <v>นางสาวพรรณี เมืองมา</v>
          </cell>
          <cell r="CE1021"/>
          <cell r="CF1021"/>
          <cell r="CG1021"/>
          <cell r="CH1021"/>
          <cell r="CI1021"/>
          <cell r="CJ1021"/>
          <cell r="CK1021"/>
          <cell r="CL1021">
            <v>243884</v>
          </cell>
          <cell r="CM1021"/>
          <cell r="CN1021"/>
          <cell r="CO1021"/>
          <cell r="CP1021"/>
        </row>
        <row r="1022">
          <cell r="B1022">
            <v>2495</v>
          </cell>
          <cell r="C1022">
            <v>1019</v>
          </cell>
          <cell r="D1022"/>
          <cell r="E1022"/>
          <cell r="F1022"/>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ผบE209</v>
          </cell>
          <cell r="U1022">
            <v>2563</v>
          </cell>
          <cell r="V1022" t="str">
            <v>ผบE330</v>
          </cell>
          <cell r="W1022">
            <v>2563</v>
          </cell>
          <cell r="X1022">
            <v>10</v>
          </cell>
          <cell r="Y1022">
            <v>9</v>
          </cell>
          <cell r="Z1022">
            <v>2563</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A1022"/>
          <cell r="CB1022">
            <v>5</v>
          </cell>
          <cell r="CC1022" t="str">
            <v>ลลิตา</v>
          </cell>
          <cell r="CD1022" t="str">
            <v>นายอินเนตร อุ่นจิตร</v>
          </cell>
          <cell r="CE1022"/>
          <cell r="CF1022"/>
          <cell r="CG1022"/>
          <cell r="CH1022"/>
          <cell r="CI1022"/>
          <cell r="CJ1022"/>
          <cell r="CK1022"/>
          <cell r="CL1022">
            <v>243884</v>
          </cell>
          <cell r="CM1022"/>
          <cell r="CN1022"/>
          <cell r="CO1022"/>
          <cell r="CP1022"/>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จังหวัดลำพูน</v>
          </cell>
          <cell r="T1023" t="str">
            <v>ผบ.1100</v>
          </cell>
          <cell r="U1023">
            <v>2561</v>
          </cell>
          <cell r="V1023" t="str">
            <v>ผบ.1865</v>
          </cell>
          <cell r="W1023">
            <v>2561</v>
          </cell>
          <cell r="X1023"/>
          <cell r="Y1023"/>
          <cell r="Z1023"/>
          <cell r="AA1023">
            <v>16</v>
          </cell>
          <cell r="AB1023">
            <v>7</v>
          </cell>
          <cell r="AC1023">
            <v>2561</v>
          </cell>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A1023"/>
          <cell r="CB1023"/>
          <cell r="CC1023" t="str">
            <v>วชิราภรณ์</v>
          </cell>
          <cell r="CD1023" t="str">
            <v>นายณัษฐพงษ์  ไชยพงศ์กูล</v>
          </cell>
          <cell r="CE1023"/>
          <cell r="CF1023"/>
          <cell r="CG1023"/>
          <cell r="CH1023"/>
          <cell r="CI1023"/>
          <cell r="CJ1023"/>
          <cell r="CK1023"/>
          <cell r="CL1023">
            <v>243902</v>
          </cell>
          <cell r="CM1023"/>
          <cell r="CN1023"/>
          <cell r="CO1023"/>
          <cell r="CP1023"/>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แขวงเชียงใหม่</v>
          </cell>
          <cell r="T1024" t="str">
            <v>ผบ3700</v>
          </cell>
          <cell r="U1024">
            <v>2560</v>
          </cell>
          <cell r="V1024" t="str">
            <v>ผบ5138</v>
          </cell>
          <cell r="W1024">
            <v>2560</v>
          </cell>
          <cell r="X1024">
            <v>31</v>
          </cell>
          <cell r="Y1024">
            <v>7</v>
          </cell>
          <cell r="Z1024">
            <v>2560</v>
          </cell>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A1024"/>
          <cell r="CB1024"/>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I1024"/>
          <cell r="CJ1024"/>
          <cell r="CK1024" t="str">
            <v>ปฏิยุทธ์</v>
          </cell>
          <cell r="CL1024">
            <v>243852</v>
          </cell>
          <cell r="CM1024"/>
          <cell r="CN1024"/>
          <cell r="CO1024"/>
          <cell r="CP1024"/>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Q1025"/>
          <cell r="R1025"/>
          <cell r="S1025" t="str">
            <v>แขวงเชียงใหม่</v>
          </cell>
          <cell r="T1025" t="str">
            <v>ผบ.3699</v>
          </cell>
          <cell r="U1025">
            <v>2560</v>
          </cell>
          <cell r="V1025">
            <v>7269</v>
          </cell>
          <cell r="W1025">
            <v>2560</v>
          </cell>
          <cell r="X1025"/>
          <cell r="Y1025"/>
          <cell r="Z1025"/>
          <cell r="AA1025">
            <v>29</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A1025"/>
          <cell r="CB1025"/>
          <cell r="CC1025" t="str">
            <v>วชิราภรณ์</v>
          </cell>
          <cell r="CD1025" t="str">
            <v>นางพิรานันท์ ธนัชเกียรติศิริ</v>
          </cell>
          <cell r="CE1025"/>
          <cell r="CF1025"/>
          <cell r="CG1025"/>
          <cell r="CH1025"/>
          <cell r="CI1025"/>
          <cell r="CJ1025"/>
          <cell r="CK1025"/>
          <cell r="CL1025">
            <v>243852</v>
          </cell>
          <cell r="CM1025"/>
          <cell r="CN1025"/>
          <cell r="CO1025"/>
          <cell r="CP1025"/>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ผบ.9136</v>
          </cell>
          <cell r="U1026">
            <v>2560</v>
          </cell>
          <cell r="V1026" t="str">
            <v>ผบ.10028</v>
          </cell>
          <cell r="W1026">
            <v>2560</v>
          </cell>
          <cell r="X1026">
            <v>16</v>
          </cell>
          <cell r="Y1026">
            <v>10</v>
          </cell>
          <cell r="Z1026">
            <v>2560</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cell r="BW1026"/>
          <cell r="BX1026"/>
          <cell r="BY1026"/>
          <cell r="BZ1026"/>
          <cell r="CA1026"/>
          <cell r="CB1026"/>
          <cell r="CC1026"/>
          <cell r="CD1026" t="str">
            <v>นายวิโรจน์ ตาจาย</v>
          </cell>
          <cell r="CE1026"/>
          <cell r="CF1026"/>
          <cell r="CG1026"/>
          <cell r="CH1026"/>
          <cell r="CI1026"/>
          <cell r="CJ1026"/>
          <cell r="CK1026"/>
          <cell r="CL1026"/>
          <cell r="CM1026"/>
          <cell r="CN1026"/>
          <cell r="CO1026"/>
          <cell r="CP1026"/>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ผบ.3701</v>
          </cell>
          <cell r="U1027">
            <v>2560</v>
          </cell>
          <cell r="V1027">
            <v>5145</v>
          </cell>
          <cell r="W1027">
            <v>2560</v>
          </cell>
          <cell r="X1027"/>
          <cell r="Y1027"/>
          <cell r="Z1027"/>
          <cell r="AA1027">
            <v>13</v>
          </cell>
          <cell r="AB1027">
            <v>7</v>
          </cell>
          <cell r="AC1027">
            <v>2560</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v>
          </cell>
          <cell r="BC1027" t="str">
            <v/>
          </cell>
          <cell r="BD1027" t="str">
            <v/>
          </cell>
          <cell r="BE1027" t="str">
            <v/>
          </cell>
          <cell r="BF1027" t="str">
            <v/>
          </cell>
          <cell r="BG1027" t="str">
            <v/>
          </cell>
          <cell r="BH1027" t="str">
            <v/>
          </cell>
          <cell r="BI1027" t="str">
            <v/>
          </cell>
          <cell r="BJ1027" t="str">
            <v/>
          </cell>
          <cell r="BK1027" t="str">
            <v/>
          </cell>
          <cell r="BL1027" t="str">
            <v/>
          </cell>
          <cell r="BM1027" t="str">
            <v/>
          </cell>
          <cell r="BN1027" t="str">
            <v/>
          </cell>
          <cell r="BO1027" t="str">
            <v/>
          </cell>
          <cell r="BP1027" t="str">
            <v/>
          </cell>
          <cell r="BQ1027" t="str">
            <v/>
          </cell>
          <cell r="BR1027" t="str">
            <v/>
          </cell>
          <cell r="BS1027" t="str">
            <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A1027"/>
          <cell r="CB1027"/>
          <cell r="CC1027" t="str">
            <v>วชิราภรณ์</v>
          </cell>
          <cell r="CD1027" t="str">
            <v>นายประสาน เย็นทรวง</v>
          </cell>
          <cell r="CE1027"/>
          <cell r="CF1027"/>
          <cell r="CG1027"/>
          <cell r="CH1027"/>
          <cell r="CI1027"/>
          <cell r="CJ1027"/>
          <cell r="CK1027"/>
          <cell r="CL1027">
            <v>243902</v>
          </cell>
          <cell r="CM1027"/>
          <cell r="CN1027"/>
          <cell r="CO1027"/>
          <cell r="CP1027"/>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Q1028"/>
          <cell r="R1028"/>
          <cell r="S1028" t="str">
            <v>จังหวัดฮอด</v>
          </cell>
          <cell r="T1028" t="str">
            <v>ผบ23</v>
          </cell>
          <cell r="U1028">
            <v>2564</v>
          </cell>
          <cell r="V1028" t="str">
            <v>ผบ42</v>
          </cell>
          <cell r="W1028">
            <v>2564</v>
          </cell>
          <cell r="X1028"/>
          <cell r="Y1028"/>
          <cell r="Z1028"/>
          <cell r="AA1028">
            <v>1</v>
          </cell>
          <cell r="AB1028">
            <v>6</v>
          </cell>
          <cell r="AC1028">
            <v>2564</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A1028"/>
          <cell r="CB1028">
            <v>4</v>
          </cell>
          <cell r="CC1028"/>
          <cell r="CD1028" t="str">
            <v>นายปฏิภาณ อารีวงศ์</v>
          </cell>
          <cell r="CE1028"/>
          <cell r="CF1028"/>
          <cell r="CG1028"/>
          <cell r="CH1028"/>
          <cell r="CI1028"/>
          <cell r="CJ1028"/>
          <cell r="CK1028"/>
          <cell r="CL1028"/>
          <cell r="CM1028"/>
          <cell r="CN1028"/>
          <cell r="CO1028"/>
          <cell r="CP1028"/>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ผบ.E175</v>
          </cell>
          <cell r="U1029">
            <v>2563</v>
          </cell>
          <cell r="V1029" t="str">
            <v>ผบE378</v>
          </cell>
          <cell r="W1029">
            <v>2563</v>
          </cell>
          <cell r="X1029"/>
          <cell r="Y1029"/>
          <cell r="Z1029"/>
          <cell r="AA1029">
            <v>24</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A1029"/>
          <cell r="CB1029"/>
          <cell r="CC1029" t="str">
            <v>ปฏิยุทธ์</v>
          </cell>
          <cell r="CD1029"/>
          <cell r="CE1029"/>
          <cell r="CF1029"/>
          <cell r="CG1029"/>
          <cell r="CH1029"/>
          <cell r="CI1029"/>
          <cell r="CJ1029"/>
          <cell r="CK1029"/>
          <cell r="CL1029">
            <v>243880</v>
          </cell>
          <cell r="CM1029"/>
          <cell r="CN1029"/>
          <cell r="CO1029"/>
          <cell r="CP1029"/>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ผบE170</v>
          </cell>
          <cell r="U1030">
            <v>2563</v>
          </cell>
          <cell r="V1030" t="str">
            <v>ผบE285</v>
          </cell>
          <cell r="W1030">
            <v>2563</v>
          </cell>
          <cell r="X1030"/>
          <cell r="Y1030"/>
          <cell r="Z1030"/>
          <cell r="AA1030">
            <v>3</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A1030"/>
          <cell r="CB1030"/>
          <cell r="CC1030" t="str">
            <v>ปฏิยุทธ์</v>
          </cell>
          <cell r="CD1030"/>
          <cell r="CE1030"/>
          <cell r="CF1030"/>
          <cell r="CG1030"/>
          <cell r="CH1030"/>
          <cell r="CI1030"/>
          <cell r="CJ1030"/>
          <cell r="CK1030"/>
          <cell r="CL1030">
            <v>243880</v>
          </cell>
          <cell r="CM1030"/>
          <cell r="CN1030"/>
          <cell r="CO1030"/>
          <cell r="CP1030"/>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Q1031"/>
          <cell r="R1031"/>
          <cell r="S1031" t="str">
            <v>จังหวัดฮอด</v>
          </cell>
          <cell r="T1031" t="str">
            <v>ผบE198</v>
          </cell>
          <cell r="U1031">
            <v>2563</v>
          </cell>
          <cell r="V1031" t="str">
            <v>ผบE325</v>
          </cell>
          <cell r="W1031">
            <v>2563</v>
          </cell>
          <cell r="X1031">
            <v>9</v>
          </cell>
          <cell r="Y1031">
            <v>9</v>
          </cell>
          <cell r="Z1031">
            <v>2563</v>
          </cell>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A1031"/>
          <cell r="CB1031"/>
          <cell r="CC1031" t="str">
            <v>ปฏิยุทธ์</v>
          </cell>
          <cell r="CD1031"/>
          <cell r="CE1031"/>
          <cell r="CF1031"/>
          <cell r="CG1031"/>
          <cell r="CH1031"/>
          <cell r="CI1031"/>
          <cell r="CJ1031"/>
          <cell r="CK1031"/>
          <cell r="CL1031">
            <v>243880</v>
          </cell>
          <cell r="CM1031"/>
          <cell r="CN1031"/>
          <cell r="CO1031"/>
          <cell r="CP1031"/>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Q1032"/>
          <cell r="R1032"/>
          <cell r="S1032" t="str">
            <v>จังหวัดฮอด</v>
          </cell>
          <cell r="T1032" t="str">
            <v>ผบ.598</v>
          </cell>
          <cell r="U1032">
            <v>2558</v>
          </cell>
          <cell r="V1032">
            <v>630</v>
          </cell>
          <cell r="W1032">
            <v>2558</v>
          </cell>
          <cell r="X1032"/>
          <cell r="Y1032"/>
          <cell r="Z1032"/>
          <cell r="AA1032">
            <v>28</v>
          </cell>
          <cell r="AB1032">
            <v>12</v>
          </cell>
          <cell r="AC1032">
            <v>2558</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BZ1032"/>
          <cell r="CA1032"/>
          <cell r="CB1032"/>
          <cell r="CC1032" t="str">
            <v>ปฏิยุทธ์</v>
          </cell>
          <cell r="CD1032"/>
          <cell r="CE1032"/>
          <cell r="CF1032"/>
          <cell r="CG1032"/>
          <cell r="CH1032"/>
          <cell r="CI1032"/>
          <cell r="CJ1032"/>
          <cell r="CK1032"/>
          <cell r="CL1032">
            <v>243880</v>
          </cell>
          <cell r="CM1032"/>
          <cell r="CN1032"/>
          <cell r="CO1032"/>
          <cell r="CP1032"/>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Q1033"/>
          <cell r="R1033"/>
          <cell r="S1033" t="str">
            <v>จังหวัดฮอด</v>
          </cell>
          <cell r="T1033" t="str">
            <v>ผบE185</v>
          </cell>
          <cell r="U1033">
            <v>2563</v>
          </cell>
          <cell r="V1033" t="str">
            <v>ผบE310</v>
          </cell>
          <cell r="W1033">
            <v>2563</v>
          </cell>
          <cell r="X1033"/>
          <cell r="Y1033"/>
          <cell r="Z1033"/>
          <cell r="AA1033">
            <v>9</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3"/>
          <cell r="CA1033"/>
          <cell r="CB1033"/>
          <cell r="CC1033" t="str">
            <v>ปฏิยุทธ์</v>
          </cell>
          <cell r="CD1033"/>
          <cell r="CE1033"/>
          <cell r="CF1033"/>
          <cell r="CG1033"/>
          <cell r="CH1033"/>
          <cell r="CI1033"/>
          <cell r="CJ1033"/>
          <cell r="CK1033"/>
          <cell r="CL1033">
            <v>243880</v>
          </cell>
          <cell r="CM1033"/>
          <cell r="CN1033"/>
          <cell r="CO1033"/>
          <cell r="CP1033"/>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ผบE179</v>
          </cell>
          <cell r="U1034">
            <v>2563</v>
          </cell>
          <cell r="V1034" t="str">
            <v>ผบE279</v>
          </cell>
          <cell r="W1034">
            <v>2563</v>
          </cell>
          <cell r="X1034"/>
          <cell r="Y1034"/>
          <cell r="Z1034"/>
          <cell r="AA1034">
            <v>3</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BV1034"/>
          <cell r="BW1034"/>
          <cell r="BX1034"/>
          <cell r="BY1034"/>
          <cell r="BZ1034"/>
          <cell r="CA1034"/>
          <cell r="CB1034"/>
          <cell r="CC1034"/>
          <cell r="CD1034" t="str">
            <v>นางแสงทอง การบูรณ์</v>
          </cell>
          <cell r="CE1034"/>
          <cell r="CF1034"/>
          <cell r="CG1034"/>
          <cell r="CH1034"/>
          <cell r="CI1034"/>
          <cell r="CJ1034"/>
          <cell r="CK1034"/>
          <cell r="CL1034"/>
          <cell r="CM1034"/>
          <cell r="CN1034"/>
          <cell r="CO1034"/>
          <cell r="CP1034"/>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ผบ.259</v>
          </cell>
          <cell r="U1035">
            <v>2560</v>
          </cell>
          <cell r="V1035" t="str">
            <v>ผบ.334</v>
          </cell>
          <cell r="W1035">
            <v>2560</v>
          </cell>
          <cell r="X1035">
            <v>25</v>
          </cell>
          <cell r="Y1035">
            <v>7</v>
          </cell>
          <cell r="Z1035">
            <v>2560</v>
          </cell>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5"/>
          <cell r="CA1035"/>
          <cell r="CB1035"/>
          <cell r="CC1035" t="str">
            <v>ปฏิยุทธ์</v>
          </cell>
          <cell r="CD1035"/>
          <cell r="CE1035"/>
          <cell r="CF1035"/>
          <cell r="CG1035"/>
          <cell r="CH1035"/>
          <cell r="CI1035"/>
          <cell r="CJ1035"/>
          <cell r="CK1035"/>
          <cell r="CL1035">
            <v>243880</v>
          </cell>
          <cell r="CM1035"/>
          <cell r="CN1035"/>
          <cell r="CO1035"/>
          <cell r="CP1035"/>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ผบE178</v>
          </cell>
          <cell r="U1036">
            <v>2563</v>
          </cell>
          <cell r="V1036" t="str">
            <v>ผบE278</v>
          </cell>
          <cell r="W1036">
            <v>2563</v>
          </cell>
          <cell r="X1036"/>
          <cell r="Y1036"/>
          <cell r="Z1036"/>
          <cell r="AA1036">
            <v>3</v>
          </cell>
          <cell r="AB1036">
            <v>9</v>
          </cell>
          <cell r="AC1036">
            <v>2563</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6"/>
          <cell r="CA1036"/>
          <cell r="CB1036"/>
          <cell r="CC1036" t="str">
            <v>ปฏิยุทธ์</v>
          </cell>
          <cell r="CD1036"/>
          <cell r="CE1036"/>
          <cell r="CF1036"/>
          <cell r="CG1036"/>
          <cell r="CH1036"/>
          <cell r="CI1036"/>
          <cell r="CJ1036"/>
          <cell r="CK1036"/>
          <cell r="CL1036">
            <v>243880</v>
          </cell>
          <cell r="CM1036"/>
          <cell r="CN1036"/>
          <cell r="CO1036"/>
          <cell r="CP1036"/>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ผบ.748</v>
          </cell>
          <cell r="U1037">
            <v>2558</v>
          </cell>
          <cell r="V1037" t="str">
            <v>ผบ.142</v>
          </cell>
          <cell r="W1037">
            <v>2559</v>
          </cell>
          <cell r="X1037"/>
          <cell r="Y1037"/>
          <cell r="Z1037"/>
          <cell r="AA1037">
            <v>8</v>
          </cell>
          <cell r="AB1037">
            <v>4</v>
          </cell>
          <cell r="AC1037">
            <v>2559</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7"/>
          <cell r="CA1037"/>
          <cell r="CB1037"/>
          <cell r="CC1037" t="str">
            <v>ปฏิยุทธ์</v>
          </cell>
          <cell r="CD1037"/>
          <cell r="CE1037"/>
          <cell r="CF1037"/>
          <cell r="CG1037"/>
          <cell r="CH1037"/>
          <cell r="CI1037"/>
          <cell r="CJ1037"/>
          <cell r="CK1037"/>
          <cell r="CL1037">
            <v>243880</v>
          </cell>
          <cell r="CM1037"/>
          <cell r="CN1037"/>
          <cell r="CO1037"/>
          <cell r="CP1037"/>
        </row>
        <row r="1038">
          <cell r="B1038">
            <v>2511</v>
          </cell>
          <cell r="C1038">
            <v>1035</v>
          </cell>
          <cell r="D1038"/>
          <cell r="E1038"/>
          <cell r="F1038"/>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Q1038"/>
          <cell r="R1038"/>
          <cell r="S1038" t="str">
            <v>แขวงเชียงใหม่</v>
          </cell>
          <cell r="T1038" t="str">
            <v>ผบ828</v>
          </cell>
          <cell r="U1038">
            <v>2564</v>
          </cell>
          <cell r="V1038" t="str">
            <v>ผบ1041</v>
          </cell>
          <cell r="W1038">
            <v>2564</v>
          </cell>
          <cell r="X1038">
            <v>6</v>
          </cell>
          <cell r="Y1038">
            <v>7</v>
          </cell>
          <cell r="Z1038">
            <v>2564</v>
          </cell>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A1038"/>
          <cell r="CB1038"/>
          <cell r="CC1038"/>
          <cell r="CD1038" t="str">
            <v>นางไพรลิน พรหมมะ</v>
          </cell>
          <cell r="CE1038"/>
          <cell r="CF1038"/>
          <cell r="CG1038"/>
          <cell r="CH1038"/>
          <cell r="CI1038"/>
          <cell r="CJ1038"/>
          <cell r="CK1038"/>
          <cell r="CL1038"/>
          <cell r="CM1038"/>
          <cell r="CN1038"/>
          <cell r="CO1038"/>
          <cell r="CP1038"/>
        </row>
        <row r="1039">
          <cell r="B1039">
            <v>2512</v>
          </cell>
          <cell r="C1039">
            <v>1036</v>
          </cell>
          <cell r="D1039"/>
          <cell r="E1039"/>
          <cell r="F1039"/>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Q1039"/>
          <cell r="R1039"/>
          <cell r="S1039" t="str">
            <v>แขวงลำปาง</v>
          </cell>
          <cell r="T1039" t="str">
            <v>ผบE1007</v>
          </cell>
          <cell r="U1039">
            <v>2565</v>
          </cell>
          <cell r="V1039" t="str">
            <v>ผบE1488</v>
          </cell>
          <cell r="W1039">
            <v>2565</v>
          </cell>
          <cell r="X1039"/>
          <cell r="Y1039"/>
          <cell r="Z1039"/>
          <cell r="AA1039">
            <v>3</v>
          </cell>
          <cell r="AB1039">
            <v>5</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A1039"/>
          <cell r="CB1039"/>
          <cell r="CC1039"/>
          <cell r="CD1039" t="str">
            <v>นางกาญจน์สุดา พันธ์สมพงษ์</v>
          </cell>
          <cell r="CE1039"/>
          <cell r="CF1039"/>
          <cell r="CG1039"/>
          <cell r="CH1039"/>
          <cell r="CI1039"/>
          <cell r="CJ1039"/>
          <cell r="CK1039"/>
          <cell r="CL1039"/>
          <cell r="CM1039"/>
          <cell r="CN1039"/>
          <cell r="CO1039"/>
          <cell r="CP1039"/>
        </row>
        <row r="1040">
          <cell r="B1040">
            <v>2513</v>
          </cell>
          <cell r="C1040">
            <v>1037</v>
          </cell>
          <cell r="D1040"/>
          <cell r="E1040"/>
          <cell r="F1040"/>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Q1040"/>
          <cell r="R1040"/>
          <cell r="S1040" t="str">
            <v>แขวงเชียงใหม่</v>
          </cell>
          <cell r="T1040" t="str">
            <v>ผบ 4392</v>
          </cell>
          <cell r="U1040">
            <v>2563</v>
          </cell>
          <cell r="V1040">
            <v>7117</v>
          </cell>
          <cell r="W1040">
            <v>2563</v>
          </cell>
          <cell r="X1040"/>
          <cell r="Y1040"/>
          <cell r="Z1040"/>
          <cell r="AA1040">
            <v>19</v>
          </cell>
          <cell r="AB1040">
            <v>10</v>
          </cell>
          <cell r="AC1040">
            <v>2563</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A1040"/>
          <cell r="CB1040"/>
          <cell r="CC1040"/>
          <cell r="CD1040" t="str">
            <v>นายมานพ ศรีจันทร์แดง</v>
          </cell>
          <cell r="CE1040"/>
          <cell r="CF1040"/>
          <cell r="CG1040"/>
          <cell r="CH1040"/>
          <cell r="CI1040"/>
          <cell r="CJ1040"/>
          <cell r="CK1040"/>
          <cell r="CL1040"/>
          <cell r="CM1040"/>
          <cell r="CN1040"/>
          <cell r="CO1040"/>
          <cell r="CP1040"/>
        </row>
        <row r="1041">
          <cell r="B1041">
            <v>2514</v>
          </cell>
          <cell r="C1041">
            <v>1038</v>
          </cell>
          <cell r="D1041"/>
          <cell r="E1041"/>
          <cell r="F1041"/>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Q1041"/>
          <cell r="R1041"/>
          <cell r="S1041" t="str">
            <v>จังหวัดฮอด</v>
          </cell>
          <cell r="T1041" t="str">
            <v>ผบE466</v>
          </cell>
          <cell r="U1041">
            <v>2564</v>
          </cell>
          <cell r="V1041" t="str">
            <v>ผบE590</v>
          </cell>
          <cell r="W1041">
            <v>2564</v>
          </cell>
          <cell r="X1041"/>
          <cell r="Y1041"/>
          <cell r="Z1041"/>
          <cell r="AA1041">
            <v>12</v>
          </cell>
          <cell r="AB1041">
            <v>10</v>
          </cell>
          <cell r="AC1041">
            <v>2564</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A1041"/>
          <cell r="CB1041"/>
          <cell r="CC1041"/>
          <cell r="CD1041" t="str">
            <v>นายกฤษดา วณีสอน</v>
          </cell>
          <cell r="CE1041"/>
          <cell r="CF1041"/>
          <cell r="CG1041"/>
          <cell r="CH1041"/>
          <cell r="CI1041"/>
          <cell r="CJ1041"/>
          <cell r="CK1041"/>
          <cell r="CL1041"/>
          <cell r="CM1041"/>
          <cell r="CN1041"/>
          <cell r="CO1041"/>
          <cell r="CP1041"/>
        </row>
        <row r="1042">
          <cell r="B1042">
            <v>2515</v>
          </cell>
          <cell r="C1042">
            <v>1039</v>
          </cell>
          <cell r="D1042"/>
          <cell r="E1042"/>
          <cell r="F1042"/>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ผบ4393</v>
          </cell>
          <cell r="U1042">
            <v>2563</v>
          </cell>
          <cell r="V1042">
            <v>7116</v>
          </cell>
          <cell r="W1042">
            <v>2563</v>
          </cell>
          <cell r="X1042"/>
          <cell r="Y1042"/>
          <cell r="Z1042"/>
          <cell r="AA1042">
            <v>19</v>
          </cell>
          <cell r="AB1042">
            <v>10</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A1042"/>
          <cell r="CB1042"/>
          <cell r="CC1042"/>
          <cell r="CD1042" t="str">
            <v>นายผจญ วงค์ไชย</v>
          </cell>
          <cell r="CE1042"/>
          <cell r="CF1042"/>
          <cell r="CG1042"/>
          <cell r="CH1042"/>
          <cell r="CI1042"/>
          <cell r="CJ1042"/>
          <cell r="CK1042"/>
          <cell r="CL1042"/>
          <cell r="CM1042"/>
          <cell r="CN1042"/>
          <cell r="CO1042"/>
          <cell r="CP1042"/>
        </row>
        <row r="1043">
          <cell r="B1043">
            <v>2516</v>
          </cell>
          <cell r="C1043">
            <v>1040</v>
          </cell>
          <cell r="D1043"/>
          <cell r="E1043"/>
          <cell r="F1043"/>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ผบE1036</v>
          </cell>
          <cell r="U1043">
            <v>2563</v>
          </cell>
          <cell r="V1043">
            <v>1281</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A1043"/>
          <cell r="CB1043"/>
          <cell r="CC1043"/>
          <cell r="CD1043" t="str">
            <v>นายสมบุญ สีเหลือง</v>
          </cell>
          <cell r="CE1043"/>
          <cell r="CF1043"/>
          <cell r="CG1043"/>
          <cell r="CH1043"/>
          <cell r="CI1043"/>
          <cell r="CJ1043"/>
          <cell r="CK1043"/>
          <cell r="CL1043"/>
          <cell r="CM1043"/>
          <cell r="CN1043"/>
          <cell r="CO1043"/>
          <cell r="CP1043"/>
        </row>
        <row r="1044">
          <cell r="B1044">
            <v>2517</v>
          </cell>
          <cell r="C1044">
            <v>1041</v>
          </cell>
          <cell r="D1044"/>
          <cell r="E1044"/>
          <cell r="F1044"/>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ผบE1026</v>
          </cell>
          <cell r="U1044">
            <v>2563</v>
          </cell>
          <cell r="V1044">
            <v>1280</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นางจงรักษ์ คำใจ</v>
          </cell>
          <cell r="CE1044"/>
          <cell r="CF1044"/>
          <cell r="CG1044"/>
          <cell r="CH1044"/>
          <cell r="CI1044"/>
          <cell r="CJ1044"/>
          <cell r="CK1044"/>
          <cell r="CL1044"/>
          <cell r="CM1044"/>
          <cell r="CN1044"/>
          <cell r="CO1044"/>
          <cell r="CP1044"/>
        </row>
        <row r="1045">
          <cell r="B1045">
            <v>2518</v>
          </cell>
          <cell r="C1045">
            <v>1042</v>
          </cell>
          <cell r="D1045"/>
          <cell r="E1045"/>
          <cell r="F1045"/>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Q1045"/>
          <cell r="R1045"/>
          <cell r="S1045" t="str">
            <v>แขวงเชียงใหม่</v>
          </cell>
          <cell r="T1045" t="str">
            <v>ผบ4885</v>
          </cell>
          <cell r="U1045">
            <v>2561</v>
          </cell>
          <cell r="V1045">
            <v>7572</v>
          </cell>
          <cell r="W1045">
            <v>2561</v>
          </cell>
          <cell r="X1045"/>
          <cell r="Y1045"/>
          <cell r="Z1045"/>
          <cell r="AA1045">
            <v>14</v>
          </cell>
          <cell r="AB1045">
            <v>8</v>
          </cell>
          <cell r="AC1045">
            <v>2561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A1045"/>
          <cell r="CB1045"/>
          <cell r="CC1045" t="str">
            <v>วชิราภรณ์</v>
          </cell>
          <cell r="CD1045" t="str">
            <v>นางหมอกคำ มูลคำ</v>
          </cell>
          <cell r="CE1045"/>
          <cell r="CF1045"/>
          <cell r="CG1045"/>
          <cell r="CH1045"/>
          <cell r="CI1045"/>
          <cell r="CJ1045"/>
          <cell r="CK1045"/>
          <cell r="CL1045">
            <v>243902</v>
          </cell>
          <cell r="CM1045"/>
          <cell r="CN1045"/>
          <cell r="CO1045"/>
          <cell r="CP1045"/>
        </row>
        <row r="1046">
          <cell r="B1046">
            <v>2519</v>
          </cell>
          <cell r="C1046">
            <v>1043</v>
          </cell>
          <cell r="D1046"/>
          <cell r="E1046"/>
          <cell r="F1046"/>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Q1046"/>
          <cell r="R1046"/>
          <cell r="S1046" t="str">
            <v>แขวงเชียงใหม่</v>
          </cell>
          <cell r="T1046" t="str">
            <v>ผบ.6714</v>
          </cell>
          <cell r="U1046">
            <v>2561</v>
          </cell>
          <cell r="V1046" t="str">
            <v>ผบ.8020</v>
          </cell>
          <cell r="W1046">
            <v>2561</v>
          </cell>
          <cell r="X1046"/>
          <cell r="Y1046"/>
          <cell r="Z1046"/>
          <cell r="AA1046">
            <v>21</v>
          </cell>
          <cell r="AB1046">
            <v>8</v>
          </cell>
          <cell r="AC1046">
            <v>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A1046"/>
          <cell r="CB1046"/>
          <cell r="CC1046" t="str">
            <v>วชิราภรณ์</v>
          </cell>
          <cell r="CD1046" t="str">
            <v>นางธัญนันท์ แก้วกาวิล</v>
          </cell>
          <cell r="CE1046"/>
          <cell r="CF1046"/>
          <cell r="CG1046"/>
          <cell r="CH1046"/>
          <cell r="CI1046"/>
          <cell r="CJ1046"/>
          <cell r="CK1046"/>
          <cell r="CL1046">
            <v>243902</v>
          </cell>
          <cell r="CM1046"/>
          <cell r="CN1046"/>
          <cell r="CO1046"/>
          <cell r="CP1046"/>
        </row>
        <row r="1047">
          <cell r="B1047">
            <v>2520</v>
          </cell>
          <cell r="C1047">
            <v>1044</v>
          </cell>
          <cell r="D1047"/>
          <cell r="E1047"/>
          <cell r="F1047"/>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Q1047"/>
          <cell r="R1047"/>
          <cell r="S1047" t="str">
            <v>แขวงเชียงใหม่</v>
          </cell>
          <cell r="T1047" t="str">
            <v>ผบ5295</v>
          </cell>
          <cell r="U1047">
            <v>2563</v>
          </cell>
          <cell r="V1047" t="str">
            <v>ผบ8016</v>
          </cell>
          <cell r="W1047">
            <v>2563</v>
          </cell>
          <cell r="X1047">
            <v>16</v>
          </cell>
          <cell r="Y1047">
            <v>11</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cell r="CA1047"/>
          <cell r="CB1047"/>
          <cell r="CC1047"/>
          <cell r="CD1047"/>
          <cell r="CE1047"/>
          <cell r="CF1047"/>
          <cell r="CG1047"/>
          <cell r="CH1047"/>
          <cell r="CI1047"/>
          <cell r="CJ1047"/>
          <cell r="CK1047"/>
          <cell r="CL1047"/>
          <cell r="CM1047"/>
          <cell r="CN1047"/>
          <cell r="CO1047"/>
          <cell r="CP1047"/>
        </row>
        <row r="1048">
          <cell r="B1048">
            <v>2521</v>
          </cell>
          <cell r="C1048">
            <v>1045</v>
          </cell>
          <cell r="D1048"/>
          <cell r="E1048"/>
          <cell r="F1048"/>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Q1048"/>
          <cell r="R1048"/>
          <cell r="S1048" t="str">
            <v>จังหวัดลำพูน</v>
          </cell>
          <cell r="T1048" t="str">
            <v>ผบ.1989</v>
          </cell>
          <cell r="U1048">
            <v>2563</v>
          </cell>
          <cell r="V1048" t="str">
            <v>ผบ2711</v>
          </cell>
          <cell r="W1048">
            <v>2563</v>
          </cell>
          <cell r="X1048">
            <v>27</v>
          </cell>
          <cell r="Y1048">
            <v>10</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A1048"/>
          <cell r="CB1048"/>
          <cell r="CC1048"/>
          <cell r="CD1048" t="str">
            <v>นางวันเพ็ญ แก้วคำ</v>
          </cell>
          <cell r="CE1048"/>
          <cell r="CF1048"/>
          <cell r="CG1048"/>
          <cell r="CH1048"/>
          <cell r="CI1048"/>
          <cell r="CJ1048"/>
          <cell r="CK1048"/>
          <cell r="CL1048"/>
          <cell r="CM1048"/>
          <cell r="CN1048"/>
          <cell r="CO1048"/>
          <cell r="CP1048"/>
        </row>
        <row r="1049">
          <cell r="B1049">
            <v>2522</v>
          </cell>
          <cell r="C1049">
            <v>1046</v>
          </cell>
          <cell r="D1049"/>
          <cell r="E1049"/>
          <cell r="F1049"/>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Q1049"/>
          <cell r="R1049"/>
          <cell r="S1049" t="str">
            <v>แขวงเชียงใหม่</v>
          </cell>
          <cell r="T1049" t="str">
            <v>ผบE756</v>
          </cell>
          <cell r="U1049">
            <v>2563</v>
          </cell>
          <cell r="V1049" t="str">
            <v>E955</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รายงานผลสืบทรัพย์ (รอบ 1) - ไม่พบทรัพย์ 7/8/2567</v>
          </cell>
          <cell r="BC1049">
            <v>300</v>
          </cell>
          <cell r="BD1049">
            <v>17</v>
          </cell>
          <cell r="BE1049">
            <v>2</v>
          </cell>
          <cell r="BF1049">
            <v>2568</v>
          </cell>
          <cell r="BG1049">
            <v>0</v>
          </cell>
          <cell r="BH1049" t="str">
            <v>-</v>
          </cell>
          <cell r="BI1049" t="str">
            <v>-</v>
          </cell>
          <cell r="BJ1049" t="str">
            <v>-</v>
          </cell>
          <cell r="BK1049">
            <v>0</v>
          </cell>
          <cell r="BL1049">
            <v>220</v>
          </cell>
          <cell r="BM1049">
            <v>0</v>
          </cell>
          <cell r="BN1049" t="str">
            <v/>
          </cell>
          <cell r="BO1049" t="str">
            <v/>
          </cell>
          <cell r="BP1049" t="str">
            <v/>
          </cell>
          <cell r="BQ1049" t="str">
            <v>-</v>
          </cell>
          <cell r="BR1049" t="str">
            <v>-</v>
          </cell>
          <cell r="BS1049" t="str">
            <v>-</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A1049"/>
          <cell r="CB1049">
            <v>1</v>
          </cell>
          <cell r="CC1049" t="str">
            <v>ธิติพร</v>
          </cell>
          <cell r="CD1049"/>
          <cell r="CE1049"/>
          <cell r="CF1049"/>
          <cell r="CG1049"/>
          <cell r="CH1049"/>
          <cell r="CI1049"/>
          <cell r="CJ1049"/>
          <cell r="CK1049"/>
          <cell r="CL1049">
            <v>243840</v>
          </cell>
          <cell r="CM1049"/>
          <cell r="CN1049"/>
          <cell r="CO1049"/>
          <cell r="CP1049"/>
        </row>
        <row r="1050">
          <cell r="B1050">
            <v>2523</v>
          </cell>
          <cell r="C1050">
            <v>1047</v>
          </cell>
          <cell r="D1050"/>
          <cell r="E1050"/>
          <cell r="F1050"/>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Q1050"/>
          <cell r="R1050"/>
          <cell r="S1050" t="str">
            <v>แขวงเชียงใหม่</v>
          </cell>
          <cell r="T1050" t="str">
            <v>ผบE762</v>
          </cell>
          <cell r="U1050">
            <v>2563</v>
          </cell>
          <cell r="V1050" t="str">
            <v>E972</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A1050"/>
          <cell r="CB1050"/>
          <cell r="CC1050" t="str">
            <v>วชิราภรณ์</v>
          </cell>
          <cell r="CD1050" t="str">
            <v>นายประกิต แก้วดวง</v>
          </cell>
          <cell r="CE1050"/>
          <cell r="CF1050"/>
          <cell r="CG1050"/>
          <cell r="CH1050"/>
          <cell r="CI1050"/>
          <cell r="CJ1050"/>
          <cell r="CK1050"/>
          <cell r="CL1050">
            <v>243852</v>
          </cell>
          <cell r="CM1050"/>
          <cell r="CN1050"/>
          <cell r="CO1050"/>
          <cell r="CP1050"/>
        </row>
        <row r="1051">
          <cell r="B1051">
            <v>2524</v>
          </cell>
          <cell r="C1051">
            <v>1048</v>
          </cell>
          <cell r="D1051"/>
          <cell r="E1051"/>
          <cell r="F1051"/>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Q1051"/>
          <cell r="R1051"/>
          <cell r="S1051" t="str">
            <v>แขวงเชียงใหม่</v>
          </cell>
          <cell r="T1051" t="str">
            <v>ผบE757</v>
          </cell>
          <cell r="U1051">
            <v>2563</v>
          </cell>
          <cell r="V1051" t="str">
            <v>E956</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A1051"/>
          <cell r="CB1051"/>
          <cell r="CC1051" t="str">
            <v>วชิราภรณ์</v>
          </cell>
          <cell r="CD1051"/>
          <cell r="CE1051"/>
          <cell r="CF1051"/>
          <cell r="CG1051"/>
          <cell r="CH1051"/>
          <cell r="CI1051"/>
          <cell r="CJ1051"/>
          <cell r="CK1051"/>
          <cell r="CL1051">
            <v>243852</v>
          </cell>
          <cell r="CM1051"/>
          <cell r="CN1051"/>
          <cell r="CO1051"/>
          <cell r="CP1051"/>
        </row>
        <row r="1052">
          <cell r="B1052">
            <v>2525</v>
          </cell>
          <cell r="C1052">
            <v>1049</v>
          </cell>
          <cell r="D1052"/>
          <cell r="E1052"/>
          <cell r="F1052"/>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Q1052"/>
          <cell r="R1052"/>
          <cell r="S1052" t="str">
            <v>จังหวัดลำพูน</v>
          </cell>
          <cell r="T1052" t="str">
            <v>ผบ2428</v>
          </cell>
          <cell r="U1052">
            <v>2563</v>
          </cell>
          <cell r="V1052" t="str">
            <v>ผบ.43</v>
          </cell>
          <cell r="W1052">
            <v>2564</v>
          </cell>
          <cell r="X1052"/>
          <cell r="Y1052"/>
          <cell r="Z1052"/>
          <cell r="AA1052">
            <v>9</v>
          </cell>
          <cell r="AB1052">
            <v>3</v>
          </cell>
          <cell r="AC1052">
            <v>64</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A1052"/>
          <cell r="CB1052"/>
          <cell r="CC1052" t="str">
            <v>วชิราภรณ์</v>
          </cell>
          <cell r="CD1052"/>
          <cell r="CE1052"/>
          <cell r="CF1052"/>
          <cell r="CG1052"/>
          <cell r="CH1052"/>
          <cell r="CI1052"/>
          <cell r="CJ1052"/>
          <cell r="CK1052"/>
          <cell r="CL1052">
            <v>243852</v>
          </cell>
          <cell r="CM1052"/>
          <cell r="CN1052"/>
          <cell r="CO1052"/>
          <cell r="CP1052"/>
        </row>
        <row r="1053">
          <cell r="B1053">
            <v>2526</v>
          </cell>
          <cell r="C1053">
            <v>1050</v>
          </cell>
          <cell r="D1053"/>
          <cell r="E1053"/>
          <cell r="F1053"/>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Q1053"/>
          <cell r="R1053"/>
          <cell r="S1053" t="str">
            <v>แขวงเชียงใหม่</v>
          </cell>
          <cell r="T1053" t="str">
            <v>ผบE1572</v>
          </cell>
          <cell r="U1053">
            <v>2565</v>
          </cell>
          <cell r="V1053" t="str">
            <v>ผบE2607</v>
          </cell>
          <cell r="W1053">
            <v>2565</v>
          </cell>
          <cell r="X1053">
            <v>11</v>
          </cell>
          <cell r="Y1053">
            <v>5</v>
          </cell>
          <cell r="Z1053">
            <v>2565</v>
          </cell>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A1053"/>
          <cell r="CB1053"/>
          <cell r="CC1053" t="str">
            <v>วชิราภรณ์</v>
          </cell>
          <cell r="CD1053"/>
          <cell r="CE1053"/>
          <cell r="CF1053"/>
          <cell r="CG1053"/>
          <cell r="CH1053"/>
          <cell r="CI1053"/>
          <cell r="CJ1053"/>
          <cell r="CK1053"/>
          <cell r="CL1053">
            <v>243902</v>
          </cell>
          <cell r="CM1053"/>
          <cell r="CN1053"/>
          <cell r="CO1053"/>
          <cell r="CP1053"/>
        </row>
        <row r="1054">
          <cell r="B1054">
            <v>2527</v>
          </cell>
          <cell r="C1054">
            <v>1051</v>
          </cell>
          <cell r="D1054"/>
          <cell r="E1054"/>
          <cell r="F1054"/>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ผบ.5560</v>
          </cell>
          <cell r="U1054">
            <v>2559</v>
          </cell>
          <cell r="V1054">
            <v>12504</v>
          </cell>
          <cell r="W1054">
            <v>2559</v>
          </cell>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A1054"/>
          <cell r="CB1054"/>
          <cell r="CC1054" t="str">
            <v>วชิราภรณ์</v>
          </cell>
          <cell r="CD1054" t="str">
            <v>นางสาวอำไพ จันทรา</v>
          </cell>
          <cell r="CE1054"/>
          <cell r="CF1054"/>
          <cell r="CG1054"/>
          <cell r="CH1054"/>
          <cell r="CI1054"/>
          <cell r="CJ1054"/>
          <cell r="CK1054"/>
          <cell r="CL1054">
            <v>243852</v>
          </cell>
          <cell r="CM1054"/>
          <cell r="CN1054"/>
          <cell r="CO1054"/>
          <cell r="CP1054"/>
        </row>
        <row r="1055">
          <cell r="B1055">
            <v>2528</v>
          </cell>
          <cell r="C1055">
            <v>1052</v>
          </cell>
          <cell r="D1055"/>
          <cell r="E1055"/>
          <cell r="F1055"/>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ผบ6971</v>
          </cell>
          <cell r="U1055">
            <v>2559</v>
          </cell>
          <cell r="V1055">
            <v>5374</v>
          </cell>
          <cell r="W1055">
            <v>2559</v>
          </cell>
          <cell r="X1055"/>
          <cell r="Y1055"/>
          <cell r="Z1055"/>
          <cell r="AA1055">
            <v>2</v>
          </cell>
          <cell r="AB1055">
            <v>8</v>
          </cell>
          <cell r="AC1055">
            <v>2559</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A1055"/>
          <cell r="CB1055"/>
          <cell r="CC1055" t="str">
            <v>วชิราภรณ์</v>
          </cell>
          <cell r="CD1055" t="str">
            <v>นายนราห์ ชมภูยอด</v>
          </cell>
          <cell r="CE1055"/>
          <cell r="CF1055"/>
          <cell r="CG1055"/>
          <cell r="CH1055"/>
          <cell r="CI1055"/>
          <cell r="CJ1055"/>
          <cell r="CK1055"/>
          <cell r="CL1055">
            <v>243852</v>
          </cell>
          <cell r="CM1055"/>
          <cell r="CN1055"/>
          <cell r="CO1055"/>
          <cell r="CP1055"/>
        </row>
        <row r="1056">
          <cell r="B1056">
            <v>2529</v>
          </cell>
          <cell r="C1056">
            <v>1053</v>
          </cell>
          <cell r="D1056"/>
          <cell r="E1056"/>
          <cell r="F1056"/>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Q1056"/>
          <cell r="R1056"/>
          <cell r="S1056" t="str">
            <v>จังหวัดเชียงคำ</v>
          </cell>
          <cell r="T1056" t="str">
            <v>ผบE252</v>
          </cell>
          <cell r="U1056">
            <v>2563</v>
          </cell>
          <cell r="V1056" t="str">
            <v>ผบE129</v>
          </cell>
          <cell r="W1056">
            <v>2563</v>
          </cell>
          <cell r="X1056"/>
          <cell r="Y1056"/>
          <cell r="Z1056"/>
          <cell r="AA1056">
            <v>8</v>
          </cell>
          <cell r="AB1056">
            <v>9</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A1056"/>
          <cell r="CB1056"/>
          <cell r="CC1056" t="str">
            <v>วชิราภรณ์</v>
          </cell>
          <cell r="CD1056" t="str">
            <v>นางปวีณา กาติ๊บ</v>
          </cell>
          <cell r="CE1056"/>
          <cell r="CF1056"/>
          <cell r="CG1056"/>
          <cell r="CH1056"/>
          <cell r="CI1056"/>
          <cell r="CJ1056"/>
          <cell r="CK1056"/>
          <cell r="CL1056">
            <v>243852</v>
          </cell>
          <cell r="CM1056"/>
          <cell r="CN1056"/>
          <cell r="CO1056"/>
          <cell r="CP1056"/>
        </row>
        <row r="1057">
          <cell r="B1057">
            <v>2530</v>
          </cell>
          <cell r="C1057">
            <v>1054</v>
          </cell>
          <cell r="D1057"/>
          <cell r="E1057"/>
          <cell r="F1057"/>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ผบ.2408</v>
          </cell>
          <cell r="U1057">
            <v>2562</v>
          </cell>
          <cell r="V1057" t="str">
            <v>ผบ.3667</v>
          </cell>
          <cell r="W1057">
            <v>2562</v>
          </cell>
          <cell r="X1057"/>
          <cell r="Y1057"/>
          <cell r="Z1057"/>
          <cell r="AA1057">
            <v>26</v>
          </cell>
          <cell r="AB1057">
            <v>5</v>
          </cell>
          <cell r="AC1057">
            <v>2562</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BV1057"/>
          <cell r="BW1057"/>
          <cell r="BX1057"/>
          <cell r="BY1057"/>
          <cell r="BZ1057"/>
          <cell r="CA1057"/>
          <cell r="CB1057"/>
          <cell r="CC1057"/>
          <cell r="CD1057" t="str">
            <v>นางสาวนุชจีรา วงค์ชัย</v>
          </cell>
          <cell r="CE1057"/>
          <cell r="CF1057"/>
          <cell r="CG1057"/>
          <cell r="CH1057"/>
          <cell r="CI1057"/>
          <cell r="CJ1057"/>
          <cell r="CK1057"/>
          <cell r="CL1057"/>
          <cell r="CM1057"/>
          <cell r="CN1057"/>
          <cell r="CO1057"/>
          <cell r="CP1057"/>
        </row>
        <row r="1058">
          <cell r="B1058">
            <v>2531</v>
          </cell>
          <cell r="C1058">
            <v>1055</v>
          </cell>
          <cell r="D1058"/>
          <cell r="E1058"/>
          <cell r="F1058"/>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ผบE459</v>
          </cell>
          <cell r="U1058">
            <v>2566</v>
          </cell>
          <cell r="V1058" t="str">
            <v>ผบE3616</v>
          </cell>
          <cell r="W1058">
            <v>2566</v>
          </cell>
          <cell r="X1058"/>
          <cell r="Y1058"/>
          <cell r="Z1058"/>
          <cell r="AA1058">
            <v>23</v>
          </cell>
          <cell r="AB1058">
            <v>5</v>
          </cell>
          <cell r="AC1058">
            <v>2566</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รายงานผลสืบทรัพย์ 11/9/2567</v>
          </cell>
          <cell r="BC1058" t="str">
            <v/>
          </cell>
          <cell r="BD1058" t="str">
            <v/>
          </cell>
          <cell r="BE1058" t="str">
            <v/>
          </cell>
          <cell r="BF1058" t="str">
            <v/>
          </cell>
          <cell r="BG1058" t="str">
            <v/>
          </cell>
          <cell r="BH1058" t="str">
            <v/>
          </cell>
          <cell r="BI1058" t="str">
            <v/>
          </cell>
          <cell r="BJ1058" t="str">
            <v/>
          </cell>
          <cell r="BK1058" t="str">
            <v/>
          </cell>
          <cell r="BL1058" t="str">
            <v/>
          </cell>
          <cell r="BM1058" t="str">
            <v/>
          </cell>
          <cell r="BN1058" t="str">
            <v/>
          </cell>
          <cell r="BO1058" t="str">
            <v/>
          </cell>
          <cell r="BP1058" t="str">
            <v/>
          </cell>
          <cell r="BQ1058" t="str">
            <v/>
          </cell>
          <cell r="BR1058" t="str">
            <v/>
          </cell>
          <cell r="BS1058" t="str">
            <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A1058"/>
          <cell r="CB1058"/>
          <cell r="CC1058" t="str">
            <v>วชิราภรณ์</v>
          </cell>
          <cell r="CD1058" t="str">
            <v>นางศิริพร ทาเรือน</v>
          </cell>
          <cell r="CE1058"/>
          <cell r="CF1058"/>
          <cell r="CG1058"/>
          <cell r="CH1058"/>
          <cell r="CI1058"/>
          <cell r="CJ1058"/>
          <cell r="CK1058"/>
          <cell r="CL1058">
            <v>243902</v>
          </cell>
          <cell r="CM1058"/>
          <cell r="CN1058"/>
          <cell r="CO1058"/>
          <cell r="CP1058"/>
        </row>
        <row r="1059">
          <cell r="B1059">
            <v>2532</v>
          </cell>
          <cell r="C1059">
            <v>1056</v>
          </cell>
          <cell r="D1059"/>
          <cell r="E1059"/>
          <cell r="F1059"/>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ผบE5492</v>
          </cell>
          <cell r="U1059">
            <v>2565</v>
          </cell>
          <cell r="V1059" t="str">
            <v>ผบE7605</v>
          </cell>
          <cell r="W1059">
            <v>2565</v>
          </cell>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A1059"/>
          <cell r="CB1059"/>
          <cell r="CC1059" t="str">
            <v>ลลิตา</v>
          </cell>
          <cell r="CD1059"/>
          <cell r="CE1059"/>
          <cell r="CF1059"/>
          <cell r="CG1059"/>
          <cell r="CH1059"/>
          <cell r="CI1059"/>
          <cell r="CJ1059"/>
          <cell r="CK1059"/>
          <cell r="CL1059">
            <v>243854</v>
          </cell>
          <cell r="CM1059"/>
          <cell r="CN1059"/>
          <cell r="CO1059"/>
          <cell r="CP1059"/>
        </row>
        <row r="1060">
          <cell r="B1060">
            <v>2533</v>
          </cell>
          <cell r="C1060">
            <v>1057</v>
          </cell>
          <cell r="D1060"/>
          <cell r="E1060"/>
          <cell r="F1060"/>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ผบE5494</v>
          </cell>
          <cell r="U1060">
            <v>2565</v>
          </cell>
          <cell r="V1060" t="str">
            <v>ผบE7541</v>
          </cell>
          <cell r="W1060">
            <v>2565</v>
          </cell>
          <cell r="X1060"/>
          <cell r="Y1060"/>
          <cell r="Z1060"/>
          <cell r="AA1060">
            <v>31</v>
          </cell>
          <cell r="AB1060">
            <v>10</v>
          </cell>
          <cell r="AC1060">
            <v>2565</v>
          </cell>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A1060"/>
          <cell r="CB1060"/>
          <cell r="CC1060" t="str">
            <v>ลลิตา</v>
          </cell>
          <cell r="CD1060" t="str">
            <v>นายนคร สะสมจิตต์</v>
          </cell>
          <cell r="CE1060"/>
          <cell r="CF1060"/>
          <cell r="CG1060"/>
          <cell r="CH1060"/>
          <cell r="CI1060"/>
          <cell r="CJ1060"/>
          <cell r="CK1060"/>
          <cell r="CL1060">
            <v>243854</v>
          </cell>
          <cell r="CM1060"/>
          <cell r="CN1060"/>
          <cell r="CO1060"/>
          <cell r="CP1060"/>
        </row>
        <row r="1061">
          <cell r="B1061">
            <v>2534</v>
          </cell>
          <cell r="C1061">
            <v>1058</v>
          </cell>
          <cell r="D1061"/>
          <cell r="E1061"/>
          <cell r="F1061"/>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Q1061"/>
          <cell r="R1061"/>
          <cell r="S1061" t="str">
            <v>จังหวัดฝาง</v>
          </cell>
          <cell r="T1061" t="str">
            <v>ผบE1409</v>
          </cell>
          <cell r="U1061">
            <v>2566</v>
          </cell>
          <cell r="V1061" t="str">
            <v>ผบE1556</v>
          </cell>
          <cell r="W1061">
            <v>2566</v>
          </cell>
          <cell r="X1061">
            <v>12</v>
          </cell>
          <cell r="Y1061">
            <v>12</v>
          </cell>
          <cell r="Z1061">
            <v>2566</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สืบแล้ว รายงานผลสืบ 5/7/2567</v>
          </cell>
          <cell r="BC1061" t="str">
            <v/>
          </cell>
          <cell r="BD1061" t="str">
            <v/>
          </cell>
          <cell r="BE1061" t="str">
            <v/>
          </cell>
          <cell r="BF1061" t="str">
            <v/>
          </cell>
          <cell r="BG1061" t="str">
            <v/>
          </cell>
          <cell r="BH1061" t="str">
            <v/>
          </cell>
          <cell r="BI1061" t="str">
            <v/>
          </cell>
          <cell r="BJ1061" t="str">
            <v/>
          </cell>
          <cell r="BK1061" t="str">
            <v/>
          </cell>
          <cell r="BL1061" t="str">
            <v/>
          </cell>
          <cell r="BM1061" t="str">
            <v/>
          </cell>
          <cell r="BN1061" t="str">
            <v/>
          </cell>
          <cell r="BO1061" t="str">
            <v/>
          </cell>
          <cell r="BP1061" t="str">
            <v/>
          </cell>
          <cell r="BQ1061" t="str">
            <v/>
          </cell>
          <cell r="BR1061" t="str">
            <v/>
          </cell>
          <cell r="BS1061" t="str">
            <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1"/>
          <cell r="CA1061"/>
          <cell r="CB1061">
            <v>5</v>
          </cell>
          <cell r="CC1061"/>
          <cell r="CD1061" t="str">
            <v>นางศิริขวัญ ตาวงค์</v>
          </cell>
          <cell r="CE1061"/>
          <cell r="CF1061"/>
          <cell r="CG1061"/>
          <cell r="CH1061"/>
          <cell r="CI1061"/>
          <cell r="CJ1061"/>
          <cell r="CK1061"/>
          <cell r="CL1061"/>
          <cell r="CM1061"/>
          <cell r="CN1061"/>
          <cell r="CO1061"/>
          <cell r="CP1061"/>
        </row>
        <row r="1062">
          <cell r="B1062">
            <v>2535</v>
          </cell>
          <cell r="C1062">
            <v>1059</v>
          </cell>
          <cell r="D1062"/>
          <cell r="E1062"/>
          <cell r="F1062"/>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ผบE6886</v>
          </cell>
          <cell r="U1062">
            <v>2566</v>
          </cell>
          <cell r="V1062" t="str">
            <v>ผบE8675</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รายงานผลสืบทรัพย์ - ไม่พบทรัพย์ 19/8/2567</v>
          </cell>
          <cell r="BC1062">
            <v>900</v>
          </cell>
          <cell r="BD1062">
            <v>17</v>
          </cell>
          <cell r="BE1062">
            <v>2</v>
          </cell>
          <cell r="BF1062">
            <v>2568</v>
          </cell>
          <cell r="BG1062">
            <v>0</v>
          </cell>
          <cell r="BH1062" t="str">
            <v>-</v>
          </cell>
          <cell r="BI1062" t="str">
            <v>-</v>
          </cell>
          <cell r="BJ1062" t="str">
            <v>-</v>
          </cell>
          <cell r="BK1062">
            <v>0</v>
          </cell>
          <cell r="BL1062">
            <v>1025</v>
          </cell>
          <cell r="BM1062">
            <v>0</v>
          </cell>
          <cell r="BN1062" t="str">
            <v/>
          </cell>
          <cell r="BO1062" t="str">
            <v/>
          </cell>
          <cell r="BP1062" t="str">
            <v/>
          </cell>
          <cell r="BQ1062" t="str">
            <v>-</v>
          </cell>
          <cell r="BR1062" t="str">
            <v>-</v>
          </cell>
          <cell r="BS1062" t="str">
            <v>-</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A1062"/>
          <cell r="CB1062">
            <v>3</v>
          </cell>
          <cell r="CC1062" t="str">
            <v>ธิติพร</v>
          </cell>
          <cell r="CD1062"/>
          <cell r="CE1062"/>
          <cell r="CF1062"/>
          <cell r="CG1062"/>
          <cell r="CH1062"/>
          <cell r="CI1062"/>
          <cell r="CJ1062"/>
          <cell r="CK1062"/>
          <cell r="CL1062">
            <v>243854</v>
          </cell>
          <cell r="CM1062"/>
          <cell r="CN1062"/>
          <cell r="CO1062"/>
          <cell r="CP1062"/>
        </row>
        <row r="1063">
          <cell r="B1063">
            <v>2536</v>
          </cell>
          <cell r="C1063">
            <v>1060</v>
          </cell>
          <cell r="D1063"/>
          <cell r="E1063"/>
          <cell r="F1063"/>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ผบE6884</v>
          </cell>
          <cell r="U1063">
            <v>2566</v>
          </cell>
          <cell r="V1063" t="str">
            <v>ผบE8674</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M1063"/>
          <cell r="CN1063"/>
          <cell r="CO1063"/>
          <cell r="CP1063"/>
        </row>
        <row r="1064">
          <cell r="B1064">
            <v>2537</v>
          </cell>
          <cell r="C1064">
            <v>1061</v>
          </cell>
          <cell r="D1064"/>
          <cell r="E1064"/>
          <cell r="F1064"/>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Q1064"/>
          <cell r="R1064"/>
          <cell r="S1064" t="str">
            <v>จังหวัดฮอด</v>
          </cell>
          <cell r="T1064" t="str">
            <v>ผบE716</v>
          </cell>
          <cell r="U1064">
            <v>2566</v>
          </cell>
          <cell r="V1064" t="str">
            <v>ผบE913</v>
          </cell>
          <cell r="W1064">
            <v>2566</v>
          </cell>
          <cell r="X1064"/>
          <cell r="Y1064"/>
          <cell r="Z1064"/>
          <cell r="AA1064">
            <v>26</v>
          </cell>
          <cell r="AB1064">
            <v>7</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 (คำสั่ง 6/2/2567) // รายงานวันที่ 26/7/2567</v>
          </cell>
          <cell r="BC1064">
            <v>1800</v>
          </cell>
          <cell r="BD1064">
            <v>26</v>
          </cell>
          <cell r="BE1064">
            <v>3</v>
          </cell>
          <cell r="BF1064">
            <v>2568</v>
          </cell>
          <cell r="BG1064">
            <v>0</v>
          </cell>
          <cell r="BH1064" t="str">
            <v>-</v>
          </cell>
          <cell r="BI1064" t="str">
            <v>-</v>
          </cell>
          <cell r="BJ1064" t="str">
            <v>-</v>
          </cell>
          <cell r="BK1064">
            <v>0</v>
          </cell>
          <cell r="BL1064">
            <v>1520</v>
          </cell>
          <cell r="BM1064">
            <v>0</v>
          </cell>
          <cell r="BN1064" t="str">
            <v/>
          </cell>
          <cell r="BO1064" t="str">
            <v/>
          </cell>
          <cell r="BP1064" t="str">
            <v/>
          </cell>
          <cell r="BQ1064" t="str">
            <v>-</v>
          </cell>
          <cell r="BR1064" t="str">
            <v>-</v>
          </cell>
          <cell r="BS1064" t="str">
            <v>-</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A1064"/>
          <cell r="CB1064"/>
          <cell r="CC1064"/>
          <cell r="CD1064" t="str">
            <v>นางศรีออน ต๊ะทา</v>
          </cell>
          <cell r="CE1064"/>
          <cell r="CF1064"/>
          <cell r="CG1064"/>
          <cell r="CH1064"/>
          <cell r="CI1064"/>
          <cell r="CJ1064"/>
          <cell r="CK1064"/>
          <cell r="CL1064"/>
          <cell r="CM1064"/>
          <cell r="CN1064"/>
          <cell r="CO1064"/>
          <cell r="CP1064"/>
        </row>
        <row r="1065">
          <cell r="B1065">
            <v>2538</v>
          </cell>
          <cell r="C1065">
            <v>1062</v>
          </cell>
          <cell r="D1065"/>
          <cell r="E1065"/>
          <cell r="F1065"/>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Q1065"/>
          <cell r="R1065"/>
          <cell r="S1065" t="str">
            <v>แขวงเชียงใหม่</v>
          </cell>
          <cell r="T1065" t="str">
            <v>ผบE41</v>
          </cell>
          <cell r="U1065">
            <v>2566</v>
          </cell>
          <cell r="V1065" t="str">
            <v>ผบE1712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BZ1065"/>
          <cell r="CA1065"/>
          <cell r="CB1065">
            <v>1</v>
          </cell>
          <cell r="CC1065"/>
          <cell r="CD1065" t="str">
            <v>นางสาวแก้วกานดา พงษ์ศรี</v>
          </cell>
          <cell r="CE1065"/>
          <cell r="CF1065"/>
          <cell r="CG1065"/>
          <cell r="CH1065"/>
          <cell r="CI1065"/>
          <cell r="CJ1065"/>
          <cell r="CK1065"/>
          <cell r="CL1065"/>
          <cell r="CM1065"/>
          <cell r="CN1065"/>
          <cell r="CO1065"/>
          <cell r="CP1065"/>
        </row>
        <row r="1066">
          <cell r="B1066">
            <v>2539</v>
          </cell>
          <cell r="C1066">
            <v>1063</v>
          </cell>
          <cell r="D1066"/>
          <cell r="E1066"/>
          <cell r="F1066"/>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Q1066"/>
          <cell r="R1066"/>
          <cell r="S1066" t="str">
            <v>แขวงเชียงใหม่</v>
          </cell>
          <cell r="T1066" t="str">
            <v>ผบE7155</v>
          </cell>
          <cell r="U1066">
            <v>2565</v>
          </cell>
          <cell r="V1066" t="str">
            <v>ผบE1682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6"/>
          <cell r="CA1066"/>
          <cell r="CB1066">
            <v>3</v>
          </cell>
          <cell r="CC1066"/>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6"/>
          <cell r="CI1066"/>
          <cell r="CJ1066">
            <v>3</v>
          </cell>
          <cell r="CK1066"/>
          <cell r="CL1066"/>
          <cell r="CM1066"/>
          <cell r="CN1066"/>
          <cell r="CO1066"/>
          <cell r="CP1066"/>
        </row>
        <row r="1067">
          <cell r="B1067">
            <v>2540</v>
          </cell>
          <cell r="C1067">
            <v>1064</v>
          </cell>
          <cell r="D1067"/>
          <cell r="E1067"/>
          <cell r="F1067"/>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Q1067"/>
          <cell r="R1067"/>
          <cell r="S1067" t="str">
            <v>แขวงเชียงใหม่</v>
          </cell>
          <cell r="T1067" t="str">
            <v>ผบE1468</v>
          </cell>
          <cell r="U1067">
            <v>2566</v>
          </cell>
          <cell r="V1067" t="str">
            <v>ผบE3503</v>
          </cell>
          <cell r="W1067">
            <v>2566</v>
          </cell>
          <cell r="X1067">
            <v>22</v>
          </cell>
          <cell r="Y1067">
            <v>5</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7"/>
          <cell r="CA1067"/>
          <cell r="CB1067">
            <v>4</v>
          </cell>
          <cell r="CC1067"/>
          <cell r="CD1067" t="str">
            <v>นางสาวศรีพรรณ สุวรรณ</v>
          </cell>
          <cell r="CE1067"/>
          <cell r="CF1067"/>
          <cell r="CG1067"/>
          <cell r="CH1067"/>
          <cell r="CI1067"/>
          <cell r="CJ1067"/>
          <cell r="CK1067"/>
          <cell r="CL1067"/>
          <cell r="CM1067"/>
          <cell r="CN1067"/>
          <cell r="CO1067"/>
          <cell r="CP1067"/>
        </row>
        <row r="1068">
          <cell r="B1068">
            <v>2541</v>
          </cell>
          <cell r="C1068">
            <v>1065</v>
          </cell>
          <cell r="D1068"/>
          <cell r="E1068"/>
          <cell r="F1068"/>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Q1068"/>
          <cell r="R1068"/>
          <cell r="S1068" t="str">
            <v>แขวงเชียงดาว</v>
          </cell>
          <cell r="T1068" t="str">
            <v>ผบE336</v>
          </cell>
          <cell r="U1068">
            <v>2563</v>
          </cell>
          <cell r="V1068" t="str">
            <v>ผบE320</v>
          </cell>
          <cell r="W1068">
            <v>2563</v>
          </cell>
          <cell r="X1068"/>
          <cell r="Y1068"/>
          <cell r="Z1068"/>
          <cell r="AA1068">
            <v>10</v>
          </cell>
          <cell r="AB1068">
            <v>11</v>
          </cell>
          <cell r="AC1068">
            <v>2563</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8"/>
          <cell r="CA1068"/>
          <cell r="CB1068">
            <v>5</v>
          </cell>
          <cell r="CC1068"/>
          <cell r="CD1068" t="str">
            <v>นางสาวพิทยาภรณ์ อินทะบุญ</v>
          </cell>
          <cell r="CE1068"/>
          <cell r="CF1068"/>
          <cell r="CG1068"/>
          <cell r="CH1068"/>
          <cell r="CI1068"/>
          <cell r="CJ1068"/>
          <cell r="CK1068"/>
          <cell r="CL1068"/>
          <cell r="CM1068"/>
          <cell r="CN1068"/>
          <cell r="CO1068"/>
          <cell r="CP1068"/>
        </row>
        <row r="1069">
          <cell r="B1069">
            <v>2542</v>
          </cell>
          <cell r="C1069">
            <v>1066</v>
          </cell>
          <cell r="D1069"/>
          <cell r="E1069"/>
          <cell r="F1069"/>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Q1069"/>
          <cell r="R1069"/>
          <cell r="S1069" t="str">
            <v>จังหวัดเชียงใหม่</v>
          </cell>
          <cell r="T1069" t="str">
            <v>ผบE328</v>
          </cell>
          <cell r="U1069">
            <v>2566</v>
          </cell>
          <cell r="V1069" t="str">
            <v>ผบE720</v>
          </cell>
          <cell r="W1069">
            <v>2566</v>
          </cell>
          <cell r="X1069"/>
          <cell r="Y1069"/>
          <cell r="Z1069"/>
          <cell r="AA1069">
            <v>15</v>
          </cell>
          <cell r="AB1069">
            <v>5</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69"/>
          <cell r="CA1069"/>
          <cell r="CB1069">
            <v>3</v>
          </cell>
          <cell r="CC1069" t="str">
            <v>ปฎิยุทธ์</v>
          </cell>
          <cell r="CD1069" t="str">
            <v>นางสาวนิตยา คำอินต๊ะมูล</v>
          </cell>
          <cell r="CE1069"/>
          <cell r="CF1069"/>
          <cell r="CG1069"/>
          <cell r="CH1069"/>
          <cell r="CI1069"/>
          <cell r="CJ1069"/>
          <cell r="CK1069"/>
          <cell r="CL1069"/>
          <cell r="CM1069"/>
          <cell r="CN1069"/>
          <cell r="CO1069"/>
          <cell r="CP1069"/>
        </row>
        <row r="1070">
          <cell r="B1070">
            <v>2543</v>
          </cell>
          <cell r="C1070">
            <v>1067</v>
          </cell>
          <cell r="D1070"/>
          <cell r="E1070"/>
          <cell r="F1070"/>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Q1070"/>
          <cell r="R1070"/>
          <cell r="S1070" t="str">
            <v>จังหวัดเชียงใหม่</v>
          </cell>
          <cell r="T1070" t="str">
            <v>ผบE1806</v>
          </cell>
          <cell r="U1070">
            <v>2565</v>
          </cell>
          <cell r="V1070" t="str">
            <v>ผบE152</v>
          </cell>
          <cell r="W1070">
            <v>2566</v>
          </cell>
          <cell r="X1070"/>
          <cell r="Y1070"/>
          <cell r="Z1070"/>
          <cell r="AA1070">
            <v>31</v>
          </cell>
          <cell r="AB1070">
            <v>12</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0"/>
          <cell r="CA1070"/>
          <cell r="CB1070">
            <v>3</v>
          </cell>
          <cell r="CC1070"/>
          <cell r="CD1070" t="str">
            <v>นางอภิญญา วิถี</v>
          </cell>
          <cell r="CE1070"/>
          <cell r="CF1070"/>
          <cell r="CG1070"/>
          <cell r="CH1070"/>
          <cell r="CI1070"/>
          <cell r="CJ1070"/>
          <cell r="CK1070"/>
          <cell r="CL1070"/>
          <cell r="CM1070"/>
          <cell r="CN1070"/>
          <cell r="CO1070"/>
          <cell r="CP1070"/>
        </row>
        <row r="1071">
          <cell r="B1071">
            <v>2544</v>
          </cell>
          <cell r="C1071">
            <v>1068</v>
          </cell>
          <cell r="D1071"/>
          <cell r="E1071"/>
          <cell r="F1071"/>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Q1071"/>
          <cell r="R1071"/>
          <cell r="S1071" t="str">
            <v>แขวงลำปาง</v>
          </cell>
          <cell r="T1071" t="str">
            <v>ผบE3911</v>
          </cell>
          <cell r="U1071">
            <v>2565</v>
          </cell>
          <cell r="V1071" t="str">
            <v>ผบE4248</v>
          </cell>
          <cell r="W1071">
            <v>2565</v>
          </cell>
          <cell r="X1071">
            <v>28</v>
          </cell>
          <cell r="Y1071">
            <v>11</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cell r="CA1071"/>
          <cell r="CB1071"/>
          <cell r="CC1071"/>
          <cell r="CD1071"/>
          <cell r="CE1071"/>
          <cell r="CF1071"/>
          <cell r="CG1071"/>
          <cell r="CH1071"/>
          <cell r="CI1071"/>
          <cell r="CJ1071"/>
          <cell r="CK1071"/>
          <cell r="CL1071"/>
          <cell r="CM1071"/>
          <cell r="CN1071"/>
          <cell r="CO1071"/>
          <cell r="CP1071"/>
        </row>
        <row r="1072">
          <cell r="B1072">
            <v>2545</v>
          </cell>
          <cell r="C1072">
            <v>1069</v>
          </cell>
          <cell r="D1072"/>
          <cell r="E1072"/>
          <cell r="F1072"/>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cell r="R1072"/>
          <cell r="S1072" t="str">
            <v>แขวงเชียงใหม่</v>
          </cell>
          <cell r="T1072" t="str">
            <v>ผบE2734</v>
          </cell>
          <cell r="U1072">
            <v>2566</v>
          </cell>
          <cell r="V1072" t="str">
            <v>ผบE5669</v>
          </cell>
          <cell r="W1072">
            <v>2566</v>
          </cell>
          <cell r="X1072">
            <v>10</v>
          </cell>
          <cell r="Y1072">
            <v>7</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A1072"/>
          <cell r="CB1072">
            <v>4</v>
          </cell>
          <cell r="CC1072"/>
          <cell r="CD1072" t="str">
            <v>นางสาวปราณี แซ่อึ้ง</v>
          </cell>
          <cell r="CE1072"/>
          <cell r="CF1072"/>
          <cell r="CG1072"/>
          <cell r="CH1072"/>
          <cell r="CI1072"/>
          <cell r="CJ1072"/>
          <cell r="CK1072"/>
          <cell r="CL1072"/>
          <cell r="CM1072"/>
          <cell r="CN1072"/>
          <cell r="CO1072"/>
          <cell r="CP1072"/>
        </row>
        <row r="1073">
          <cell r="B1073">
            <v>2546</v>
          </cell>
          <cell r="C1073">
            <v>1070</v>
          </cell>
          <cell r="D1073"/>
          <cell r="E1073"/>
          <cell r="F1073"/>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cell r="R1073"/>
          <cell r="S1073" t="str">
            <v>แขวงเชียงใหม่</v>
          </cell>
          <cell r="T1073" t="str">
            <v>ผบE313</v>
          </cell>
          <cell r="U1073">
            <v>2566</v>
          </cell>
          <cell r="V1073" t="str">
            <v>ผบE2104</v>
          </cell>
          <cell r="W1073">
            <v>2566</v>
          </cell>
          <cell r="X1073">
            <v>18</v>
          </cell>
          <cell r="Y1073">
            <v>4</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A1073"/>
          <cell r="CB1073">
            <v>4</v>
          </cell>
          <cell r="CC1073"/>
          <cell r="CD1073" t="str">
            <v>นายสมชาย กันนะ</v>
          </cell>
          <cell r="CE1073"/>
          <cell r="CF1073"/>
          <cell r="CG1073"/>
          <cell r="CH1073"/>
          <cell r="CI1073"/>
          <cell r="CJ1073"/>
          <cell r="CK1073"/>
          <cell r="CL1073"/>
          <cell r="CM1073"/>
          <cell r="CN1073"/>
          <cell r="CO1073"/>
          <cell r="CP1073"/>
        </row>
        <row r="1074">
          <cell r="B1074">
            <v>2547</v>
          </cell>
          <cell r="C1074">
            <v>1071</v>
          </cell>
          <cell r="D1074"/>
          <cell r="E1074"/>
          <cell r="F1074"/>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ผบE44</v>
          </cell>
          <cell r="U1074">
            <v>2566</v>
          </cell>
          <cell r="V1074" t="str">
            <v>ผบE145</v>
          </cell>
          <cell r="W1074">
            <v>2566</v>
          </cell>
          <cell r="X1074">
            <v>21</v>
          </cell>
          <cell r="Y1074">
            <v>2</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A1074"/>
          <cell r="CB1074">
            <v>4</v>
          </cell>
          <cell r="CC1074"/>
          <cell r="CD1074" t="str">
            <v>นางสาวสุรินดา คำคิด</v>
          </cell>
          <cell r="CE1074"/>
          <cell r="CF1074"/>
          <cell r="CG1074"/>
          <cell r="CH1074"/>
          <cell r="CI1074"/>
          <cell r="CJ1074"/>
          <cell r="CK1074"/>
          <cell r="CL1074"/>
          <cell r="CM1074"/>
          <cell r="CN1074"/>
          <cell r="CO1074"/>
          <cell r="CP1074"/>
        </row>
        <row r="1075">
          <cell r="B1075">
            <v>2548</v>
          </cell>
          <cell r="C1075">
            <v>1072</v>
          </cell>
          <cell r="D1075"/>
          <cell r="E1075"/>
          <cell r="F1075"/>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ผบE925</v>
          </cell>
          <cell r="U1075">
            <v>2565</v>
          </cell>
          <cell r="V1075" t="str">
            <v>ผบE21</v>
          </cell>
          <cell r="W1075">
            <v>2566</v>
          </cell>
          <cell r="X1075">
            <v>16</v>
          </cell>
          <cell r="Y1075">
            <v>1</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5"/>
          <cell r="CA1075"/>
          <cell r="CB1075"/>
          <cell r="CC1075"/>
          <cell r="CD1075" t="str">
            <v>นางสาวกมลชนก คำพลอย</v>
          </cell>
          <cell r="CE1075"/>
          <cell r="CF1075"/>
          <cell r="CG1075"/>
          <cell r="CH1075"/>
          <cell r="CI1075"/>
          <cell r="CJ1075"/>
          <cell r="CK1075"/>
          <cell r="CL1075"/>
          <cell r="CM1075"/>
          <cell r="CN1075"/>
          <cell r="CO1075"/>
          <cell r="CP1075"/>
        </row>
        <row r="1076">
          <cell r="B1076">
            <v>2549</v>
          </cell>
          <cell r="C1076">
            <v>1073</v>
          </cell>
          <cell r="D1076"/>
          <cell r="E1076"/>
          <cell r="F1076"/>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cell r="R1076"/>
          <cell r="S1076" t="str">
            <v>แขวงเชียงใหม่</v>
          </cell>
          <cell r="T1076" t="str">
            <v>ผบ4732</v>
          </cell>
          <cell r="U1076">
            <v>2561</v>
          </cell>
          <cell r="V1076" t="str">
            <v>ผบ5963</v>
          </cell>
          <cell r="W1076">
            <v>2561</v>
          </cell>
          <cell r="X1076">
            <v>3</v>
          </cell>
          <cell r="Y1076">
            <v>7</v>
          </cell>
          <cell r="Z1076">
            <v>2561</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A1076"/>
          <cell r="CB1076">
            <v>4</v>
          </cell>
          <cell r="CC1076"/>
          <cell r="CD1076" t="str">
            <v>นายศักดา วงศ์ตระกูลโลหะ</v>
          </cell>
          <cell r="CE1076"/>
          <cell r="CF1076"/>
          <cell r="CG1076"/>
          <cell r="CH1076"/>
          <cell r="CI1076"/>
          <cell r="CJ1076"/>
          <cell r="CK1076"/>
          <cell r="CL1076"/>
          <cell r="CM1076"/>
          <cell r="CN1076"/>
          <cell r="CO1076"/>
          <cell r="CP1076"/>
        </row>
        <row r="1077">
          <cell r="B1077">
            <v>2550</v>
          </cell>
          <cell r="C1077">
            <v>1074</v>
          </cell>
          <cell r="D1077"/>
          <cell r="E1077"/>
          <cell r="F1077"/>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แขวงเชียงดาว</v>
          </cell>
          <cell r="T1077" t="str">
            <v>ผบE924</v>
          </cell>
          <cell r="U1077">
            <v>2565</v>
          </cell>
          <cell r="V1077" t="str">
            <v>ผบE20</v>
          </cell>
          <cell r="W1077">
            <v>2566</v>
          </cell>
          <cell r="X1077">
            <v>16</v>
          </cell>
          <cell r="Y1077">
            <v>1</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A1077"/>
          <cell r="CB1077">
            <v>5</v>
          </cell>
          <cell r="CC1077"/>
          <cell r="CD1077" t="str">
            <v>นายวรวิทย์  จอมเดช</v>
          </cell>
          <cell r="CE1077"/>
          <cell r="CF1077"/>
          <cell r="CG1077"/>
          <cell r="CH1077"/>
          <cell r="CI1077"/>
          <cell r="CJ1077"/>
          <cell r="CK1077"/>
          <cell r="CL1077"/>
          <cell r="CM1077"/>
          <cell r="CN1077"/>
          <cell r="CO1077"/>
          <cell r="CP1077"/>
        </row>
        <row r="1078">
          <cell r="B1078">
            <v>2551</v>
          </cell>
          <cell r="C1078">
            <v>1075</v>
          </cell>
          <cell r="D1078"/>
          <cell r="E1078"/>
          <cell r="F1078"/>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cell r="R1078"/>
          <cell r="S1078" t="str">
            <v>แขวงเชียงใหม่</v>
          </cell>
          <cell r="T1078" t="str">
            <v>ผบE3671</v>
          </cell>
          <cell r="U1078">
            <v>2566</v>
          </cell>
          <cell r="V1078" t="str">
            <v>ผบE5708</v>
          </cell>
          <cell r="W1078">
            <v>2566</v>
          </cell>
          <cell r="X1078">
            <v>10</v>
          </cell>
          <cell r="Y1078">
            <v>7</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8"/>
          <cell r="CA1078"/>
          <cell r="CB1078"/>
          <cell r="CC1078"/>
          <cell r="CD1078"/>
          <cell r="CE1078"/>
          <cell r="CF1078"/>
          <cell r="CG1078"/>
          <cell r="CH1078"/>
          <cell r="CI1078"/>
          <cell r="CJ1078"/>
          <cell r="CK1078"/>
          <cell r="CL1078"/>
          <cell r="CM1078"/>
          <cell r="CN1078"/>
          <cell r="CO1078"/>
          <cell r="CP1078"/>
        </row>
        <row r="1079">
          <cell r="B1079">
            <v>2552</v>
          </cell>
          <cell r="C1079">
            <v>1076</v>
          </cell>
          <cell r="D1079"/>
          <cell r="E1079"/>
          <cell r="F1079"/>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Q1079"/>
          <cell r="R1079"/>
          <cell r="S1079" t="str">
            <v>จังหวัดลำพูน</v>
          </cell>
          <cell r="T1079" t="str">
            <v>ผบE929</v>
          </cell>
          <cell r="U1079">
            <v>2566</v>
          </cell>
          <cell r="V1079" t="str">
            <v>ผบE1556</v>
          </cell>
          <cell r="W1079">
            <v>2566</v>
          </cell>
          <cell r="X1079">
            <v>6</v>
          </cell>
          <cell r="Y1079">
            <v>6</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A1079"/>
          <cell r="CB1079">
            <v>3</v>
          </cell>
          <cell r="CC1079"/>
          <cell r="CD1079" t="str">
            <v>นายไชยากร ธารสุขวงศ์ไชย</v>
          </cell>
          <cell r="CE1079"/>
          <cell r="CF1079"/>
          <cell r="CG1079"/>
          <cell r="CH1079"/>
          <cell r="CI1079"/>
          <cell r="CJ1079"/>
          <cell r="CK1079"/>
          <cell r="CL1079"/>
          <cell r="CM1079"/>
          <cell r="CN1079"/>
          <cell r="CO1079"/>
          <cell r="CP1079"/>
        </row>
        <row r="1080">
          <cell r="B1080">
            <v>2553</v>
          </cell>
          <cell r="C1080">
            <v>1077</v>
          </cell>
          <cell r="D1080"/>
          <cell r="E1080"/>
          <cell r="F1080"/>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cell r="R1080"/>
          <cell r="S1080" t="str">
            <v>จังหวัดแพร่</v>
          </cell>
          <cell r="T1080" t="str">
            <v>ผบE3203</v>
          </cell>
          <cell r="U1080">
            <v>2565</v>
          </cell>
          <cell r="V1080" t="str">
            <v>ผบE55</v>
          </cell>
          <cell r="W1080">
            <v>2566</v>
          </cell>
          <cell r="X1080">
            <v>16</v>
          </cell>
          <cell r="Y1080">
            <v>1</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A1080"/>
          <cell r="CB1080">
            <v>1</v>
          </cell>
          <cell r="CC1080"/>
          <cell r="CD1080" t="str">
            <v>นางสาวเอมสิรินันท์ ท่าทาง</v>
          </cell>
          <cell r="CE1080"/>
          <cell r="CF1080"/>
          <cell r="CG1080"/>
          <cell r="CH1080"/>
          <cell r="CI1080"/>
          <cell r="CJ1080"/>
          <cell r="CK1080"/>
          <cell r="CL1080"/>
          <cell r="CM1080"/>
          <cell r="CN1080"/>
          <cell r="CO1080"/>
          <cell r="CP1080"/>
        </row>
        <row r="1081">
          <cell r="B1081">
            <v>2554</v>
          </cell>
          <cell r="C1081">
            <v>1078</v>
          </cell>
          <cell r="D1081"/>
          <cell r="E1081"/>
          <cell r="F1081"/>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ผบE708</v>
          </cell>
          <cell r="U1081">
            <v>2566</v>
          </cell>
          <cell r="V1081" t="str">
            <v>ผบE908</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สืบ7/05/67//ลงผล 27/5/67//รายงาน4/5/2567 คำสั่งสืบวันที่ 14/1/2568 รายงานผลสืบรอบที่ 2 วันที่ 27/2/2568</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A1081"/>
          <cell r="CB1081">
            <v>6</v>
          </cell>
          <cell r="CC1081"/>
          <cell r="CD1081"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1" t="str">
            <v>จำเลยที่ 1
คู่สมรสจำเลยที่ 1
จำเลยที่ 2
คู่สมรสจำเลยที่ 2
จำเลบที่ 3
คู่สมรสจำเลยที่ 3</v>
          </cell>
          <cell r="CF1081" t="str">
            <v>3-5017-00111-56-6
3-5017-00111-57-4
3-5017-00201-92-1
3-5017-00209-09-4
3-5017-00195-05-1
3-5104-00424-11-8</v>
          </cell>
          <cell r="CG108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1" t="str">
            <v>ไม่พบ</v>
          </cell>
          <cell r="CI1081"/>
          <cell r="CJ1081"/>
          <cell r="CK1081" t="str">
            <v>ปฏิยุทธ์</v>
          </cell>
          <cell r="CL1081"/>
          <cell r="CM1081"/>
          <cell r="CN1081"/>
          <cell r="CO1081"/>
          <cell r="CP1081"/>
        </row>
        <row r="1082">
          <cell r="B1082">
            <v>2555</v>
          </cell>
          <cell r="C1082">
            <v>1079</v>
          </cell>
          <cell r="D1082"/>
          <cell r="E1082"/>
          <cell r="F1082"/>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ผบE709</v>
          </cell>
          <cell r="U1082">
            <v>2566</v>
          </cell>
          <cell r="V1082" t="str">
            <v>ผบE909</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A1082"/>
          <cell r="CB1082">
            <v>5</v>
          </cell>
          <cell r="CC1082"/>
          <cell r="CD1082" t="str">
            <v>นายประจักษ์ แก้วจันทร์</v>
          </cell>
          <cell r="CE1082"/>
          <cell r="CF1082"/>
          <cell r="CG1082"/>
          <cell r="CH1082"/>
          <cell r="CI1082"/>
          <cell r="CJ1082"/>
          <cell r="CK1082"/>
          <cell r="CL1082"/>
          <cell r="CM1082"/>
          <cell r="CN1082"/>
          <cell r="CO1082"/>
          <cell r="CP1082"/>
        </row>
        <row r="1083">
          <cell r="B1083">
            <v>2556</v>
          </cell>
          <cell r="C1083">
            <v>1080</v>
          </cell>
          <cell r="D1083"/>
          <cell r="E1083"/>
          <cell r="F1083"/>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แขวงเชียงใหม่</v>
          </cell>
          <cell r="T1083" t="str">
            <v>ผบE7755</v>
          </cell>
          <cell r="U1083">
            <v>2565</v>
          </cell>
          <cell r="V1083" t="str">
            <v>ผบE2349</v>
          </cell>
          <cell r="W1083">
            <v>2566</v>
          </cell>
          <cell r="X1083"/>
          <cell r="Y1083"/>
          <cell r="Z1083"/>
          <cell r="AA1083">
            <v>25</v>
          </cell>
          <cell r="AB1083">
            <v>4</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A1083"/>
          <cell r="CB1083">
            <v>3</v>
          </cell>
          <cell r="CC1083"/>
          <cell r="CD1083" t="str">
            <v>นายอานิสงส์ เจริญธรรม</v>
          </cell>
          <cell r="CE1083"/>
          <cell r="CF1083"/>
          <cell r="CG1083"/>
          <cell r="CH1083"/>
          <cell r="CI1083"/>
          <cell r="CJ1083"/>
          <cell r="CK1083"/>
          <cell r="CL1083"/>
          <cell r="CM1083"/>
          <cell r="CN1083"/>
          <cell r="CO1083"/>
          <cell r="CP1083"/>
        </row>
        <row r="1084">
          <cell r="B1084">
            <v>2557</v>
          </cell>
          <cell r="C1084">
            <v>1081</v>
          </cell>
          <cell r="D1084"/>
          <cell r="E1084"/>
          <cell r="F1084"/>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จังหวัดฮอด</v>
          </cell>
          <cell r="T1084" t="str">
            <v>ผบE850</v>
          </cell>
          <cell r="U1084">
            <v>2566</v>
          </cell>
          <cell r="V1084" t="str">
            <v>ผบE1096</v>
          </cell>
          <cell r="W1084">
            <v>2566</v>
          </cell>
          <cell r="X1084">
            <v>18</v>
          </cell>
          <cell r="Y1084">
            <v>9</v>
          </cell>
          <cell r="Z1084">
            <v>2566</v>
          </cell>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A1084"/>
          <cell r="CB1084">
            <v>3</v>
          </cell>
          <cell r="CC1084"/>
          <cell r="CD1084" t="str">
            <v>นางสาวแก่นจันทร์ ดีอูป</v>
          </cell>
          <cell r="CE1084"/>
          <cell r="CF1084"/>
          <cell r="CG1084"/>
          <cell r="CH1084"/>
          <cell r="CI1084"/>
          <cell r="CJ1084"/>
          <cell r="CK1084"/>
          <cell r="CL1084"/>
          <cell r="CM1084"/>
          <cell r="CN1084"/>
          <cell r="CO1084"/>
          <cell r="CP1084"/>
        </row>
        <row r="1085">
          <cell r="B1085">
            <v>2558</v>
          </cell>
          <cell r="C1085">
            <v>1082</v>
          </cell>
          <cell r="D1085"/>
          <cell r="E1085"/>
          <cell r="F1085"/>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Q1085"/>
          <cell r="R1085"/>
          <cell r="S1085" t="str">
            <v>แขวงเชียงใหม่</v>
          </cell>
          <cell r="T1085" t="str">
            <v>ผบE2730</v>
          </cell>
          <cell r="U1085">
            <v>2566</v>
          </cell>
          <cell r="V1085">
            <v>5666</v>
          </cell>
          <cell r="W1085">
            <v>2566</v>
          </cell>
          <cell r="X1085"/>
          <cell r="Y1085"/>
          <cell r="Z1085"/>
          <cell r="AA1085">
            <v>10</v>
          </cell>
          <cell r="AB1085">
            <v>7</v>
          </cell>
          <cell r="AC1085">
            <v>2566</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A1085"/>
          <cell r="CB1085">
            <v>2</v>
          </cell>
          <cell r="CC1085"/>
          <cell r="CD1085" t="str">
            <v>นายธนวัฒน์ กันธา</v>
          </cell>
          <cell r="CE1085"/>
          <cell r="CF1085"/>
          <cell r="CG1085"/>
          <cell r="CH1085"/>
          <cell r="CI1085"/>
          <cell r="CJ1085"/>
          <cell r="CK1085"/>
          <cell r="CL1085"/>
          <cell r="CM1085"/>
          <cell r="CN1085"/>
          <cell r="CO1085"/>
          <cell r="CP1085"/>
        </row>
        <row r="1086">
          <cell r="B1086">
            <v>2559</v>
          </cell>
          <cell r="C1086">
            <v>1083</v>
          </cell>
          <cell r="D1086"/>
          <cell r="E1086"/>
          <cell r="F1086"/>
          <cell r="G1086"/>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Q1086"/>
          <cell r="R1086"/>
          <cell r="S1086" t="str">
            <v>จังหวัดฝาง</v>
          </cell>
          <cell r="T1086" t="str">
            <v>ผบE1031</v>
          </cell>
          <cell r="U1086">
            <v>2566</v>
          </cell>
          <cell r="V1086" t="str">
            <v>ผบE1200</v>
          </cell>
          <cell r="W1086">
            <v>2566</v>
          </cell>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6"/>
          <cell r="CA1086"/>
          <cell r="CB1086">
            <v>4</v>
          </cell>
          <cell r="CC1086"/>
          <cell r="CD1086" t="str">
            <v>นางสาวนันธิกา สุภา</v>
          </cell>
          <cell r="CE1086"/>
          <cell r="CF1086"/>
          <cell r="CG1086"/>
          <cell r="CH1086"/>
          <cell r="CI1086"/>
          <cell r="CJ1086"/>
          <cell r="CK1086"/>
          <cell r="CL1086"/>
          <cell r="CM1086"/>
          <cell r="CN1086"/>
          <cell r="CO1086"/>
          <cell r="CP1086"/>
        </row>
        <row r="1087">
          <cell r="B1087">
            <v>2560</v>
          </cell>
          <cell r="C1087">
            <v>1084</v>
          </cell>
          <cell r="D1087"/>
          <cell r="E1087"/>
          <cell r="F1087"/>
          <cell r="G1087"/>
          <cell r="H1087" t="str">
            <v>นาง</v>
          </cell>
          <cell r="I1087" t="str">
            <v>กฤษณา</v>
          </cell>
          <cell r="J1087" t="str">
            <v>โค้วตระกูล</v>
          </cell>
          <cell r="K1087" t="str">
            <v>3-5009-00346-79-5</v>
          </cell>
          <cell r="L1087" t="str">
            <v>ฝาง</v>
          </cell>
          <cell r="M1087"/>
          <cell r="N1087"/>
          <cell r="O1087" t="str">
            <v>สินเชื่อพัฒนาองค์กร</v>
          </cell>
          <cell r="P1087" t="str">
            <v>1.บุคคลค้ำประกัน</v>
          </cell>
          <cell r="Q1087"/>
          <cell r="R1087"/>
          <cell r="S1087" t="str">
            <v>จังหวัดฝาง</v>
          </cell>
          <cell r="T1087" t="str">
            <v>ผบE1027</v>
          </cell>
          <cell r="U1087">
            <v>2566</v>
          </cell>
          <cell r="V1087" t="str">
            <v>ผบE1335</v>
          </cell>
          <cell r="W1087">
            <v>2566</v>
          </cell>
          <cell r="X1087">
            <v>31</v>
          </cell>
          <cell r="Y1087">
            <v>11</v>
          </cell>
          <cell r="Z1087">
            <v>2566</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7"/>
          <cell r="CA1087"/>
          <cell r="CB1087"/>
          <cell r="CC1087"/>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7"/>
          <cell r="CI1087"/>
          <cell r="CJ1087">
            <v>8</v>
          </cell>
          <cell r="CK1087"/>
          <cell r="CL1087"/>
          <cell r="CM1087"/>
          <cell r="CN1087"/>
          <cell r="CO1087"/>
          <cell r="CP1087"/>
        </row>
        <row r="1088">
          <cell r="B1088">
            <v>2561</v>
          </cell>
          <cell r="C1088">
            <v>1085</v>
          </cell>
          <cell r="D1088"/>
          <cell r="E1088"/>
          <cell r="F1088"/>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Q1088"/>
          <cell r="R1088"/>
          <cell r="S1088" t="str">
            <v>แขวงเชียงใหม่</v>
          </cell>
          <cell r="T1088" t="str">
            <v>ผบE1909</v>
          </cell>
          <cell r="U1088">
            <v>2566</v>
          </cell>
          <cell r="V1088">
            <v>3386</v>
          </cell>
          <cell r="W1088">
            <v>2566</v>
          </cell>
          <cell r="X1088"/>
          <cell r="Y1088"/>
          <cell r="Z1088"/>
          <cell r="AA1088">
            <v>19</v>
          </cell>
          <cell r="AB1088">
            <v>5</v>
          </cell>
          <cell r="AC1088">
            <v>2566</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A1088"/>
          <cell r="CB1088"/>
          <cell r="CC1088"/>
          <cell r="CD1088" t="str">
            <v>นางสาวพัชรพร ลาภโต</v>
          </cell>
          <cell r="CE1088"/>
          <cell r="CF1088"/>
          <cell r="CG1088"/>
          <cell r="CH1088"/>
          <cell r="CI1088"/>
          <cell r="CJ1088"/>
          <cell r="CK1088"/>
          <cell r="CL1088"/>
          <cell r="CM1088"/>
          <cell r="CN1088"/>
          <cell r="CO1088"/>
          <cell r="CP1088"/>
        </row>
        <row r="1089">
          <cell r="B1089">
            <v>2562</v>
          </cell>
          <cell r="C1089">
            <v>1086</v>
          </cell>
          <cell r="D1089"/>
          <cell r="E1089"/>
          <cell r="F1089"/>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แขวงเชียงใหม่</v>
          </cell>
          <cell r="T1089" t="str">
            <v>ผบE2740</v>
          </cell>
          <cell r="U1089">
            <v>2566</v>
          </cell>
          <cell r="V1089" t="str">
            <v>ผบE5703</v>
          </cell>
          <cell r="W1089">
            <v>2566</v>
          </cell>
          <cell r="X1089">
            <v>10</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สืบแล้วครั้งที่ 2  (คำสั่ง 24/11/2566) // รายงานผล 16/8/67</v>
          </cell>
          <cell r="BC1089" t="str">
            <v/>
          </cell>
          <cell r="BD1089" t="str">
            <v/>
          </cell>
          <cell r="BE1089" t="str">
            <v/>
          </cell>
          <cell r="BF1089" t="str">
            <v/>
          </cell>
          <cell r="BG1089" t="str">
            <v/>
          </cell>
          <cell r="BH1089" t="str">
            <v/>
          </cell>
          <cell r="BI1089" t="str">
            <v/>
          </cell>
          <cell r="BJ1089" t="str">
            <v/>
          </cell>
          <cell r="BK1089" t="str">
            <v/>
          </cell>
          <cell r="BL1089" t="str">
            <v/>
          </cell>
          <cell r="BM1089" t="str">
            <v/>
          </cell>
          <cell r="BN1089" t="str">
            <v/>
          </cell>
          <cell r="BO1089" t="str">
            <v/>
          </cell>
          <cell r="BP1089" t="str">
            <v/>
          </cell>
          <cell r="BQ1089" t="str">
            <v/>
          </cell>
          <cell r="BR1089" t="str">
            <v/>
          </cell>
          <cell r="BS1089" t="str">
            <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9"/>
          <cell r="CA1089"/>
          <cell r="CB1089">
            <v>5</v>
          </cell>
          <cell r="CC1089"/>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89"/>
          <cell r="CI1089"/>
          <cell r="CJ1089">
            <v>5</v>
          </cell>
          <cell r="CK1089"/>
          <cell r="CL1089"/>
          <cell r="CM1089"/>
          <cell r="CN1089"/>
          <cell r="CO1089"/>
          <cell r="CP1089"/>
        </row>
        <row r="1090">
          <cell r="B1090">
            <v>2563</v>
          </cell>
          <cell r="C1090">
            <v>1087</v>
          </cell>
          <cell r="D1090"/>
          <cell r="E1090"/>
          <cell r="F1090"/>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แขวงเชียงดาว</v>
          </cell>
          <cell r="T1090" t="str">
            <v>ผบE466</v>
          </cell>
          <cell r="U1090">
            <v>2566</v>
          </cell>
          <cell r="V1090" t="str">
            <v>ผบE579</v>
          </cell>
          <cell r="W1090">
            <v>2566</v>
          </cell>
          <cell r="X1090">
            <v>4</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0"/>
          <cell r="CA1090"/>
          <cell r="CB1090">
            <v>5</v>
          </cell>
          <cell r="CC1090"/>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0"/>
          <cell r="CI1090"/>
          <cell r="CJ1090">
            <v>5</v>
          </cell>
          <cell r="CK1090"/>
          <cell r="CL1090"/>
          <cell r="CM1090"/>
          <cell r="CN1090"/>
          <cell r="CO1090"/>
          <cell r="CP1090"/>
        </row>
        <row r="1091">
          <cell r="B1091">
            <v>2564</v>
          </cell>
          <cell r="C1091">
            <v>1088</v>
          </cell>
          <cell r="D1091"/>
          <cell r="E1091"/>
          <cell r="F1091"/>
          <cell r="G1091">
            <v>800029149260</v>
          </cell>
          <cell r="H1091" t="str">
            <v>นางสาว</v>
          </cell>
          <cell r="I1091" t="str">
            <v>วรรณวิภา</v>
          </cell>
          <cell r="J1091" t="str">
            <v>คำใจ</v>
          </cell>
          <cell r="K1091"/>
          <cell r="L1091" t="str">
            <v>อมก๋อย</v>
          </cell>
          <cell r="M1091" t="str">
            <v>เชียงใหม่ 3</v>
          </cell>
          <cell r="N1091">
            <v>8</v>
          </cell>
          <cell r="O1091" t="str">
            <v>สินเชื่อธนาคารประชาชน</v>
          </cell>
          <cell r="P1091" t="str">
            <v>1.บุคคลค้ำประกัน</v>
          </cell>
          <cell r="Q1091"/>
          <cell r="R1091"/>
          <cell r="S1091" t="str">
            <v>จังหวัดฮอด</v>
          </cell>
          <cell r="T1091" t="str">
            <v>ผบE504</v>
          </cell>
          <cell r="U1091">
            <v>2564</v>
          </cell>
          <cell r="V1091" t="str">
            <v>ผบE628</v>
          </cell>
          <cell r="W1091">
            <v>2564</v>
          </cell>
          <cell r="X1091"/>
          <cell r="Y1091"/>
          <cell r="Z1091"/>
          <cell r="AA1091">
            <v>25</v>
          </cell>
          <cell r="AB1091">
            <v>10</v>
          </cell>
          <cell r="AC1091">
            <v>2564</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X1091"/>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A1091"/>
          <cell r="CB1091">
            <v>3</v>
          </cell>
          <cell r="CC1091"/>
          <cell r="CD1091" t="str">
            <v>นางสาววรรณวิภา คำใจ</v>
          </cell>
          <cell r="CE1091"/>
          <cell r="CF1091"/>
          <cell r="CG1091"/>
          <cell r="CH1091"/>
          <cell r="CI1091"/>
          <cell r="CJ1091"/>
          <cell r="CK1091"/>
          <cell r="CL1091"/>
          <cell r="CM1091"/>
          <cell r="CN1091"/>
          <cell r="CO1091"/>
          <cell r="CP1091"/>
        </row>
        <row r="1092">
          <cell r="B1092">
            <v>2565</v>
          </cell>
          <cell r="C1092">
            <v>1089</v>
          </cell>
          <cell r="D1092"/>
          <cell r="E1092"/>
          <cell r="F1092"/>
          <cell r="G1092">
            <v>800017921357</v>
          </cell>
          <cell r="H1092" t="str">
            <v>นางสาว</v>
          </cell>
          <cell r="I1092" t="str">
            <v>ธิตินันท์</v>
          </cell>
          <cell r="J1092" t="str">
            <v>เรือนจินเจ็ก</v>
          </cell>
          <cell r="K1092"/>
          <cell r="L1092" t="str">
            <v>ฮอด</v>
          </cell>
          <cell r="M1092" t="str">
            <v>เชียงใหม่ 3</v>
          </cell>
          <cell r="N1092">
            <v>8</v>
          </cell>
          <cell r="O1092"/>
          <cell r="P1092" t="str">
            <v>1.บุคคลค้ำประกัน</v>
          </cell>
          <cell r="Q1092"/>
          <cell r="R1092"/>
          <cell r="S1092" t="str">
            <v>แขวงเชียงใหม่</v>
          </cell>
          <cell r="T1092" t="str">
            <v>ผบ.5799</v>
          </cell>
          <cell r="U1092">
            <v>2557</v>
          </cell>
          <cell r="V1092" t="str">
            <v>ผบ.6210</v>
          </cell>
          <cell r="W1092">
            <v>2557</v>
          </cell>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BV1092"/>
          <cell r="BW1092"/>
          <cell r="BX1092"/>
          <cell r="BY1092"/>
          <cell r="BZ1092"/>
          <cell r="CA1092"/>
          <cell r="CB1092"/>
          <cell r="CC1092"/>
          <cell r="CD1092" t="str">
            <v>นางสาวธิตินันท์ เรือนจินเจ็ก</v>
          </cell>
          <cell r="CE1092"/>
          <cell r="CF1092"/>
          <cell r="CG1092"/>
          <cell r="CH1092"/>
          <cell r="CI1092"/>
          <cell r="CJ1092"/>
          <cell r="CK1092"/>
          <cell r="CL1092"/>
          <cell r="CM1092"/>
          <cell r="CN1092"/>
          <cell r="CO1092"/>
          <cell r="CP1092"/>
        </row>
        <row r="1093">
          <cell r="B1093">
            <v>2566</v>
          </cell>
          <cell r="C1093">
            <v>1090</v>
          </cell>
          <cell r="D1093"/>
          <cell r="E1093"/>
          <cell r="F1093"/>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cell r="R1093"/>
          <cell r="S1093" t="str">
            <v>แขวงเชียงใหม่</v>
          </cell>
          <cell r="T1093" t="str">
            <v>ผบE369</v>
          </cell>
          <cell r="U1093">
            <v>2566</v>
          </cell>
          <cell r="V1093" t="str">
            <v>ผบ3172</v>
          </cell>
          <cell r="W1093">
            <v>2566</v>
          </cell>
          <cell r="X1093"/>
          <cell r="Y1093"/>
          <cell r="Z1093"/>
          <cell r="AA1093">
            <v>15</v>
          </cell>
          <cell r="AB1093">
            <v>5</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cell r="CA1093"/>
          <cell r="CB1093"/>
          <cell r="CC1093"/>
          <cell r="CD1093"/>
          <cell r="CE1093"/>
          <cell r="CF1093"/>
          <cell r="CG1093"/>
          <cell r="CH1093"/>
          <cell r="CI1093"/>
          <cell r="CJ1093"/>
          <cell r="CK1093"/>
          <cell r="CL1093"/>
          <cell r="CM1093"/>
          <cell r="CN1093"/>
          <cell r="CO1093"/>
          <cell r="CP1093"/>
        </row>
        <row r="1094">
          <cell r="B1094">
            <v>2567</v>
          </cell>
          <cell r="C1094">
            <v>1091</v>
          </cell>
          <cell r="D1094"/>
          <cell r="E1094"/>
          <cell r="F1094"/>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Q1094"/>
          <cell r="R1094"/>
          <cell r="S1094" t="str">
            <v>จังหวัดลำพูน</v>
          </cell>
          <cell r="T1094" t="str">
            <v>ผบE3372</v>
          </cell>
          <cell r="U1094">
            <v>2566</v>
          </cell>
          <cell r="V1094" t="str">
            <v>ผบE4046</v>
          </cell>
          <cell r="W1094">
            <v>2566</v>
          </cell>
          <cell r="X1094"/>
          <cell r="Y1094"/>
          <cell r="Z1094"/>
          <cell r="AA1094">
            <v>20</v>
          </cell>
          <cell r="AB1094">
            <v>11</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X1094"/>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A1094"/>
          <cell r="CB1094">
            <v>6</v>
          </cell>
          <cell r="CC1094"/>
          <cell r="CD1094" t="str">
            <v>นางสาวณวรา หยองอนุกูล</v>
          </cell>
          <cell r="CE1094"/>
          <cell r="CF1094"/>
          <cell r="CG1094"/>
          <cell r="CH1094"/>
          <cell r="CI1094"/>
          <cell r="CJ1094"/>
          <cell r="CK1094"/>
          <cell r="CL1094"/>
          <cell r="CM1094"/>
          <cell r="CN1094"/>
          <cell r="CO1094"/>
          <cell r="CP1094"/>
        </row>
        <row r="1095">
          <cell r="B1095">
            <v>2568</v>
          </cell>
          <cell r="C1095">
            <v>1092</v>
          </cell>
          <cell r="D1095"/>
          <cell r="E1095"/>
          <cell r="F1095"/>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Q1095"/>
          <cell r="R1095"/>
          <cell r="S1095" t="str">
            <v>จังหวัดเชียงใหม่</v>
          </cell>
          <cell r="T1095" t="str">
            <v>ผบE68</v>
          </cell>
          <cell r="U1095">
            <v>2566</v>
          </cell>
          <cell r="V1095" t="str">
            <v>ผบE470</v>
          </cell>
          <cell r="W1095">
            <v>2566</v>
          </cell>
          <cell r="X1095"/>
          <cell r="Y1095"/>
          <cell r="Z1095"/>
          <cell r="AA1095">
            <v>29</v>
          </cell>
          <cell r="AB1095">
            <v>3</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A1095"/>
          <cell r="CB1095">
            <v>3</v>
          </cell>
          <cell r="CC1095"/>
          <cell r="CD1095" t="str">
            <v>นายวัชระ บัวใหญ่</v>
          </cell>
          <cell r="CE1095"/>
          <cell r="CF1095"/>
          <cell r="CG1095"/>
          <cell r="CH1095"/>
          <cell r="CI1095"/>
          <cell r="CJ1095"/>
          <cell r="CK1095"/>
          <cell r="CL1095"/>
          <cell r="CM1095"/>
          <cell r="CN1095"/>
          <cell r="CO1095"/>
          <cell r="CP1095"/>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X1096"/>
          <cell r="Y1096"/>
          <cell r="Z1096"/>
          <cell r="AA1096">
            <v>19</v>
          </cell>
          <cell r="AB1096">
            <v>9</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cell r="CA1096"/>
          <cell r="CB1096"/>
          <cell r="CC1096"/>
          <cell r="CD1096"/>
          <cell r="CE1096"/>
          <cell r="CF1096"/>
          <cell r="CG1096"/>
          <cell r="CH1096"/>
          <cell r="CI1096"/>
          <cell r="CJ1096"/>
          <cell r="CK1096"/>
          <cell r="CL1096"/>
          <cell r="CM1096"/>
          <cell r="CN1096"/>
          <cell r="CO1096"/>
          <cell r="CP1096"/>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K1097"/>
          <cell r="L1097" t="str">
            <v>ไชยปราการ</v>
          </cell>
          <cell r="M1097" t="str">
            <v>เชียงใหม่ 2</v>
          </cell>
          <cell r="N1097">
            <v>8</v>
          </cell>
          <cell r="O1097" t="str">
            <v>สินเชื่อธนาคารประชาชน</v>
          </cell>
          <cell r="P1097"/>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สืบทรัพย์ รายงานผลสืบ 7/11/2567</v>
          </cell>
          <cell r="BC1097" t="str">
            <v/>
          </cell>
          <cell r="BD1097" t="str">
            <v/>
          </cell>
          <cell r="BE1097" t="str">
            <v/>
          </cell>
          <cell r="BF1097" t="str">
            <v/>
          </cell>
          <cell r="BG1097" t="str">
            <v/>
          </cell>
          <cell r="BH1097" t="str">
            <v/>
          </cell>
          <cell r="BI1097" t="str">
            <v/>
          </cell>
          <cell r="BJ1097" t="str">
            <v/>
          </cell>
          <cell r="BK1097" t="str">
            <v/>
          </cell>
          <cell r="BL1097" t="str">
            <v/>
          </cell>
          <cell r="BM1097" t="str">
            <v/>
          </cell>
          <cell r="BN1097" t="str">
            <v/>
          </cell>
          <cell r="BO1097" t="str">
            <v/>
          </cell>
          <cell r="BP1097" t="str">
            <v/>
          </cell>
          <cell r="BQ1097" t="str">
            <v/>
          </cell>
          <cell r="BR1097" t="str">
            <v/>
          </cell>
          <cell r="BS1097" t="str">
            <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A1097"/>
          <cell r="CB1097">
            <v>6</v>
          </cell>
          <cell r="CC1097" t="str">
            <v>นุสบา</v>
          </cell>
          <cell r="CD1097"/>
          <cell r="CE1097"/>
          <cell r="CF1097"/>
          <cell r="CG1097"/>
          <cell r="CH1097"/>
          <cell r="CI1097"/>
          <cell r="CJ1097"/>
          <cell r="CK1097"/>
          <cell r="CL1097">
            <v>243936</v>
          </cell>
          <cell r="CM1097"/>
          <cell r="CN1097"/>
          <cell r="CO1097"/>
          <cell r="CP1097"/>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X1098"/>
          <cell r="Y1098"/>
          <cell r="Z1098"/>
          <cell r="AA1098">
            <v>4</v>
          </cell>
          <cell r="AB1098">
            <v>8</v>
          </cell>
          <cell r="AC1098">
            <v>2563</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รายงานสืบทรัพย์ - พบทรัพย์ 27/8/2567</v>
          </cell>
          <cell r="BC1098">
            <v>600</v>
          </cell>
          <cell r="BD1098">
            <v>17</v>
          </cell>
          <cell r="BE1098">
            <v>2</v>
          </cell>
          <cell r="BF1098">
            <v>2568</v>
          </cell>
          <cell r="BG1098">
            <v>0</v>
          </cell>
          <cell r="BH1098" t="str">
            <v>-</v>
          </cell>
          <cell r="BI1098" t="str">
            <v>-</v>
          </cell>
          <cell r="BJ1098" t="str">
            <v>-</v>
          </cell>
          <cell r="BK1098">
            <v>0</v>
          </cell>
          <cell r="BL1098">
            <v>1625</v>
          </cell>
          <cell r="BM1098">
            <v>0</v>
          </cell>
          <cell r="BN1098" t="str">
            <v/>
          </cell>
          <cell r="BO1098" t="str">
            <v/>
          </cell>
          <cell r="BP1098" t="str">
            <v/>
          </cell>
          <cell r="BQ1098" t="str">
            <v>-</v>
          </cell>
          <cell r="BR1098" t="str">
            <v>-</v>
          </cell>
          <cell r="BS1098" t="str">
            <v>-</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A1098"/>
          <cell r="CB1098">
            <v>2</v>
          </cell>
          <cell r="CC1098" t="str">
            <v>ธิติพร</v>
          </cell>
          <cell r="CD1098"/>
          <cell r="CE1098"/>
          <cell r="CF1098"/>
          <cell r="CG1098"/>
          <cell r="CH1098"/>
          <cell r="CI1098"/>
          <cell r="CJ1098"/>
          <cell r="CK1098"/>
          <cell r="CL1098">
            <v>243857</v>
          </cell>
          <cell r="CM1098"/>
          <cell r="CN1098"/>
          <cell r="CO1098"/>
          <cell r="CP1098"/>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X1099"/>
          <cell r="Y1099"/>
          <cell r="Z1099"/>
          <cell r="AA1099">
            <v>19</v>
          </cell>
          <cell r="AB1099">
            <v>4</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635</v>
          </cell>
          <cell r="BM1099">
            <v>0</v>
          </cell>
          <cell r="BN1099" t="str">
            <v/>
          </cell>
          <cell r="BO1099" t="str">
            <v/>
          </cell>
          <cell r="BP1099" t="str">
            <v/>
          </cell>
          <cell r="BQ1099" t="str">
            <v>-</v>
          </cell>
          <cell r="BR1099" t="str">
            <v>-</v>
          </cell>
          <cell r="BS1099" t="str">
            <v>-</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A1099"/>
          <cell r="CB1099">
            <v>2</v>
          </cell>
          <cell r="CC1099" t="str">
            <v>ธิติพร</v>
          </cell>
          <cell r="CD1099"/>
          <cell r="CE1099"/>
          <cell r="CF1099"/>
          <cell r="CG1099"/>
          <cell r="CH1099"/>
          <cell r="CI1099"/>
          <cell r="CJ1099"/>
          <cell r="CK1099"/>
          <cell r="CL1099">
            <v>243857</v>
          </cell>
          <cell r="CM1099"/>
          <cell r="CN1099"/>
          <cell r="CO1099"/>
          <cell r="CP1099"/>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X1100"/>
          <cell r="Y1100"/>
          <cell r="Z1100"/>
          <cell r="AA1100">
            <v>6</v>
          </cell>
          <cell r="AB1100">
            <v>12</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A1100"/>
          <cell r="CB1100">
            <v>4</v>
          </cell>
          <cell r="CC1100"/>
          <cell r="CD1100" t="str">
            <v>นางสาวโชติรส ประทุมมา</v>
          </cell>
          <cell r="CE1100"/>
          <cell r="CF1100"/>
          <cell r="CG1100"/>
          <cell r="CH1100"/>
          <cell r="CI1100"/>
          <cell r="CJ1100"/>
          <cell r="CK1100"/>
          <cell r="CL1100"/>
          <cell r="CM1100"/>
          <cell r="CN1100"/>
          <cell r="CO1100"/>
          <cell r="CP1100"/>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X1101"/>
          <cell r="Y1101"/>
          <cell r="Z1101"/>
          <cell r="AA1101">
            <v>15</v>
          </cell>
          <cell r="AB1101">
            <v>3</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A1101"/>
          <cell r="CB1101">
            <v>5</v>
          </cell>
          <cell r="CC1101"/>
          <cell r="CD1101" t="str">
            <v>นางสาวศิราณี ฟูเมือง</v>
          </cell>
          <cell r="CE1101"/>
          <cell r="CF1101"/>
          <cell r="CG1101"/>
          <cell r="CH1101"/>
          <cell r="CI1101"/>
          <cell r="CJ1101"/>
          <cell r="CK1101"/>
          <cell r="CL1101"/>
          <cell r="CM1101"/>
          <cell r="CN1101"/>
          <cell r="CO1101"/>
          <cell r="CP1101"/>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X1102"/>
          <cell r="Y1102"/>
          <cell r="Z1102"/>
          <cell r="AA1102">
            <v>21</v>
          </cell>
          <cell r="AB1102">
            <v>11</v>
          </cell>
          <cell r="AC1102">
            <v>2564</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รายงานผลสืบทรัพย์ (รอบ 1) - ไม่พบทรัพย์ 7/8/2567</v>
          </cell>
          <cell r="BC1102">
            <v>900</v>
          </cell>
          <cell r="BD1102">
            <v>17</v>
          </cell>
          <cell r="BE1102">
            <v>2</v>
          </cell>
          <cell r="BF1102">
            <v>2568</v>
          </cell>
          <cell r="BG1102">
            <v>0</v>
          </cell>
          <cell r="BH1102" t="str">
            <v>-</v>
          </cell>
          <cell r="BI1102" t="str">
            <v>-</v>
          </cell>
          <cell r="BJ1102" t="str">
            <v>-</v>
          </cell>
          <cell r="BK1102">
            <v>0</v>
          </cell>
          <cell r="BL1102">
            <v>805</v>
          </cell>
          <cell r="BM1102">
            <v>0</v>
          </cell>
          <cell r="BN1102" t="str">
            <v/>
          </cell>
          <cell r="BO1102" t="str">
            <v/>
          </cell>
          <cell r="BP1102" t="str">
            <v/>
          </cell>
          <cell r="BQ1102" t="str">
            <v>-</v>
          </cell>
          <cell r="BR1102" t="str">
            <v>-</v>
          </cell>
          <cell r="BS1102" t="str">
            <v>-</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A1102"/>
          <cell r="CB1102">
            <v>3</v>
          </cell>
          <cell r="CC1102" t="str">
            <v>ธิติพร</v>
          </cell>
          <cell r="CD1102"/>
          <cell r="CE1102"/>
          <cell r="CF1102"/>
          <cell r="CG1102"/>
          <cell r="CH1102"/>
          <cell r="CI1102"/>
          <cell r="CJ1102"/>
          <cell r="CK1102"/>
          <cell r="CL1102">
            <v>243840</v>
          </cell>
          <cell r="CM1102"/>
          <cell r="CN1102"/>
          <cell r="CO1102"/>
          <cell r="CP1102"/>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D1104"/>
          <cell r="E1104"/>
          <cell r="F1104"/>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ผบE434</v>
          </cell>
          <cell r="U1104">
            <v>2565</v>
          </cell>
          <cell r="V1104" t="str">
            <v>ผบE544</v>
          </cell>
          <cell r="W1104">
            <v>2565</v>
          </cell>
          <cell r="X1104"/>
          <cell r="Y1104"/>
          <cell r="Z1104"/>
          <cell r="AA1104">
            <v>27</v>
          </cell>
          <cell r="AB1104">
            <v>7</v>
          </cell>
          <cell r="AC1104">
            <v>2565</v>
          </cell>
          <cell r="AD1104"/>
          <cell r="AE1104"/>
          <cell r="AF1104"/>
          <cell r="AG1104"/>
          <cell r="AH1104"/>
          <cell r="AI1104"/>
          <cell r="AJ1104"/>
          <cell r="AK1104"/>
          <cell r="AL1104"/>
          <cell r="AM1104"/>
          <cell r="AN1104"/>
          <cell r="AO1104"/>
          <cell r="AP1104"/>
          <cell r="AQ1104"/>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A1104"/>
          <cell r="CB1104">
            <v>4</v>
          </cell>
          <cell r="CC1104"/>
          <cell r="CD1104"/>
          <cell r="CE1104"/>
          <cell r="CF1104"/>
          <cell r="CG1104"/>
          <cell r="CH1104"/>
          <cell r="CI1104"/>
          <cell r="CJ1104"/>
          <cell r="CK1104"/>
          <cell r="CL1104"/>
          <cell r="CM1104"/>
          <cell r="CN1104"/>
          <cell r="CO1104"/>
          <cell r="CP1104"/>
        </row>
        <row r="1105">
          <cell r="B1105">
            <v>2582</v>
          </cell>
          <cell r="C1105">
            <v>1102</v>
          </cell>
          <cell r="D1105"/>
          <cell r="E1105"/>
          <cell r="F1105"/>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ผบE429</v>
          </cell>
          <cell r="U1105">
            <v>2565</v>
          </cell>
          <cell r="V1105" t="str">
            <v>ผบE626</v>
          </cell>
          <cell r="W1105">
            <v>2565</v>
          </cell>
          <cell r="X1105"/>
          <cell r="Y1105"/>
          <cell r="Z1105"/>
          <cell r="AA1105">
            <v>23</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t="str">
            <v xml:space="preserve"> </v>
          </cell>
          <cell r="BA1105"/>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A1105"/>
          <cell r="CB1105">
            <v>3</v>
          </cell>
          <cell r="CC1105"/>
          <cell r="CD1105"/>
          <cell r="CE1105"/>
          <cell r="CF1105"/>
          <cell r="CG1105"/>
          <cell r="CH1105"/>
          <cell r="CI1105"/>
          <cell r="CJ1105"/>
          <cell r="CK1105"/>
          <cell r="CL1105"/>
          <cell r="CM1105"/>
          <cell r="CN1105"/>
          <cell r="CO1105"/>
        </row>
        <row r="1106">
          <cell r="B1106">
            <v>2583</v>
          </cell>
          <cell r="C1106">
            <v>1103</v>
          </cell>
          <cell r="D1106"/>
          <cell r="E1106"/>
          <cell r="F1106"/>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Q1106"/>
          <cell r="R1106"/>
          <cell r="S1106" t="str">
            <v>แขวงเชียงใหม่</v>
          </cell>
          <cell r="T1106" t="str">
            <v>ผบ.889</v>
          </cell>
          <cell r="U1106">
            <v>2565</v>
          </cell>
          <cell r="V1106" t="str">
            <v>ผบ.1303</v>
          </cell>
          <cell r="W1106">
            <v>2565</v>
          </cell>
          <cell r="X1106"/>
          <cell r="Y1106"/>
          <cell r="Z1106"/>
          <cell r="AA1106">
            <v>17</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A1106"/>
          <cell r="CB1106">
            <v>4</v>
          </cell>
          <cell r="CC1106"/>
          <cell r="CD1106"/>
          <cell r="CE1106"/>
          <cell r="CF1106"/>
          <cell r="CG1106"/>
          <cell r="CH1106"/>
          <cell r="CI1106"/>
          <cell r="CJ1106"/>
          <cell r="CK1106"/>
          <cell r="CL1106"/>
          <cell r="CM1106"/>
          <cell r="CN1106"/>
          <cell r="CO1106"/>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X1107"/>
          <cell r="Y1107"/>
          <cell r="Z1107"/>
          <cell r="AA1107">
            <v>27</v>
          </cell>
          <cell r="AB1107">
            <v>7</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A1107"/>
          <cell r="CB1107">
            <v>4</v>
          </cell>
          <cell r="CC1107"/>
          <cell r="CD1107"/>
          <cell r="CE1107"/>
          <cell r="CF1107"/>
          <cell r="CG1107"/>
          <cell r="CH1107"/>
          <cell r="CI1107"/>
          <cell r="CJ1107"/>
          <cell r="CK1107"/>
          <cell r="CL1107"/>
          <cell r="CM1107"/>
          <cell r="CN1107"/>
          <cell r="CO1107"/>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X1108"/>
          <cell r="Y1108"/>
          <cell r="Z1108"/>
          <cell r="AA1108">
            <v>25</v>
          </cell>
          <cell r="AB1108">
            <v>10</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รายงานสืบทรัพย์ - พบทรัพย์ 27/8/2567</v>
          </cell>
          <cell r="BC1108">
            <v>900</v>
          </cell>
          <cell r="BD1108">
            <v>17</v>
          </cell>
          <cell r="BE1108">
            <v>2</v>
          </cell>
          <cell r="BF1108">
            <v>2568</v>
          </cell>
          <cell r="BG1108">
            <v>0</v>
          </cell>
          <cell r="BH1108" t="str">
            <v>-</v>
          </cell>
          <cell r="BI1108" t="str">
            <v>-</v>
          </cell>
          <cell r="BJ1108" t="str">
            <v>-</v>
          </cell>
          <cell r="BK1108">
            <v>0</v>
          </cell>
          <cell r="BL1108">
            <v>1965</v>
          </cell>
          <cell r="BM1108">
            <v>0</v>
          </cell>
          <cell r="BN1108" t="str">
            <v/>
          </cell>
          <cell r="BO1108" t="str">
            <v/>
          </cell>
          <cell r="BP1108" t="str">
            <v/>
          </cell>
          <cell r="BQ1108" t="str">
            <v>-</v>
          </cell>
          <cell r="BR1108" t="str">
            <v>-</v>
          </cell>
          <cell r="BS1108" t="str">
            <v>-</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A1108"/>
          <cell r="CB1108">
            <v>3</v>
          </cell>
          <cell r="CC1108" t="str">
            <v>ธิติพร</v>
          </cell>
          <cell r="CD1108"/>
          <cell r="CE1108"/>
          <cell r="CF1108"/>
          <cell r="CG1108"/>
          <cell r="CH1108"/>
          <cell r="CI1108"/>
          <cell r="CJ1108"/>
          <cell r="CK1108"/>
          <cell r="CL1108">
            <v>243857</v>
          </cell>
          <cell r="CM1108"/>
          <cell r="CN1108"/>
          <cell r="CO1108"/>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รายงานผลสืบทรัพย์ - ไม่พบทรัพย์ 19/8/2567</v>
          </cell>
          <cell r="BC1109">
            <v>900</v>
          </cell>
          <cell r="BD1109">
            <v>17</v>
          </cell>
          <cell r="BE1109">
            <v>2</v>
          </cell>
          <cell r="BF1109">
            <v>2568</v>
          </cell>
          <cell r="BG1109">
            <v>0</v>
          </cell>
          <cell r="BH1109" t="str">
            <v>-</v>
          </cell>
          <cell r="BI1109" t="str">
            <v>-</v>
          </cell>
          <cell r="BJ1109" t="str">
            <v>-</v>
          </cell>
          <cell r="BK1109">
            <v>0</v>
          </cell>
          <cell r="BL1109">
            <v>1125</v>
          </cell>
          <cell r="BM1109">
            <v>0</v>
          </cell>
          <cell r="BN1109" t="str">
            <v/>
          </cell>
          <cell r="BO1109" t="str">
            <v/>
          </cell>
          <cell r="BP1109" t="str">
            <v/>
          </cell>
          <cell r="BQ1109" t="str">
            <v>-</v>
          </cell>
          <cell r="BR1109" t="str">
            <v>-</v>
          </cell>
          <cell r="BS1109" t="str">
            <v>-</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A1109"/>
          <cell r="CB1109">
            <v>3</v>
          </cell>
          <cell r="CC1109" t="str">
            <v>ธิติพร</v>
          </cell>
          <cell r="CD1109"/>
          <cell r="CE1109"/>
          <cell r="CF1109"/>
          <cell r="CG1109"/>
          <cell r="CH1109"/>
          <cell r="CI1109"/>
          <cell r="CJ1109"/>
          <cell r="CK1109"/>
          <cell r="CL1109">
            <v>243854</v>
          </cell>
          <cell r="CM1109"/>
          <cell r="CN1109"/>
          <cell r="CO1109"/>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รายงานสืบทรัพย์ - พบทรัพย์ 27/8/2567</v>
          </cell>
          <cell r="BC1110">
            <v>600</v>
          </cell>
          <cell r="BD1110">
            <v>17</v>
          </cell>
          <cell r="BE1110">
            <v>2</v>
          </cell>
          <cell r="BF1110">
            <v>2568</v>
          </cell>
          <cell r="BG1110">
            <v>0</v>
          </cell>
          <cell r="BH1110" t="str">
            <v>-</v>
          </cell>
          <cell r="BI1110" t="str">
            <v>-</v>
          </cell>
          <cell r="BJ1110" t="str">
            <v>-</v>
          </cell>
          <cell r="BK1110">
            <v>0</v>
          </cell>
          <cell r="BL1110">
            <v>915</v>
          </cell>
          <cell r="BM1110">
            <v>0</v>
          </cell>
          <cell r="BN1110" t="str">
            <v/>
          </cell>
          <cell r="BO1110" t="str">
            <v/>
          </cell>
          <cell r="BP1110" t="str">
            <v/>
          </cell>
          <cell r="BQ1110" t="str">
            <v>-</v>
          </cell>
          <cell r="BR1110" t="str">
            <v>-</v>
          </cell>
          <cell r="BS1110" t="str">
            <v>-</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A1110"/>
          <cell r="CB1110">
            <v>2</v>
          </cell>
          <cell r="CC1110" t="str">
            <v>ธิติพร</v>
          </cell>
          <cell r="CD1110"/>
          <cell r="CE1110"/>
          <cell r="CF1110"/>
          <cell r="CG1110"/>
          <cell r="CH1110"/>
          <cell r="CI1110"/>
          <cell r="CJ1110"/>
          <cell r="CK1110"/>
          <cell r="CL1110">
            <v>243857</v>
          </cell>
          <cell r="CM1110"/>
          <cell r="CN1110"/>
          <cell r="CO1110"/>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X1111"/>
          <cell r="Y1111"/>
          <cell r="Z1111"/>
          <cell r="AA1111">
            <v>11</v>
          </cell>
          <cell r="AB1111">
            <v>10</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A1111"/>
          <cell r="CB1111">
            <v>5</v>
          </cell>
          <cell r="CC1111"/>
          <cell r="CD1111"/>
          <cell r="CE1111"/>
          <cell r="CF1111"/>
          <cell r="CG1111"/>
          <cell r="CH1111"/>
          <cell r="CI1111"/>
          <cell r="CJ1111"/>
          <cell r="CK1111"/>
          <cell r="CL1111"/>
          <cell r="CM1111"/>
          <cell r="CN1111"/>
          <cell r="CO1111"/>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X1112"/>
          <cell r="Y1112"/>
          <cell r="Z1112"/>
          <cell r="AA1112">
            <v>31</v>
          </cell>
          <cell r="AB1112">
            <v>1</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A1112"/>
          <cell r="CB1112">
            <v>4</v>
          </cell>
          <cell r="CC1112"/>
          <cell r="CD1112"/>
          <cell r="CE1112"/>
          <cell r="CF1112"/>
          <cell r="CG1112"/>
          <cell r="CH1112"/>
          <cell r="CI1112"/>
          <cell r="CJ1112"/>
          <cell r="CK1112"/>
          <cell r="CL1112"/>
          <cell r="CM1112"/>
          <cell r="CN1112"/>
          <cell r="CO1112"/>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X1113"/>
          <cell r="Y1113"/>
          <cell r="Z1113"/>
          <cell r="AA1113">
            <v>31</v>
          </cell>
          <cell r="AB1113">
            <v>10</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3"/>
          <cell r="CA1113"/>
          <cell r="CB1113"/>
          <cell r="CC1113"/>
          <cell r="CD1113"/>
          <cell r="CE1113"/>
          <cell r="CF1113"/>
          <cell r="CG1113"/>
          <cell r="CH1113"/>
          <cell r="CI1113"/>
          <cell r="CJ1113"/>
          <cell r="CK1113"/>
          <cell r="CL1113"/>
          <cell r="CM1113"/>
          <cell r="CN1113"/>
          <cell r="CO1113"/>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A1114"/>
          <cell r="CB1114">
            <v>5</v>
          </cell>
          <cell r="CC1114"/>
          <cell r="CD1114"/>
          <cell r="CE1114"/>
          <cell r="CF1114"/>
          <cell r="CG1114"/>
          <cell r="CH1114"/>
          <cell r="CI1114"/>
          <cell r="CJ1114"/>
          <cell r="CK1114"/>
          <cell r="CL1114"/>
          <cell r="CM1114"/>
          <cell r="CN1114"/>
          <cell r="CO1114"/>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cell r="CA1115"/>
          <cell r="CB1115"/>
          <cell r="CC1115"/>
          <cell r="CD1115"/>
          <cell r="CE1115"/>
          <cell r="CF1115"/>
          <cell r="CG1115"/>
          <cell r="CH1115"/>
          <cell r="CI1115"/>
          <cell r="CJ1115"/>
          <cell r="CK1115"/>
          <cell r="CL1115"/>
          <cell r="CM1115"/>
          <cell r="CN1115"/>
          <cell r="CO1115"/>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X1116"/>
          <cell r="Y1116"/>
          <cell r="Z1116"/>
          <cell r="AA1116">
            <v>25</v>
          </cell>
          <cell r="AB1116">
            <v>10</v>
          </cell>
          <cell r="AC1116">
            <v>2565</v>
          </cell>
          <cell r="AD1116" t="str">
            <v>สินเชื่อธนาคารประชาชน</v>
          </cell>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A1116"/>
          <cell r="CB1116">
            <v>6</v>
          </cell>
          <cell r="CC1116"/>
          <cell r="CD1116"/>
          <cell r="CE1116"/>
          <cell r="CF1116"/>
          <cell r="CG1116"/>
          <cell r="CH1116"/>
          <cell r="CI1116"/>
          <cell r="CJ1116"/>
          <cell r="CK1116"/>
          <cell r="CL1116"/>
          <cell r="CM1116"/>
          <cell r="CN1116"/>
          <cell r="CO1116"/>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X1117"/>
          <cell r="Y1117"/>
          <cell r="Z1117"/>
          <cell r="AA1117">
            <v>31</v>
          </cell>
          <cell r="AB1117">
            <v>10</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A1117"/>
          <cell r="CB1117">
            <v>6</v>
          </cell>
          <cell r="CC1117"/>
          <cell r="CD1117"/>
          <cell r="CE1117"/>
          <cell r="CF1117"/>
          <cell r="CG1117"/>
          <cell r="CH1117"/>
          <cell r="CI1117"/>
          <cell r="CJ1117"/>
          <cell r="CK1117"/>
          <cell r="CL1117"/>
          <cell r="CM1117"/>
          <cell r="CN1117"/>
          <cell r="CO1117"/>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cell r="CA1119"/>
          <cell r="CB1119"/>
          <cell r="CC1119"/>
          <cell r="CD1119"/>
          <cell r="CE1119"/>
          <cell r="CF1119"/>
          <cell r="CG1119"/>
          <cell r="CH1119"/>
          <cell r="CI1119"/>
          <cell r="CJ1119"/>
          <cell r="CK1119"/>
          <cell r="CL1119"/>
          <cell r="CM1119"/>
          <cell r="CN1119"/>
          <cell r="CO1119"/>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X1120"/>
          <cell r="Y1120"/>
          <cell r="Z1120"/>
          <cell r="AA1120">
            <v>11</v>
          </cell>
          <cell r="AB1120">
            <v>10</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cell r="CA1120"/>
          <cell r="CB1120"/>
          <cell r="CC1120"/>
          <cell r="CD1120"/>
          <cell r="CE1120"/>
          <cell r="CF1120"/>
          <cell r="CG1120"/>
          <cell r="CH1120"/>
          <cell r="CI1120"/>
          <cell r="CJ1120"/>
          <cell r="CK1120"/>
          <cell r="CL1120"/>
          <cell r="CM1120"/>
          <cell r="CN1120"/>
          <cell r="CO1120"/>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X1121"/>
          <cell r="Y1121"/>
          <cell r="Z1121"/>
          <cell r="AA1121">
            <v>6</v>
          </cell>
          <cell r="AB1121">
            <v>12</v>
          </cell>
          <cell r="AC1121">
            <v>2566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1"/>
          <cell r="CA1121"/>
          <cell r="CB1121"/>
          <cell r="CC1121"/>
          <cell r="CD1121"/>
          <cell r="CE1121"/>
          <cell r="CF1121"/>
          <cell r="CG1121"/>
          <cell r="CH1121"/>
          <cell r="CI1121"/>
          <cell r="CJ1121"/>
          <cell r="CK1121"/>
          <cell r="CL1121"/>
          <cell r="CM1121"/>
          <cell r="CN1121"/>
          <cell r="CO1121"/>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X1122"/>
          <cell r="Y1122"/>
          <cell r="Z1122"/>
          <cell r="AA1122">
            <v>11</v>
          </cell>
          <cell r="AB1122">
            <v>10</v>
          </cell>
          <cell r="AC1122">
            <v>2565</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V1122"/>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A1122"/>
          <cell r="CB1122">
            <v>4</v>
          </cell>
          <cell r="CC1122"/>
          <cell r="CD1122"/>
          <cell r="CE1122"/>
          <cell r="CF1122"/>
          <cell r="CG1122"/>
          <cell r="CH1122"/>
          <cell r="CI1122"/>
          <cell r="CJ1122"/>
          <cell r="CK1122"/>
          <cell r="CL1122"/>
          <cell r="CM1122"/>
          <cell r="CN1122"/>
          <cell r="CO1122"/>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X1123"/>
          <cell r="Y1123"/>
          <cell r="Z1123"/>
          <cell r="AA1123">
            <v>8</v>
          </cell>
          <cell r="AB1123">
            <v>5</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3"/>
          <cell r="CA1123"/>
          <cell r="CB1123"/>
          <cell r="CC1123"/>
          <cell r="CD1123"/>
          <cell r="CE1123"/>
          <cell r="CF1123"/>
          <cell r="CG1123"/>
          <cell r="CH1123"/>
          <cell r="CI1123"/>
          <cell r="CJ1123"/>
          <cell r="CK1123"/>
          <cell r="CL1123"/>
          <cell r="CM1123"/>
          <cell r="CN1123"/>
          <cell r="CO1123"/>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X1124"/>
          <cell r="Y1124"/>
          <cell r="Z1124"/>
          <cell r="AA1124">
            <v>26</v>
          </cell>
          <cell r="AB1124">
            <v>7</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X1125"/>
          <cell r="Y1125"/>
          <cell r="Z1125"/>
          <cell r="AA1125">
            <v>12</v>
          </cell>
          <cell r="AB1125">
            <v>10</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5"/>
          <cell r="CA1125"/>
          <cell r="CB1125"/>
          <cell r="CC1125"/>
          <cell r="CD1125"/>
          <cell r="CE1125"/>
          <cell r="CF1125"/>
          <cell r="CG1125"/>
          <cell r="CH1125"/>
          <cell r="CI1125"/>
          <cell r="CJ1125"/>
          <cell r="CK1125"/>
          <cell r="CL1125"/>
          <cell r="CM1125"/>
          <cell r="CN1125"/>
          <cell r="CO1125"/>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X1126"/>
          <cell r="Y1126"/>
          <cell r="Z1126"/>
          <cell r="AA1126">
            <v>26</v>
          </cell>
          <cell r="AB1126">
            <v>7</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cell r="CA1126"/>
          <cell r="CB1126"/>
          <cell r="CC1126"/>
          <cell r="CD1126"/>
          <cell r="CE1126"/>
          <cell r="CF1126"/>
          <cell r="CG1126"/>
          <cell r="CH1126"/>
          <cell r="CI1126"/>
          <cell r="CJ1126"/>
          <cell r="CK1126"/>
          <cell r="CL1126"/>
          <cell r="CM1126"/>
          <cell r="CN1126"/>
          <cell r="CO1126"/>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A1127"/>
          <cell r="CB1127">
            <v>4</v>
          </cell>
          <cell r="CC1127" t="str">
            <v>นุสบา</v>
          </cell>
          <cell r="CD1127"/>
          <cell r="CE1127"/>
          <cell r="CF1127"/>
          <cell r="CG1127"/>
          <cell r="CH1127"/>
          <cell r="CI1127"/>
          <cell r="CJ1127"/>
          <cell r="CK1127"/>
          <cell r="CL1127">
            <v>243884</v>
          </cell>
          <cell r="CM1127"/>
          <cell r="CN1127"/>
          <cell r="CO1127"/>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X1128"/>
          <cell r="Y1128"/>
          <cell r="Z1128"/>
          <cell r="AA1128">
            <v>18</v>
          </cell>
          <cell r="AB1128">
            <v>9</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รายงานสืบทรัพย์ - พบทรัพย์ 27/8/2567</v>
          </cell>
          <cell r="BC1128">
            <v>1500</v>
          </cell>
          <cell r="BD1128">
            <v>17</v>
          </cell>
          <cell r="BE1128">
            <v>2</v>
          </cell>
          <cell r="BF1128">
            <v>2568</v>
          </cell>
          <cell r="BG1128">
            <v>0</v>
          </cell>
          <cell r="BH1128" t="str">
            <v>-</v>
          </cell>
          <cell r="BI1128" t="str">
            <v>-</v>
          </cell>
          <cell r="BJ1128" t="str">
            <v>-</v>
          </cell>
          <cell r="BK1128">
            <v>0</v>
          </cell>
          <cell r="BL1128">
            <v>1670</v>
          </cell>
          <cell r="BM1128">
            <v>0</v>
          </cell>
          <cell r="BN1128" t="str">
            <v/>
          </cell>
          <cell r="BO1128" t="str">
            <v/>
          </cell>
          <cell r="BP1128" t="str">
            <v/>
          </cell>
          <cell r="BQ1128" t="str">
            <v>-</v>
          </cell>
          <cell r="BR1128" t="str">
            <v>-</v>
          </cell>
          <cell r="BS1128" t="str">
            <v>-</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A1128"/>
          <cell r="CB1128">
            <v>5</v>
          </cell>
          <cell r="CC1128" t="str">
            <v>ธิติพร</v>
          </cell>
          <cell r="CD1128"/>
          <cell r="CE1128"/>
          <cell r="CF1128"/>
          <cell r="CG1128"/>
          <cell r="CH1128"/>
          <cell r="CI1128"/>
          <cell r="CJ1128"/>
          <cell r="CK1128"/>
          <cell r="CL1128">
            <v>243857</v>
          </cell>
          <cell r="CM1128"/>
          <cell r="CN1128"/>
          <cell r="CO1128"/>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X1129"/>
          <cell r="Y1129"/>
          <cell r="Z1129"/>
          <cell r="AA1129">
            <v>24</v>
          </cell>
          <cell r="AB1129">
            <v>10</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1635</v>
          </cell>
          <cell r="BM1129">
            <v>0</v>
          </cell>
          <cell r="BN1129" t="str">
            <v/>
          </cell>
          <cell r="BO1129" t="str">
            <v/>
          </cell>
          <cell r="BP1129" t="str">
            <v/>
          </cell>
          <cell r="BQ1129" t="str">
            <v>-</v>
          </cell>
          <cell r="BR1129" t="str">
            <v>-</v>
          </cell>
          <cell r="BS1129" t="str">
            <v>-</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L1129">
            <v>243857</v>
          </cell>
          <cell r="CM1129"/>
          <cell r="CN1129"/>
          <cell r="CO1129"/>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X1130"/>
          <cell r="Y1130"/>
          <cell r="Z1130"/>
          <cell r="AA1130">
            <v>29</v>
          </cell>
          <cell r="AB1130">
            <v>8</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A1130"/>
          <cell r="CB1130">
            <v>2</v>
          </cell>
          <cell r="CC1130" t="str">
            <v xml:space="preserve">นุสบา </v>
          </cell>
          <cell r="CD1130"/>
          <cell r="CE1130"/>
          <cell r="CF1130"/>
          <cell r="CG1130"/>
          <cell r="CH1130"/>
          <cell r="CI1130"/>
          <cell r="CJ1130"/>
          <cell r="CK1130"/>
          <cell r="CL1130">
            <v>243884</v>
          </cell>
          <cell r="CM1130"/>
          <cell r="CN1130"/>
          <cell r="CO1130"/>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X1131"/>
          <cell r="Y1131"/>
          <cell r="Z1131"/>
          <cell r="AA1131">
            <v>26</v>
          </cell>
          <cell r="AB1131">
            <v>7</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A1131"/>
          <cell r="CB1131">
            <v>2</v>
          </cell>
          <cell r="CC1131" t="str">
            <v xml:space="preserve">นุสบา </v>
          </cell>
          <cell r="CD1131"/>
          <cell r="CE1131"/>
          <cell r="CF1131"/>
          <cell r="CG1131"/>
          <cell r="CH1131"/>
          <cell r="CI1131"/>
          <cell r="CJ1131"/>
          <cell r="CK1131"/>
          <cell r="CL1131">
            <v>243884</v>
          </cell>
          <cell r="CM1131"/>
          <cell r="CN1131"/>
          <cell r="CO1131"/>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A1132"/>
          <cell r="CB1132">
            <v>2</v>
          </cell>
          <cell r="CC1132" t="str">
            <v xml:space="preserve">นุสบา </v>
          </cell>
          <cell r="CD1132"/>
          <cell r="CE1132"/>
          <cell r="CF1132"/>
          <cell r="CG1132"/>
          <cell r="CH1132"/>
          <cell r="CI1132"/>
          <cell r="CJ1132"/>
          <cell r="CK1132"/>
          <cell r="CL1132">
            <v>243884</v>
          </cell>
          <cell r="CM1132"/>
          <cell r="CN1132"/>
          <cell r="CO1132"/>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A1133"/>
          <cell r="CB1133">
            <v>5</v>
          </cell>
          <cell r="CC1133" t="str">
            <v>นุสบา</v>
          </cell>
          <cell r="CD1133"/>
          <cell r="CE1133"/>
          <cell r="CF1133"/>
          <cell r="CG1133"/>
          <cell r="CH1133"/>
          <cell r="CI1133"/>
          <cell r="CJ1133"/>
          <cell r="CK1133"/>
          <cell r="CL1133">
            <v>243884</v>
          </cell>
          <cell r="CM1133"/>
          <cell r="CN1133"/>
          <cell r="CO1133"/>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cell r="CA1134"/>
          <cell r="CB1134"/>
          <cell r="CC1134"/>
          <cell r="CD1134"/>
          <cell r="CE1134"/>
          <cell r="CF1134"/>
          <cell r="CG1134"/>
          <cell r="CH1134"/>
          <cell r="CI1134"/>
          <cell r="CJ1134"/>
          <cell r="CK1134"/>
          <cell r="CL1134"/>
          <cell r="CM1134"/>
          <cell r="CN1134"/>
          <cell r="CO1134"/>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X1135"/>
          <cell r="Y1135"/>
          <cell r="Z1135"/>
          <cell r="AA1135">
            <v>16</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5"/>
          <cell r="CA1135"/>
          <cell r="CB1135"/>
          <cell r="CC1135"/>
          <cell r="CD1135" t="str">
            <v>นางพจนา บุญสุทธิ์</v>
          </cell>
          <cell r="CE1135"/>
          <cell r="CF1135"/>
          <cell r="CG1135"/>
          <cell r="CH1135"/>
          <cell r="CI1135"/>
          <cell r="CJ1135"/>
          <cell r="CK1135"/>
          <cell r="CL1135"/>
          <cell r="CM1135"/>
          <cell r="CN1135"/>
          <cell r="CO1135"/>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X1136"/>
          <cell r="Y1136"/>
          <cell r="Z1136"/>
          <cell r="AA1136">
            <v>30</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6"/>
          <cell r="CA1136"/>
          <cell r="CB1136"/>
          <cell r="CC1136"/>
          <cell r="CD1136" t="str">
            <v>นางสาวอัญชลินทร์  ธนะปรียวัชร์</v>
          </cell>
          <cell r="CE1136"/>
          <cell r="CF1136"/>
          <cell r="CG1136"/>
          <cell r="CH1136"/>
          <cell r="CI1136"/>
          <cell r="CJ1136"/>
          <cell r="CK1136"/>
          <cell r="CL1136"/>
          <cell r="CM1136"/>
          <cell r="CN1136"/>
          <cell r="CO1136"/>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A1137"/>
          <cell r="CB1137">
            <v>2</v>
          </cell>
          <cell r="CC1137"/>
          <cell r="CD1137"/>
          <cell r="CE1137"/>
          <cell r="CF1137"/>
          <cell r="CG1137"/>
          <cell r="CH1137"/>
          <cell r="CI1137"/>
          <cell r="CJ1137"/>
          <cell r="CK1137"/>
          <cell r="CL1137"/>
          <cell r="CM1137"/>
          <cell r="CN1137"/>
          <cell r="CO1137"/>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R1138"/>
          <cell r="S1138" t="str">
            <v>แขวงเชียงใหม่</v>
          </cell>
          <cell r="T1138" t="str">
            <v>ผบE7484</v>
          </cell>
          <cell r="U1138">
            <v>2565</v>
          </cell>
          <cell r="V1138" t="str">
            <v>ผบE5214</v>
          </cell>
          <cell r="W1138">
            <v>2565</v>
          </cell>
          <cell r="X1138">
            <v>25</v>
          </cell>
          <cell r="Y1138">
            <v>10</v>
          </cell>
          <cell r="Z1138">
            <v>2565</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A1138"/>
          <cell r="CB1138">
            <v>3</v>
          </cell>
          <cell r="CC1138"/>
          <cell r="CD1138" t="str">
            <v>นางสาวอุไรวรรณ เปี้ยกันทา</v>
          </cell>
          <cell r="CE1138"/>
          <cell r="CF1138"/>
          <cell r="CG1138"/>
          <cell r="CH1138"/>
          <cell r="CI1138"/>
          <cell r="CJ1138"/>
          <cell r="CK1138"/>
          <cell r="CL1138"/>
          <cell r="CM1138"/>
          <cell r="CN1138"/>
          <cell r="CO1138"/>
        </row>
        <row r="1139">
          <cell r="B1139">
            <v>2620</v>
          </cell>
          <cell r="C1139">
            <v>1136</v>
          </cell>
          <cell r="D1139"/>
          <cell r="E1139"/>
          <cell r="F1139"/>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P1139"/>
          <cell r="Q1139"/>
          <cell r="R1139"/>
          <cell r="S1139" t="str">
            <v>แขวงเชียงใหม่</v>
          </cell>
          <cell r="T1139" t="str">
            <v>ผบE331</v>
          </cell>
          <cell r="U1139">
            <v>2566</v>
          </cell>
          <cell r="V1139" t="str">
            <v>ผบE3539</v>
          </cell>
          <cell r="W1139">
            <v>2566</v>
          </cell>
          <cell r="X1139"/>
          <cell r="Y1139"/>
          <cell r="Z1139"/>
          <cell r="AA1139">
            <v>23</v>
          </cell>
          <cell r="AB1139">
            <v>5</v>
          </cell>
          <cell r="AC1139">
            <v>2566</v>
          </cell>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BZ1139"/>
          <cell r="CA1139"/>
          <cell r="CB1139"/>
          <cell r="CC1139"/>
          <cell r="CD1139" t="str">
            <v>นายประสพโชค ตุ้ยดง</v>
          </cell>
          <cell r="CE1139"/>
          <cell r="CF1139"/>
          <cell r="CG1139"/>
          <cell r="CH1139"/>
          <cell r="CI1139"/>
          <cell r="CJ1139"/>
          <cell r="CK1139"/>
          <cell r="CL1139"/>
          <cell r="CM1139"/>
          <cell r="CN1139"/>
          <cell r="CO1139"/>
        </row>
        <row r="1140">
          <cell r="B1140">
            <v>2621</v>
          </cell>
          <cell r="C1140">
            <v>1137</v>
          </cell>
          <cell r="D1140"/>
          <cell r="E1140"/>
          <cell r="F1140"/>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O1140"/>
          <cell r="P1140"/>
          <cell r="Q1140"/>
          <cell r="R1140"/>
          <cell r="S1140" t="str">
            <v>แขวงเชียงใหม่</v>
          </cell>
          <cell r="T1140" t="str">
            <v>ผบE323</v>
          </cell>
          <cell r="U1140">
            <v>2566</v>
          </cell>
          <cell r="V1140" t="str">
            <v>ผบE2298</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A1140"/>
          <cell r="CB1140">
            <v>2</v>
          </cell>
          <cell r="CC1140"/>
          <cell r="CD1140" t="str">
            <v>นางจันทร์ดี  ทำสวน</v>
          </cell>
          <cell r="CE1140"/>
          <cell r="CF1140"/>
          <cell r="CG1140"/>
          <cell r="CH1140"/>
          <cell r="CI1140"/>
          <cell r="CJ1140"/>
          <cell r="CK1140"/>
          <cell r="CL1140"/>
          <cell r="CM1140"/>
          <cell r="CN1140"/>
          <cell r="CO1140"/>
        </row>
        <row r="1141">
          <cell r="B1141">
            <v>2622</v>
          </cell>
          <cell r="C1141">
            <v>1138</v>
          </cell>
          <cell r="D1141"/>
          <cell r="E1141"/>
          <cell r="F1141"/>
          <cell r="G1141"/>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O1141"/>
          <cell r="P1141"/>
          <cell r="Q1141"/>
          <cell r="R1141"/>
          <cell r="S1141" t="str">
            <v>แขวงเชียงใหม่</v>
          </cell>
          <cell r="T1141" t="str">
            <v>ผบE379</v>
          </cell>
          <cell r="U1141">
            <v>2566</v>
          </cell>
          <cell r="V1141" t="str">
            <v>ผบE2332</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A1141"/>
          <cell r="CB1141">
            <v>1</v>
          </cell>
          <cell r="CC1141"/>
          <cell r="CD1141" t="str">
            <v>นางสาวจุฑามาศ ปุดตา</v>
          </cell>
          <cell r="CE1141"/>
          <cell r="CF1141"/>
          <cell r="CG1141"/>
          <cell r="CH1141"/>
          <cell r="CI1141"/>
          <cell r="CJ1141"/>
          <cell r="CK1141"/>
          <cell r="CL1141"/>
          <cell r="CM1141"/>
          <cell r="CN1141"/>
          <cell r="CO1141"/>
        </row>
        <row r="1142">
          <cell r="B1142">
            <v>2623</v>
          </cell>
          <cell r="C1142">
            <v>1139</v>
          </cell>
          <cell r="D1142"/>
          <cell r="E1142"/>
          <cell r="F1142"/>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O1142"/>
          <cell r="P1142"/>
          <cell r="Q1142"/>
          <cell r="R1142"/>
          <cell r="S1142" t="str">
            <v>แขวงเชียงใหม่</v>
          </cell>
          <cell r="T1142" t="str">
            <v>ผบE1895</v>
          </cell>
          <cell r="U1142">
            <v>2566</v>
          </cell>
          <cell r="V1142" t="str">
            <v>ผบE3378</v>
          </cell>
          <cell r="W1142">
            <v>2566</v>
          </cell>
          <cell r="X1142">
            <v>19</v>
          </cell>
          <cell r="Y1142">
            <v>5</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2"/>
          <cell r="CA1142"/>
          <cell r="CB1142"/>
          <cell r="CC1142"/>
          <cell r="CD1142" t="str">
            <v>นางสาวลิขิตตา มุ่งหมาย</v>
          </cell>
          <cell r="CE1142"/>
          <cell r="CF1142"/>
          <cell r="CG1142"/>
          <cell r="CH1142"/>
          <cell r="CI1142"/>
          <cell r="CJ1142"/>
          <cell r="CK1142"/>
          <cell r="CL1142"/>
          <cell r="CM1142"/>
          <cell r="CN1142"/>
          <cell r="CO1142"/>
        </row>
        <row r="1143">
          <cell r="B1143">
            <v>2624</v>
          </cell>
          <cell r="C1143">
            <v>1140</v>
          </cell>
          <cell r="D1143"/>
          <cell r="E1143"/>
          <cell r="F1143"/>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O1143"/>
          <cell r="P1143"/>
          <cell r="Q1143"/>
          <cell r="R1143"/>
          <cell r="S1143" t="str">
            <v>แขวงเชียงใหม่</v>
          </cell>
          <cell r="T1143" t="str">
            <v>ผบE326</v>
          </cell>
          <cell r="U1143">
            <v>2566</v>
          </cell>
          <cell r="V1143" t="str">
            <v>ผบE2299</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v>300</v>
          </cell>
          <cell r="BD1143">
            <v>26</v>
          </cell>
          <cell r="BE1143">
            <v>3</v>
          </cell>
          <cell r="BF1143">
            <v>2568</v>
          </cell>
          <cell r="BG1143">
            <v>0</v>
          </cell>
          <cell r="BH1143" t="str">
            <v>-</v>
          </cell>
          <cell r="BI1143" t="str">
            <v>-</v>
          </cell>
          <cell r="BJ1143" t="str">
            <v>-</v>
          </cell>
          <cell r="BK1143">
            <v>0</v>
          </cell>
          <cell r="BL1143">
            <v>260</v>
          </cell>
          <cell r="BM1143">
            <v>0</v>
          </cell>
          <cell r="BN1143" t="str">
            <v/>
          </cell>
          <cell r="BO1143" t="str">
            <v/>
          </cell>
          <cell r="BP1143" t="str">
            <v/>
          </cell>
          <cell r="BQ1143" t="str">
            <v>-</v>
          </cell>
          <cell r="BR1143" t="str">
            <v>-</v>
          </cell>
          <cell r="BS1143" t="str">
            <v>-</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A1143"/>
          <cell r="CB1143">
            <v>1</v>
          </cell>
          <cell r="CC1143"/>
          <cell r="CD1143" t="str">
            <v>นายอนุพงค์ ต่อมคำ</v>
          </cell>
          <cell r="CE1143"/>
          <cell r="CF1143"/>
          <cell r="CG1143"/>
          <cell r="CH1143"/>
          <cell r="CI1143"/>
          <cell r="CJ1143"/>
          <cell r="CK1143"/>
          <cell r="CL1143"/>
          <cell r="CM1143"/>
          <cell r="CN1143"/>
          <cell r="CO1143"/>
        </row>
        <row r="1144">
          <cell r="B1144">
            <v>2625</v>
          </cell>
          <cell r="C1144">
            <v>1141</v>
          </cell>
          <cell r="D1144"/>
          <cell r="E1144"/>
          <cell r="F1144"/>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O1144"/>
          <cell r="P1144"/>
          <cell r="Q1144"/>
          <cell r="R1144"/>
          <cell r="S1144" t="str">
            <v>แขวงเชียงใหม่</v>
          </cell>
          <cell r="T1144" t="str">
            <v>ผบE328</v>
          </cell>
          <cell r="U1144">
            <v>2566</v>
          </cell>
          <cell r="V1144" t="str">
            <v>ผบE2331</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A1144"/>
          <cell r="CB1144">
            <v>2</v>
          </cell>
          <cell r="CC1144"/>
          <cell r="CD1144" t="str">
            <v>นายปราณนต์ หน่ออินตา</v>
          </cell>
          <cell r="CE1144"/>
          <cell r="CF1144"/>
          <cell r="CG1144"/>
          <cell r="CH1144"/>
          <cell r="CI1144"/>
          <cell r="CJ1144"/>
          <cell r="CK1144"/>
          <cell r="CL1144"/>
          <cell r="CM1144"/>
          <cell r="CN1144"/>
          <cell r="CO1144"/>
        </row>
        <row r="1145">
          <cell r="B1145">
            <v>2626</v>
          </cell>
          <cell r="C1145">
            <v>1142</v>
          </cell>
          <cell r="D1145"/>
          <cell r="E1145"/>
          <cell r="F1145"/>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O1145"/>
          <cell r="P1145"/>
          <cell r="Q1145"/>
          <cell r="R1145"/>
          <cell r="S1145" t="str">
            <v>แขวงเชียงใหม่</v>
          </cell>
          <cell r="T1145" t="str">
            <v>ผบE383</v>
          </cell>
          <cell r="U1145">
            <v>2566</v>
          </cell>
          <cell r="V1145" t="str">
            <v>ผบE2280</v>
          </cell>
          <cell r="W1145">
            <v>2566</v>
          </cell>
          <cell r="X1145"/>
          <cell r="Y1145"/>
          <cell r="Z1145"/>
          <cell r="AA1145">
            <v>24</v>
          </cell>
          <cell r="AB1145">
            <v>4</v>
          </cell>
          <cell r="AC1145">
            <v>2566</v>
          </cell>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5"/>
          <cell r="CA1145"/>
          <cell r="CB1145"/>
          <cell r="CC1145"/>
          <cell r="CD1145" t="str">
            <v>นางสาวนงเยาว์ โพธานารักษ์</v>
          </cell>
          <cell r="CE1145"/>
          <cell r="CF1145"/>
          <cell r="CG1145"/>
          <cell r="CH1145"/>
          <cell r="CI1145"/>
          <cell r="CJ1145"/>
          <cell r="CK1145"/>
          <cell r="CL1145"/>
          <cell r="CM1145"/>
          <cell r="CN1145"/>
          <cell r="CO1145"/>
        </row>
        <row r="1146">
          <cell r="B1146">
            <v>2627</v>
          </cell>
          <cell r="C1146">
            <v>1143</v>
          </cell>
          <cell r="D1146"/>
          <cell r="E1146"/>
          <cell r="F1146"/>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O1146"/>
          <cell r="P1146"/>
          <cell r="Q1146"/>
          <cell r="R1146"/>
          <cell r="S1146" t="str">
            <v>จังหวัดฮอด</v>
          </cell>
          <cell r="T1146" t="str">
            <v>ผบE203</v>
          </cell>
          <cell r="U1146">
            <v>2566</v>
          </cell>
          <cell r="V1146" t="str">
            <v>ผบE566</v>
          </cell>
          <cell r="W1146">
            <v>2566</v>
          </cell>
          <cell r="X1146">
            <v>1</v>
          </cell>
          <cell r="Y1146">
            <v>6</v>
          </cell>
          <cell r="Z1146">
            <v>2566</v>
          </cell>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6"/>
          <cell r="CA1146"/>
          <cell r="CB1146">
            <v>4</v>
          </cell>
          <cell r="CC1146"/>
          <cell r="CD1146" t="str">
            <v>นายสุรวัช ฟ้ากุศล</v>
          </cell>
          <cell r="CE1146"/>
          <cell r="CF1146"/>
          <cell r="CG1146"/>
          <cell r="CH1146"/>
          <cell r="CI1146"/>
          <cell r="CJ1146"/>
          <cell r="CK1146"/>
          <cell r="CL1146"/>
          <cell r="CM1146"/>
          <cell r="CN1146"/>
          <cell r="CO1146"/>
        </row>
        <row r="1147">
          <cell r="B1147">
            <v>2628</v>
          </cell>
          <cell r="C1147">
            <v>1144</v>
          </cell>
          <cell r="D1147"/>
          <cell r="E1147"/>
          <cell r="F1147"/>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O1147"/>
          <cell r="P1147"/>
          <cell r="Q1147"/>
          <cell r="R1147"/>
          <cell r="S1147" t="str">
            <v>จังหวัดฝาง</v>
          </cell>
          <cell r="T1147" t="str">
            <v>ผบE1241</v>
          </cell>
          <cell r="U1147">
            <v>2566</v>
          </cell>
          <cell r="V1147" t="str">
            <v>ผบE1473</v>
          </cell>
          <cell r="W1147">
            <v>2566</v>
          </cell>
          <cell r="X1147"/>
          <cell r="Y1147"/>
          <cell r="Z1147"/>
          <cell r="AA1147">
            <v>28</v>
          </cell>
          <cell r="AB1147">
            <v>11</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v>900</v>
          </cell>
          <cell r="BD1147">
            <v>19</v>
          </cell>
          <cell r="BE1147">
            <v>3</v>
          </cell>
          <cell r="BF1147">
            <v>2568</v>
          </cell>
          <cell r="BG1147">
            <v>0</v>
          </cell>
          <cell r="BH1147" t="str">
            <v>-</v>
          </cell>
          <cell r="BI1147" t="str">
            <v>-</v>
          </cell>
          <cell r="BJ1147" t="str">
            <v>-</v>
          </cell>
          <cell r="BK1147">
            <v>0</v>
          </cell>
          <cell r="BL1147">
            <v>1135</v>
          </cell>
          <cell r="BM1147">
            <v>0</v>
          </cell>
          <cell r="BN1147" t="str">
            <v/>
          </cell>
          <cell r="BO1147" t="str">
            <v/>
          </cell>
          <cell r="BP1147" t="str">
            <v/>
          </cell>
          <cell r="BQ1147" t="str">
            <v>-</v>
          </cell>
          <cell r="BR1147" t="str">
            <v>-</v>
          </cell>
          <cell r="BS1147" t="str">
            <v>-</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7"/>
          <cell r="CA1147"/>
          <cell r="CB1147">
            <v>3</v>
          </cell>
          <cell r="CC1147"/>
          <cell r="CD1147" t="str">
            <v>นางสาวจุฑามาศ แก้วภา</v>
          </cell>
          <cell r="CE1147"/>
          <cell r="CF1147"/>
          <cell r="CG1147"/>
          <cell r="CH1147"/>
          <cell r="CI1147"/>
          <cell r="CJ1147"/>
          <cell r="CK1147"/>
          <cell r="CL1147"/>
          <cell r="CM1147"/>
          <cell r="CN1147"/>
          <cell r="CO1147"/>
        </row>
        <row r="1148">
          <cell r="B1148">
            <v>2629</v>
          </cell>
          <cell r="C1148">
            <v>1145</v>
          </cell>
          <cell r="D1148"/>
          <cell r="E1148"/>
          <cell r="F1148"/>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O1148"/>
          <cell r="P1148"/>
          <cell r="Q1148"/>
          <cell r="R1148"/>
          <cell r="S1148" t="str">
            <v>แขวงเชียงใหม่</v>
          </cell>
          <cell r="T1148" t="str">
            <v>ผบE55</v>
          </cell>
          <cell r="U1148">
            <v>2566</v>
          </cell>
          <cell r="V1148" t="str">
            <v>ผบE1812</v>
          </cell>
          <cell r="W1148">
            <v>2566</v>
          </cell>
          <cell r="X1148"/>
          <cell r="Y1148"/>
          <cell r="Z1148"/>
          <cell r="AA1148">
            <v>13</v>
          </cell>
          <cell r="AB1148">
            <v>3</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8"/>
          <cell r="CA1148"/>
          <cell r="CB1148">
            <v>5</v>
          </cell>
          <cell r="CC1148"/>
          <cell r="CD1148" t="str">
            <v>นายสิงหลกะ สืบท้าว</v>
          </cell>
          <cell r="CE1148"/>
          <cell r="CF1148"/>
          <cell r="CG1148"/>
          <cell r="CH1148"/>
          <cell r="CI1148"/>
          <cell r="CJ1148"/>
          <cell r="CK1148"/>
          <cell r="CL1148"/>
          <cell r="CM1148"/>
          <cell r="CN1148"/>
          <cell r="CO1148"/>
        </row>
        <row r="1149">
          <cell r="B1149">
            <v>2630</v>
          </cell>
          <cell r="C1149">
            <v>1146</v>
          </cell>
          <cell r="D1149"/>
          <cell r="E1149"/>
          <cell r="F1149"/>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O1149"/>
          <cell r="P1149"/>
          <cell r="Q1149"/>
          <cell r="R1149"/>
          <cell r="S1149" t="str">
            <v>จังหวัดฮอด</v>
          </cell>
          <cell r="T1149" t="str">
            <v>ผบ.603</v>
          </cell>
          <cell r="U1149">
            <v>2557</v>
          </cell>
          <cell r="V1149" t="str">
            <v>ผบE721</v>
          </cell>
          <cell r="W1149">
            <v>2567</v>
          </cell>
          <cell r="X1149"/>
          <cell r="Y1149"/>
          <cell r="Z1149"/>
          <cell r="AA1149">
            <v>7</v>
          </cell>
          <cell r="AB1149">
            <v>10</v>
          </cell>
          <cell r="AC1149">
            <v>2557</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v>600</v>
          </cell>
          <cell r="BD1149">
            <v>19</v>
          </cell>
          <cell r="BE1149">
            <v>3</v>
          </cell>
          <cell r="BF1149">
            <v>2568</v>
          </cell>
          <cell r="BG1149">
            <v>0</v>
          </cell>
          <cell r="BH1149" t="str">
            <v>-</v>
          </cell>
          <cell r="BI1149" t="str">
            <v>-</v>
          </cell>
          <cell r="BJ1149" t="str">
            <v>-</v>
          </cell>
          <cell r="BK1149">
            <v>0</v>
          </cell>
          <cell r="BL1149">
            <v>460</v>
          </cell>
          <cell r="BM1149">
            <v>0</v>
          </cell>
          <cell r="BN1149" t="str">
            <v/>
          </cell>
          <cell r="BO1149" t="str">
            <v/>
          </cell>
          <cell r="BP1149" t="str">
            <v/>
          </cell>
          <cell r="BQ1149" t="str">
            <v>-</v>
          </cell>
          <cell r="BR1149" t="str">
            <v>-</v>
          </cell>
          <cell r="BS1149" t="str">
            <v>-</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BZ1149"/>
          <cell r="CA1149"/>
          <cell r="CB1149">
            <v>2</v>
          </cell>
          <cell r="CC1149"/>
          <cell r="CD1149" t="str">
            <v>นางพิกุล ปวงคำ</v>
          </cell>
          <cell r="CE1149"/>
          <cell r="CF1149"/>
          <cell r="CG1149"/>
          <cell r="CH1149"/>
          <cell r="CI1149"/>
          <cell r="CJ1149"/>
          <cell r="CK1149"/>
          <cell r="CL1149"/>
          <cell r="CM1149"/>
          <cell r="CN1149"/>
          <cell r="CO1149"/>
        </row>
        <row r="1150">
          <cell r="B1150">
            <v>2631</v>
          </cell>
          <cell r="C1150">
            <v>1147</v>
          </cell>
          <cell r="D1150"/>
          <cell r="E1150"/>
          <cell r="F1150"/>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O1150"/>
          <cell r="P1150"/>
          <cell r="Q1150"/>
          <cell r="R1150"/>
          <cell r="S1150" t="str">
            <v>แขวงเชียงใหม่</v>
          </cell>
          <cell r="T1150" t="str">
            <v>ผบE5356</v>
          </cell>
          <cell r="U1150">
            <v>2565</v>
          </cell>
          <cell r="V1150" t="str">
            <v>ผบE8585</v>
          </cell>
          <cell r="W1150">
            <v>2565</v>
          </cell>
          <cell r="X1150">
            <v>29</v>
          </cell>
          <cell r="Y1150">
            <v>11</v>
          </cell>
          <cell r="Z1150">
            <v>2565</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t="str">
            <v/>
          </cell>
          <cell r="BD1150" t="str">
            <v/>
          </cell>
          <cell r="BE1150" t="str">
            <v/>
          </cell>
          <cell r="BF1150" t="str">
            <v/>
          </cell>
          <cell r="BG1150" t="str">
            <v/>
          </cell>
          <cell r="BH1150" t="str">
            <v/>
          </cell>
          <cell r="BI1150" t="str">
            <v/>
          </cell>
          <cell r="BJ1150" t="str">
            <v/>
          </cell>
          <cell r="BK1150" t="str">
            <v/>
          </cell>
          <cell r="BL1150" t="str">
            <v/>
          </cell>
          <cell r="BM1150" t="str">
            <v/>
          </cell>
          <cell r="BN1150" t="str">
            <v/>
          </cell>
          <cell r="BO1150" t="str">
            <v/>
          </cell>
          <cell r="BP1150" t="str">
            <v/>
          </cell>
          <cell r="BQ1150" t="str">
            <v/>
          </cell>
          <cell r="BR1150" t="str">
            <v/>
          </cell>
          <cell r="BS1150" t="str">
            <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0"/>
          <cell r="CA1150"/>
          <cell r="CB1150">
            <v>2</v>
          </cell>
          <cell r="CC1150"/>
          <cell r="CD1150" t="str">
            <v>นางสาวสาระภี สีสมหรือยะตุ้ย</v>
          </cell>
          <cell r="CE1150"/>
          <cell r="CF1150"/>
          <cell r="CG1150"/>
          <cell r="CH1150"/>
          <cell r="CI1150"/>
          <cell r="CJ1150"/>
          <cell r="CK1150"/>
          <cell r="CL1150"/>
          <cell r="CM1150"/>
          <cell r="CN1150"/>
          <cell r="CO1150"/>
        </row>
        <row r="1151">
          <cell r="B1151">
            <v>2632</v>
          </cell>
          <cell r="C1151">
            <v>1148</v>
          </cell>
          <cell r="D1151"/>
          <cell r="E1151"/>
          <cell r="F1151"/>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ผบE5353</v>
          </cell>
          <cell r="U1151">
            <v>2565</v>
          </cell>
          <cell r="V1151" t="str">
            <v>ผบE311</v>
          </cell>
          <cell r="W1151">
            <v>2566</v>
          </cell>
          <cell r="X1151">
            <v>23</v>
          </cell>
          <cell r="Y1151">
            <v>1</v>
          </cell>
          <cell r="Z1151">
            <v>2566</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t="str">
            <v/>
          </cell>
          <cell r="BD1151" t="str">
            <v/>
          </cell>
          <cell r="BE1151" t="str">
            <v/>
          </cell>
          <cell r="BF1151" t="str">
            <v/>
          </cell>
          <cell r="BG1151" t="str">
            <v/>
          </cell>
          <cell r="BH1151" t="str">
            <v/>
          </cell>
          <cell r="BI1151" t="str">
            <v/>
          </cell>
          <cell r="BJ1151" t="str">
            <v/>
          </cell>
          <cell r="BK1151" t="str">
            <v/>
          </cell>
          <cell r="BL1151" t="str">
            <v/>
          </cell>
          <cell r="BM1151" t="str">
            <v/>
          </cell>
          <cell r="BN1151" t="str">
            <v/>
          </cell>
          <cell r="BO1151" t="str">
            <v/>
          </cell>
          <cell r="BP1151" t="str">
            <v/>
          </cell>
          <cell r="BQ1151" t="str">
            <v/>
          </cell>
          <cell r="BR1151" t="str">
            <v/>
          </cell>
          <cell r="BS1151" t="str">
            <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BZ1151"/>
          <cell r="CA1151"/>
          <cell r="CB1151">
            <v>1</v>
          </cell>
          <cell r="CC1151"/>
          <cell r="CD1151" t="str">
            <v>นายพรมงคล ตาแก้ว</v>
          </cell>
          <cell r="CE1151"/>
          <cell r="CF1151"/>
          <cell r="CG1151"/>
          <cell r="CH1151"/>
          <cell r="CI1151"/>
          <cell r="CJ1151"/>
          <cell r="CK1151"/>
          <cell r="CL1151"/>
          <cell r="CM1151"/>
          <cell r="CN1151"/>
          <cell r="CO1151"/>
        </row>
        <row r="1152">
          <cell r="B1152">
            <v>2633</v>
          </cell>
          <cell r="C1152">
            <v>1149</v>
          </cell>
          <cell r="D1152"/>
          <cell r="E1152"/>
          <cell r="F1152"/>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P1152"/>
          <cell r="Q1152"/>
          <cell r="R1152"/>
          <cell r="S1152" t="str">
            <v>จังหวัดเชียงใหม่</v>
          </cell>
          <cell r="T1152" t="str">
            <v>ผบ1244</v>
          </cell>
          <cell r="U1152">
            <v>2561</v>
          </cell>
          <cell r="V1152" t="str">
            <v>ผบ1730</v>
          </cell>
          <cell r="W1152">
            <v>2561</v>
          </cell>
          <cell r="X1152"/>
          <cell r="Y1152"/>
          <cell r="Z1152"/>
          <cell r="AA1152">
            <v>26</v>
          </cell>
          <cell r="AB1152">
            <v>7</v>
          </cell>
          <cell r="AC1152">
            <v>2561</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A1152"/>
          <cell r="CB1152">
            <v>10</v>
          </cell>
          <cell r="CC1152" t="str">
            <v>นุสบา</v>
          </cell>
          <cell r="CD1152"/>
          <cell r="CE1152"/>
          <cell r="CF1152"/>
          <cell r="CG1152"/>
          <cell r="CH1152"/>
          <cell r="CI1152"/>
          <cell r="CJ1152"/>
          <cell r="CK1152"/>
          <cell r="CL1152">
            <v>243852</v>
          </cell>
          <cell r="CM1152"/>
          <cell r="CN1152"/>
          <cell r="CO1152"/>
        </row>
        <row r="1153">
          <cell r="B1153">
            <v>2634</v>
          </cell>
          <cell r="C1153">
            <v>1150</v>
          </cell>
          <cell r="D1153"/>
          <cell r="E1153"/>
          <cell r="F1153"/>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O1153"/>
          <cell r="P1153"/>
          <cell r="Q1153"/>
          <cell r="R1153"/>
          <cell r="S1153" t="str">
            <v>แขวงเชียงใหม่</v>
          </cell>
          <cell r="T1153" t="str">
            <v>ผบ.4830</v>
          </cell>
          <cell r="U1153">
            <v>2562</v>
          </cell>
          <cell r="V1153" t="str">
            <v>ผบ.4990</v>
          </cell>
          <cell r="W1153">
            <v>2562</v>
          </cell>
          <cell r="X1153"/>
          <cell r="Y1153"/>
          <cell r="Z1153"/>
          <cell r="AA1153">
            <v>16</v>
          </cell>
          <cell r="AB1153">
            <v>6</v>
          </cell>
          <cell r="AC1153">
            <v>2562</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t="str">
            <v/>
          </cell>
          <cell r="BD1153" t="str">
            <v/>
          </cell>
          <cell r="BE1153" t="str">
            <v/>
          </cell>
          <cell r="BF1153" t="str">
            <v/>
          </cell>
          <cell r="BG1153" t="str">
            <v/>
          </cell>
          <cell r="BH1153" t="str">
            <v/>
          </cell>
          <cell r="BI1153" t="str">
            <v/>
          </cell>
          <cell r="BJ1153" t="str">
            <v/>
          </cell>
          <cell r="BK1153" t="str">
            <v/>
          </cell>
          <cell r="BL1153" t="str">
            <v/>
          </cell>
          <cell r="BM1153" t="str">
            <v/>
          </cell>
          <cell r="BN1153" t="str">
            <v/>
          </cell>
          <cell r="BO1153" t="str">
            <v/>
          </cell>
          <cell r="BP1153" t="str">
            <v/>
          </cell>
          <cell r="BQ1153" t="str">
            <v/>
          </cell>
          <cell r="BR1153" t="str">
            <v/>
          </cell>
          <cell r="BS1153" t="str">
            <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3"/>
          <cell r="CA1153"/>
          <cell r="CB1153">
            <v>4</v>
          </cell>
          <cell r="CC1153"/>
          <cell r="CD1153" t="str">
            <v>นายณัฐวัฒน์ วรเมธากร</v>
          </cell>
          <cell r="CE1153"/>
          <cell r="CF1153"/>
          <cell r="CG1153"/>
          <cell r="CH1153"/>
          <cell r="CI1153"/>
          <cell r="CJ1153"/>
          <cell r="CK1153"/>
          <cell r="CL1153"/>
          <cell r="CM1153"/>
          <cell r="CN1153"/>
          <cell r="CO1153"/>
        </row>
        <row r="1154">
          <cell r="B1154">
            <v>2635</v>
          </cell>
          <cell r="C1154">
            <v>1151</v>
          </cell>
          <cell r="D1154"/>
          <cell r="E1154"/>
          <cell r="F1154"/>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X1154"/>
          <cell r="Y1154"/>
          <cell r="Z1154"/>
          <cell r="AA1154">
            <v>17</v>
          </cell>
          <cell r="AB1154">
            <v>11</v>
          </cell>
          <cell r="AC1154">
            <v>2566</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รายงานผลสืบทรัพย์ 11/9/2567</v>
          </cell>
          <cell r="BC1154" t="str">
            <v/>
          </cell>
          <cell r="BD1154" t="str">
            <v/>
          </cell>
          <cell r="BE1154" t="str">
            <v/>
          </cell>
          <cell r="BF1154" t="str">
            <v/>
          </cell>
          <cell r="BG1154" t="str">
            <v/>
          </cell>
          <cell r="BH1154" t="str">
            <v/>
          </cell>
          <cell r="BI1154" t="str">
            <v/>
          </cell>
          <cell r="BJ1154" t="str">
            <v/>
          </cell>
          <cell r="BK1154" t="str">
            <v/>
          </cell>
          <cell r="BL1154" t="str">
            <v/>
          </cell>
          <cell r="BM1154" t="str">
            <v/>
          </cell>
          <cell r="BN1154" t="str">
            <v/>
          </cell>
          <cell r="BO1154" t="str">
            <v/>
          </cell>
          <cell r="BP1154" t="str">
            <v/>
          </cell>
          <cell r="BQ1154" t="str">
            <v/>
          </cell>
          <cell r="BR1154" t="str">
            <v/>
          </cell>
          <cell r="BS1154" t="str">
            <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A1154"/>
          <cell r="CB1154"/>
          <cell r="CC1154" t="str">
            <v>วชิราภรณ์</v>
          </cell>
          <cell r="CD1154" t="str">
            <v>นายดาวชัย สุกันทา</v>
          </cell>
          <cell r="CE1154"/>
          <cell r="CF1154"/>
          <cell r="CG1154"/>
          <cell r="CH1154"/>
          <cell r="CI1154"/>
          <cell r="CJ1154"/>
          <cell r="CK1154"/>
          <cell r="CL1154">
            <v>243902</v>
          </cell>
          <cell r="CM1154"/>
          <cell r="CN1154"/>
          <cell r="CO1154"/>
        </row>
        <row r="1155">
          <cell r="B1155">
            <v>2636</v>
          </cell>
          <cell r="C1155">
            <v>1152</v>
          </cell>
          <cell r="D1155"/>
          <cell r="E1155"/>
          <cell r="F1155"/>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O1155"/>
          <cell r="P1155"/>
          <cell r="Q1155"/>
          <cell r="R1155"/>
          <cell r="S1155" t="str">
            <v>จังหวัดฮอด</v>
          </cell>
          <cell r="T1155" t="str">
            <v>ผบE715</v>
          </cell>
          <cell r="U1155">
            <v>2566</v>
          </cell>
          <cell r="V1155" t="str">
            <v>ผบE898</v>
          </cell>
          <cell r="W1155">
            <v>2566</v>
          </cell>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5"/>
          <cell r="CA1155"/>
          <cell r="CB1155"/>
          <cell r="CC1155"/>
          <cell r="CD1155"/>
          <cell r="CE1155"/>
          <cell r="CF1155"/>
          <cell r="CG1155"/>
          <cell r="CH1155"/>
          <cell r="CI1155"/>
          <cell r="CJ1155"/>
          <cell r="CK1155"/>
          <cell r="CL1155"/>
          <cell r="CM1155"/>
          <cell r="CN1155"/>
          <cell r="CO1155"/>
        </row>
        <row r="1156">
          <cell r="B1156">
            <v>2637</v>
          </cell>
          <cell r="C1156">
            <v>1153</v>
          </cell>
          <cell r="D1156"/>
          <cell r="E1156"/>
          <cell r="F1156"/>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O1156"/>
          <cell r="P1156"/>
          <cell r="Q1156"/>
          <cell r="R1156"/>
          <cell r="S1156" t="str">
            <v>จังหวัดเชียงใหม่</v>
          </cell>
          <cell r="T1156" t="str">
            <v>ผบE1518</v>
          </cell>
          <cell r="U1156">
            <v>2566</v>
          </cell>
          <cell r="V1156" t="str">
            <v>ผบE1902</v>
          </cell>
          <cell r="W1156">
            <v>2566</v>
          </cell>
          <cell r="X1156">
            <v>16</v>
          </cell>
          <cell r="Y1156">
            <v>10</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6"/>
          <cell r="CA1156"/>
          <cell r="CB1156">
            <v>2</v>
          </cell>
          <cell r="CC1156"/>
          <cell r="CD1156" t="str">
            <v>นายสุขคำ ป๊อกแก้ว</v>
          </cell>
          <cell r="CE1156"/>
          <cell r="CF1156"/>
          <cell r="CG1156"/>
          <cell r="CH1156"/>
          <cell r="CI1156"/>
          <cell r="CJ1156"/>
          <cell r="CK1156"/>
          <cell r="CL1156"/>
          <cell r="CM1156"/>
          <cell r="CN1156"/>
          <cell r="CO1156"/>
        </row>
        <row r="1157">
          <cell r="B1157">
            <v>2638</v>
          </cell>
          <cell r="C1157">
            <v>1154</v>
          </cell>
          <cell r="D1157"/>
          <cell r="E1157"/>
          <cell r="F1157"/>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O1157"/>
          <cell r="P1157"/>
          <cell r="Q1157"/>
          <cell r="R1157"/>
          <cell r="S1157" t="str">
            <v>จังหวัดฮอด</v>
          </cell>
          <cell r="T1157" t="str">
            <v>ผบE707</v>
          </cell>
          <cell r="U1157">
            <v>2566</v>
          </cell>
          <cell r="V1157" t="str">
            <v>ผบE897</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7"/>
          <cell r="CA1157"/>
          <cell r="CB1157"/>
          <cell r="CC1157"/>
          <cell r="CD1157"/>
          <cell r="CE1157"/>
          <cell r="CF1157"/>
          <cell r="CG1157"/>
          <cell r="CH1157"/>
          <cell r="CI1157"/>
          <cell r="CJ1157"/>
          <cell r="CK1157"/>
          <cell r="CL1157"/>
          <cell r="CM1157"/>
          <cell r="CN1157"/>
          <cell r="CO1157"/>
        </row>
        <row r="1158">
          <cell r="B1158">
            <v>2639</v>
          </cell>
          <cell r="C1158">
            <v>1155</v>
          </cell>
          <cell r="D1158"/>
          <cell r="E1158"/>
          <cell r="F1158"/>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t="str">
            <v>สินเชื่อธนาคารประชาชน</v>
          </cell>
          <cell r="P1158"/>
          <cell r="Q1158"/>
          <cell r="R1158"/>
          <cell r="S1158" t="str">
            <v>จังหวัดฮอด</v>
          </cell>
          <cell r="T1158" t="str">
            <v>ผบE720</v>
          </cell>
          <cell r="U1158">
            <v>2566</v>
          </cell>
          <cell r="V1158" t="str">
            <v>ผบE904</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16/8/2567</v>
          </cell>
          <cell r="BC1158">
            <v>1800</v>
          </cell>
          <cell r="BD1158">
            <v>26</v>
          </cell>
          <cell r="BE1158">
            <v>3</v>
          </cell>
          <cell r="BF1158">
            <v>2568</v>
          </cell>
          <cell r="BG1158">
            <v>0</v>
          </cell>
          <cell r="BH1158" t="str">
            <v>-</v>
          </cell>
          <cell r="BI1158" t="str">
            <v>-</v>
          </cell>
          <cell r="BJ1158" t="str">
            <v>-</v>
          </cell>
          <cell r="BK1158">
            <v>0</v>
          </cell>
          <cell r="BL1158">
            <v>2825</v>
          </cell>
          <cell r="BM1158">
            <v>0</v>
          </cell>
          <cell r="BN1158" t="str">
            <v/>
          </cell>
          <cell r="BO1158" t="str">
            <v/>
          </cell>
          <cell r="BP1158" t="str">
            <v/>
          </cell>
          <cell r="BQ1158" t="str">
            <v>-</v>
          </cell>
          <cell r="BR1158" t="str">
            <v>-</v>
          </cell>
          <cell r="BS1158" t="str">
            <v>-</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8"/>
          <cell r="CA1158"/>
          <cell r="CB1158"/>
          <cell r="CC1158"/>
          <cell r="CD1158" t="str">
            <v>นางสาวชุลีมาส บุญเทียม</v>
          </cell>
          <cell r="CE1158"/>
          <cell r="CF1158"/>
          <cell r="CG1158"/>
          <cell r="CH1158"/>
          <cell r="CI1158"/>
          <cell r="CJ1158"/>
          <cell r="CK1158"/>
          <cell r="CL1158"/>
          <cell r="CM1158"/>
          <cell r="CN1158"/>
          <cell r="CO1158"/>
        </row>
        <row r="1159">
          <cell r="B1159">
            <v>2640</v>
          </cell>
          <cell r="C1159">
            <v>1156</v>
          </cell>
          <cell r="D1159"/>
          <cell r="E1159"/>
          <cell r="F1159"/>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O1159"/>
          <cell r="P1159"/>
          <cell r="Q1159"/>
          <cell r="R1159"/>
          <cell r="S1159" t="str">
            <v>แขวงเชียงใหม่</v>
          </cell>
          <cell r="T1159" t="str">
            <v>ผบE6890</v>
          </cell>
          <cell r="U1159">
            <v>2566</v>
          </cell>
          <cell r="V1159" t="str">
            <v>ผบE11045</v>
          </cell>
          <cell r="W1159">
            <v>2566</v>
          </cell>
          <cell r="X1159">
            <v>20</v>
          </cell>
          <cell r="Y1159">
            <v>11</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V1159"/>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cell r="CA1159"/>
          <cell r="CB1159"/>
          <cell r="CC1159"/>
          <cell r="CD1159"/>
          <cell r="CE1159"/>
          <cell r="CF1159"/>
          <cell r="CG1159"/>
          <cell r="CH1159"/>
          <cell r="CI1159"/>
          <cell r="CJ1159"/>
          <cell r="CK1159"/>
          <cell r="CL1159"/>
          <cell r="CM1159"/>
          <cell r="CN1159"/>
          <cell r="CO1159"/>
        </row>
        <row r="1160">
          <cell r="B1160">
            <v>2641</v>
          </cell>
          <cell r="C1160">
            <v>1157</v>
          </cell>
          <cell r="D1160"/>
          <cell r="E1160"/>
          <cell r="F1160"/>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O1160"/>
          <cell r="P1160"/>
          <cell r="Q1160"/>
          <cell r="R1160"/>
          <cell r="S1160" t="str">
            <v>จังหวัดฮอด</v>
          </cell>
          <cell r="T1160" t="str">
            <v>ผบE710</v>
          </cell>
          <cell r="U1160">
            <v>2566</v>
          </cell>
          <cell r="V1160" t="str">
            <v>ผบE901</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V1160"/>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cell r="CA1160"/>
          <cell r="CB1160"/>
          <cell r="CC1160"/>
          <cell r="CD1160"/>
          <cell r="CE1160"/>
          <cell r="CF1160"/>
          <cell r="CG1160"/>
          <cell r="CH1160"/>
          <cell r="CI1160"/>
          <cell r="CJ1160"/>
          <cell r="CK1160"/>
          <cell r="CL1160"/>
          <cell r="CM1160"/>
          <cell r="CN1160"/>
          <cell r="CO1160"/>
        </row>
        <row r="1161">
          <cell r="B1161">
            <v>2642</v>
          </cell>
          <cell r="C1161">
            <v>1158</v>
          </cell>
          <cell r="D1161"/>
          <cell r="E1161"/>
          <cell r="F1161"/>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P1161"/>
          <cell r="Q1161"/>
          <cell r="R1161"/>
          <cell r="S1161" t="str">
            <v>จังหวัดฮอด</v>
          </cell>
          <cell r="T1161" t="str">
            <v>ผบE719</v>
          </cell>
          <cell r="U1161">
            <v>2566</v>
          </cell>
          <cell r="V1161" t="str">
            <v>ผบE899</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รายงานผลสืบทรัพย์ (รอบ 1) - ไม่พบทรัพย์ 7/8/2567</v>
          </cell>
          <cell r="BC1161">
            <v>1500</v>
          </cell>
          <cell r="BD1161">
            <v>17</v>
          </cell>
          <cell r="BE1161">
            <v>2</v>
          </cell>
          <cell r="BF1161">
            <v>2568</v>
          </cell>
          <cell r="BG1161">
            <v>0</v>
          </cell>
          <cell r="BH1161" t="str">
            <v>-</v>
          </cell>
          <cell r="BI1161" t="str">
            <v>-</v>
          </cell>
          <cell r="BJ1161" t="str">
            <v>-</v>
          </cell>
          <cell r="BK1161">
            <v>0</v>
          </cell>
          <cell r="BL1161">
            <v>1000</v>
          </cell>
          <cell r="BM1161">
            <v>0</v>
          </cell>
          <cell r="BN1161" t="str">
            <v/>
          </cell>
          <cell r="BO1161" t="str">
            <v/>
          </cell>
          <cell r="BP1161" t="str">
            <v/>
          </cell>
          <cell r="BQ1161" t="str">
            <v>-</v>
          </cell>
          <cell r="BR1161" t="str">
            <v>-</v>
          </cell>
          <cell r="BS1161" t="str">
            <v>-</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A1161"/>
          <cell r="CB1161">
            <v>5</v>
          </cell>
          <cell r="CC1161" t="str">
            <v>ธิติพร</v>
          </cell>
          <cell r="CD1161"/>
          <cell r="CE1161"/>
          <cell r="CF1161"/>
          <cell r="CG1161"/>
          <cell r="CH1161"/>
          <cell r="CI1161"/>
          <cell r="CJ1161"/>
          <cell r="CK1161"/>
          <cell r="CL1161">
            <v>243840</v>
          </cell>
          <cell r="CM1161"/>
          <cell r="CN1161"/>
          <cell r="CO1161"/>
        </row>
        <row r="1162">
          <cell r="B1162">
            <v>2643</v>
          </cell>
          <cell r="C1162">
            <v>1159</v>
          </cell>
          <cell r="D1162"/>
          <cell r="E1162"/>
          <cell r="F1162"/>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รายงานสืบทรัพย์ - พบทรัพย์ 27/8/2567</v>
          </cell>
          <cell r="BC1162">
            <v>1500</v>
          </cell>
          <cell r="BD1162">
            <v>17</v>
          </cell>
          <cell r="BE1162">
            <v>2</v>
          </cell>
          <cell r="BF1162">
            <v>2568</v>
          </cell>
          <cell r="BG1162">
            <v>0</v>
          </cell>
          <cell r="BH1162" t="str">
            <v>-</v>
          </cell>
          <cell r="BI1162" t="str">
            <v>-</v>
          </cell>
          <cell r="BJ1162" t="str">
            <v>-</v>
          </cell>
          <cell r="BK1162">
            <v>0</v>
          </cell>
          <cell r="BL1162">
            <v>1370</v>
          </cell>
          <cell r="BM1162">
            <v>0</v>
          </cell>
          <cell r="BN1162" t="str">
            <v/>
          </cell>
          <cell r="BO1162" t="str">
            <v/>
          </cell>
          <cell r="BP1162" t="str">
            <v/>
          </cell>
          <cell r="BQ1162" t="str">
            <v>-</v>
          </cell>
          <cell r="BR1162" t="str">
            <v>-</v>
          </cell>
          <cell r="BS1162" t="str">
            <v>-</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A1162"/>
          <cell r="CB1162">
            <v>5</v>
          </cell>
          <cell r="CC1162" t="str">
            <v>ธิติพร</v>
          </cell>
          <cell r="CD1162"/>
          <cell r="CE1162"/>
          <cell r="CF1162"/>
          <cell r="CG1162"/>
          <cell r="CH1162"/>
          <cell r="CI1162"/>
          <cell r="CJ1162"/>
          <cell r="CK1162"/>
          <cell r="CL1162">
            <v>243857</v>
          </cell>
          <cell r="CM1162"/>
          <cell r="CN1162"/>
          <cell r="CO1162"/>
        </row>
        <row r="1163">
          <cell r="B1163">
            <v>2644</v>
          </cell>
          <cell r="C1163">
            <v>1160</v>
          </cell>
          <cell r="D1163"/>
          <cell r="E1163"/>
          <cell r="F1163"/>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P1163"/>
          <cell r="Q1163"/>
          <cell r="R1163"/>
          <cell r="S1163" t="str">
            <v>จังหวัดฮอด</v>
          </cell>
          <cell r="T1163" t="str">
            <v>ผบE856</v>
          </cell>
          <cell r="U1163">
            <v>2566</v>
          </cell>
          <cell r="V1163" t="str">
            <v>ผบE1101</v>
          </cell>
          <cell r="W1163">
            <v>2566</v>
          </cell>
          <cell r="X1163">
            <v>18</v>
          </cell>
          <cell r="Y1163">
            <v>9</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รายงานผลสืบทรัพย์ (รอบ 1) - ไม่พบทรัพย์ 7/8/2567</v>
          </cell>
          <cell r="BC1163">
            <v>1200</v>
          </cell>
          <cell r="BD1163">
            <v>17</v>
          </cell>
          <cell r="BE1163">
            <v>2</v>
          </cell>
          <cell r="BF1163">
            <v>2568</v>
          </cell>
          <cell r="BG1163">
            <v>0</v>
          </cell>
          <cell r="BH1163" t="str">
            <v>-</v>
          </cell>
          <cell r="BI1163" t="str">
            <v>-</v>
          </cell>
          <cell r="BJ1163" t="str">
            <v>-</v>
          </cell>
          <cell r="BK1163">
            <v>0</v>
          </cell>
          <cell r="BL1163">
            <v>1025</v>
          </cell>
          <cell r="BM1163">
            <v>0</v>
          </cell>
          <cell r="BN1163" t="str">
            <v/>
          </cell>
          <cell r="BO1163" t="str">
            <v/>
          </cell>
          <cell r="BP1163" t="str">
            <v/>
          </cell>
          <cell r="BQ1163" t="str">
            <v>-</v>
          </cell>
          <cell r="BR1163" t="str">
            <v>-</v>
          </cell>
          <cell r="BS1163" t="str">
            <v>-</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A1163"/>
          <cell r="CB1163">
            <v>4</v>
          </cell>
          <cell r="CC1163" t="str">
            <v>ธิติพร</v>
          </cell>
          <cell r="CD1163"/>
          <cell r="CE1163"/>
          <cell r="CF1163"/>
          <cell r="CG1163"/>
          <cell r="CH1163"/>
          <cell r="CI1163"/>
          <cell r="CJ1163"/>
          <cell r="CK1163"/>
          <cell r="CL1163">
            <v>243840</v>
          </cell>
          <cell r="CM1163"/>
          <cell r="CN1163"/>
          <cell r="CO1163"/>
        </row>
        <row r="1164">
          <cell r="B1164">
            <v>2645</v>
          </cell>
          <cell r="C1164">
            <v>1161</v>
          </cell>
          <cell r="D1164"/>
          <cell r="E1164"/>
          <cell r="F1164"/>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P1164"/>
          <cell r="Q1164"/>
          <cell r="R1164"/>
          <cell r="S1164" t="str">
            <v>จังหวัดฮอด</v>
          </cell>
          <cell r="T1164" t="str">
            <v>ผบE718</v>
          </cell>
          <cell r="U1164">
            <v>2566</v>
          </cell>
          <cell r="V1164" t="str">
            <v>ผบE903</v>
          </cell>
          <cell r="W1164">
            <v>2566</v>
          </cell>
          <cell r="X1164">
            <v>26</v>
          </cell>
          <cell r="Y1164">
            <v>7</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740</v>
          </cell>
          <cell r="BM1164">
            <v>0</v>
          </cell>
          <cell r="BN1164" t="str">
            <v/>
          </cell>
          <cell r="BO1164" t="str">
            <v/>
          </cell>
          <cell r="BP1164" t="str">
            <v/>
          </cell>
          <cell r="BQ1164" t="str">
            <v>-</v>
          </cell>
          <cell r="BR1164" t="str">
            <v>-</v>
          </cell>
          <cell r="BS1164" t="str">
            <v>-</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A1164"/>
          <cell r="CB1164">
            <v>4</v>
          </cell>
          <cell r="CC1164" t="str">
            <v>ธิติพร</v>
          </cell>
          <cell r="CD1164"/>
          <cell r="CE1164"/>
          <cell r="CF1164"/>
          <cell r="CG1164"/>
          <cell r="CH1164"/>
          <cell r="CI1164"/>
          <cell r="CJ1164"/>
          <cell r="CK1164"/>
          <cell r="CL1164">
            <v>243840</v>
          </cell>
          <cell r="CM1164"/>
          <cell r="CN1164"/>
          <cell r="CO1164"/>
        </row>
        <row r="1165">
          <cell r="B1165">
            <v>2646</v>
          </cell>
          <cell r="C1165">
            <v>1162</v>
          </cell>
          <cell r="D1165"/>
          <cell r="E1165"/>
          <cell r="F1165"/>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Q1165"/>
          <cell r="R1165"/>
          <cell r="S1165" t="str">
            <v>แขวงเชียงใหม่</v>
          </cell>
          <cell r="T1165" t="str">
            <v>ผบE6885</v>
          </cell>
          <cell r="U1165">
            <v>2566</v>
          </cell>
          <cell r="V1165" t="str">
            <v>ผบE8677</v>
          </cell>
          <cell r="W1165">
            <v>2566</v>
          </cell>
          <cell r="X1165">
            <v>25</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A1165"/>
          <cell r="CB1165">
            <v>4</v>
          </cell>
          <cell r="CC1165" t="str">
            <v>นุสบา</v>
          </cell>
          <cell r="CD1165" t="str">
            <v>นางคริษฐา พัฒนไพรงาม</v>
          </cell>
          <cell r="CE1165"/>
          <cell r="CF1165"/>
          <cell r="CG1165"/>
          <cell r="CH1165"/>
          <cell r="CI1165"/>
          <cell r="CJ1165"/>
          <cell r="CK1165"/>
          <cell r="CL1165">
            <v>243884</v>
          </cell>
          <cell r="CM1165"/>
          <cell r="CN1165"/>
          <cell r="CO1165"/>
        </row>
        <row r="1166">
          <cell r="B1166">
            <v>2647</v>
          </cell>
          <cell r="C1166">
            <v>1163</v>
          </cell>
          <cell r="D1166"/>
          <cell r="E1166"/>
          <cell r="F1166"/>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จังหวัดฮอด</v>
          </cell>
          <cell r="T1166" t="str">
            <v>ผบE854</v>
          </cell>
          <cell r="U1166">
            <v>2566</v>
          </cell>
          <cell r="V1166" t="str">
            <v>ผบE1100</v>
          </cell>
          <cell r="W1166">
            <v>2566</v>
          </cell>
          <cell r="X1166">
            <v>18</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A1166"/>
          <cell r="CB1166">
            <v>5</v>
          </cell>
          <cell r="CC1166" t="str">
            <v>นุสบา</v>
          </cell>
          <cell r="CD1166" t="str">
            <v>นายบุญมา วนาเดชสกุล</v>
          </cell>
          <cell r="CE1166"/>
          <cell r="CF1166"/>
          <cell r="CG1166"/>
          <cell r="CH1166"/>
          <cell r="CI1166"/>
          <cell r="CJ1166"/>
          <cell r="CK1166"/>
          <cell r="CL1166">
            <v>243884</v>
          </cell>
          <cell r="CM1166"/>
          <cell r="CN1166"/>
          <cell r="CO1166"/>
        </row>
        <row r="1167">
          <cell r="B1167">
            <v>2648</v>
          </cell>
          <cell r="C1167">
            <v>1164</v>
          </cell>
          <cell r="D1167"/>
          <cell r="E1167"/>
          <cell r="F1167"/>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ผบE800</v>
          </cell>
          <cell r="U1167">
            <v>2565</v>
          </cell>
          <cell r="V1167" t="str">
            <v>ผบE900</v>
          </cell>
          <cell r="W1167">
            <v>2565</v>
          </cell>
          <cell r="X1167">
            <v>22</v>
          </cell>
          <cell r="Y1167">
            <v>11</v>
          </cell>
          <cell r="Z1167">
            <v>2565</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A1167"/>
          <cell r="CB1167">
            <v>4</v>
          </cell>
          <cell r="CC1167" t="str">
            <v>นุสบา</v>
          </cell>
          <cell r="CD1167" t="str">
            <v>นางธีธิดา มาคำ</v>
          </cell>
          <cell r="CE1167"/>
          <cell r="CF1167"/>
          <cell r="CG1167"/>
          <cell r="CH1167"/>
          <cell r="CI1167"/>
          <cell r="CJ1167"/>
          <cell r="CK1167"/>
          <cell r="CL1167">
            <v>243884</v>
          </cell>
          <cell r="CM1167"/>
          <cell r="CN1167"/>
          <cell r="CO1167"/>
        </row>
        <row r="1168">
          <cell r="B1168">
            <v>2649</v>
          </cell>
          <cell r="C1168">
            <v>1165</v>
          </cell>
          <cell r="D1168"/>
          <cell r="E1168"/>
          <cell r="F1168"/>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t="str">
            <v>สินเชื่อที่อยู่อาศัย, สินเชื่อส่วนบุคคล</v>
          </cell>
          <cell r="P1168"/>
          <cell r="Q1168"/>
          <cell r="R1168"/>
          <cell r="S1168" t="str">
            <v>แขวงเชียงใหม่</v>
          </cell>
          <cell r="T1168" t="str">
            <v>ผบE1469</v>
          </cell>
          <cell r="U1168">
            <v>2566</v>
          </cell>
          <cell r="V1168" t="str">
            <v>ผบE5007</v>
          </cell>
          <cell r="W1168">
            <v>2566</v>
          </cell>
          <cell r="X1168">
            <v>26</v>
          </cell>
          <cell r="Y1168">
            <v>6</v>
          </cell>
          <cell r="Z1168">
            <v>2566</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 xml:space="preserve">สืบแล้ว รายงานผล25/6/2567 </v>
          </cell>
          <cell r="BC1168">
            <v>600</v>
          </cell>
          <cell r="BD1168">
            <v>26</v>
          </cell>
          <cell r="BE1168">
            <v>3</v>
          </cell>
          <cell r="BF1168">
            <v>2568</v>
          </cell>
          <cell r="BG1168">
            <v>0</v>
          </cell>
          <cell r="BH1168" t="str">
            <v>-</v>
          </cell>
          <cell r="BI1168" t="str">
            <v>-</v>
          </cell>
          <cell r="BJ1168" t="str">
            <v>-</v>
          </cell>
          <cell r="BK1168">
            <v>0</v>
          </cell>
          <cell r="BL1168">
            <v>680</v>
          </cell>
          <cell r="BM1168">
            <v>0</v>
          </cell>
          <cell r="BN1168" t="str">
            <v/>
          </cell>
          <cell r="BO1168" t="str">
            <v/>
          </cell>
          <cell r="BP1168" t="str">
            <v/>
          </cell>
          <cell r="BQ1168" t="str">
            <v>-</v>
          </cell>
          <cell r="BR1168" t="str">
            <v>-</v>
          </cell>
          <cell r="BS1168" t="str">
            <v>-</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8"/>
          <cell r="CA1168"/>
          <cell r="CB1168">
            <v>2</v>
          </cell>
          <cell r="CC1168"/>
          <cell r="CD1168" t="str">
            <v>นางสุนทรี พานิชเจริญ</v>
          </cell>
          <cell r="CE1168"/>
          <cell r="CF1168"/>
          <cell r="CG1168"/>
          <cell r="CH1168"/>
          <cell r="CI1168"/>
          <cell r="CJ1168"/>
          <cell r="CK1168"/>
          <cell r="CL1168"/>
          <cell r="CM1168"/>
          <cell r="CN1168"/>
          <cell r="CO1168"/>
        </row>
        <row r="1169">
          <cell r="B1169">
            <v>2650</v>
          </cell>
          <cell r="C1169">
            <v>1166</v>
          </cell>
          <cell r="D1169"/>
          <cell r="E1169"/>
          <cell r="F1169"/>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P1169"/>
          <cell r="Q1169"/>
          <cell r="R1169"/>
          <cell r="S1169" t="str">
            <v>แขวงเชียงใหม่</v>
          </cell>
          <cell r="T1169" t="str">
            <v>ผบE8963</v>
          </cell>
          <cell r="U1169">
            <v>2566</v>
          </cell>
          <cell r="V1169" t="str">
            <v>ผบE260</v>
          </cell>
          <cell r="W1169">
            <v>2567</v>
          </cell>
          <cell r="X1169">
            <v>16</v>
          </cell>
          <cell r="Y1169">
            <v>1</v>
          </cell>
          <cell r="Z1169">
            <v>2567</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รายงานผลสืบทรัพย์ 11/9/2567</v>
          </cell>
          <cell r="BC1169" t="str">
            <v/>
          </cell>
          <cell r="BD1169" t="str">
            <v/>
          </cell>
          <cell r="BE1169" t="str">
            <v/>
          </cell>
          <cell r="BF1169" t="str">
            <v/>
          </cell>
          <cell r="BG1169" t="str">
            <v/>
          </cell>
          <cell r="BH1169" t="str">
            <v/>
          </cell>
          <cell r="BI1169" t="str">
            <v/>
          </cell>
          <cell r="BJ1169" t="str">
            <v/>
          </cell>
          <cell r="BK1169" t="str">
            <v/>
          </cell>
          <cell r="BL1169" t="str">
            <v/>
          </cell>
          <cell r="BM1169" t="str">
            <v/>
          </cell>
          <cell r="BN1169" t="str">
            <v/>
          </cell>
          <cell r="BO1169" t="str">
            <v/>
          </cell>
          <cell r="BP1169" t="str">
            <v/>
          </cell>
          <cell r="BQ1169" t="str">
            <v/>
          </cell>
          <cell r="BR1169" t="str">
            <v/>
          </cell>
          <cell r="BS1169" t="str">
            <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A1169"/>
          <cell r="CB1169"/>
          <cell r="CC1169" t="str">
            <v>วชิราภรณ์</v>
          </cell>
          <cell r="CD1169" t="str">
            <v>นางอารี เนตรคำยวง</v>
          </cell>
          <cell r="CE1169"/>
          <cell r="CF1169"/>
          <cell r="CG1169"/>
          <cell r="CH1169"/>
          <cell r="CI1169"/>
          <cell r="CJ1169"/>
          <cell r="CK1169"/>
          <cell r="CL1169">
            <v>243902</v>
          </cell>
          <cell r="CM1169">
            <v>244061</v>
          </cell>
          <cell r="CN1169"/>
          <cell r="CO1169"/>
        </row>
        <row r="1170">
          <cell r="B1170">
            <v>2651</v>
          </cell>
          <cell r="C1170">
            <v>1167</v>
          </cell>
          <cell r="D1170"/>
          <cell r="E1170"/>
          <cell r="F1170"/>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Q1170"/>
          <cell r="R1170"/>
          <cell r="S1170" t="str">
            <v>แขวงเชียงใหม่</v>
          </cell>
          <cell r="T1170" t="str">
            <v>ผบE8962</v>
          </cell>
          <cell r="U1170">
            <v>2566</v>
          </cell>
          <cell r="V1170" t="str">
            <v>ผบE11123</v>
          </cell>
          <cell r="W1170">
            <v>2566</v>
          </cell>
          <cell r="X1170"/>
          <cell r="Y1170"/>
          <cell r="Z1170"/>
          <cell r="AA1170">
            <v>21</v>
          </cell>
          <cell r="AB1170">
            <v>11</v>
          </cell>
          <cell r="AC1170">
            <v>2566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A1170"/>
          <cell r="CB1170"/>
          <cell r="CC1170" t="str">
            <v>วชิราภรณ์</v>
          </cell>
          <cell r="CD1170" t="str">
            <v>นายธนัช สุวรรณโฉม</v>
          </cell>
          <cell r="CE1170"/>
          <cell r="CF1170"/>
          <cell r="CG1170"/>
          <cell r="CH1170"/>
          <cell r="CI1170"/>
          <cell r="CJ1170"/>
          <cell r="CK1170"/>
          <cell r="CL1170">
            <v>243902</v>
          </cell>
          <cell r="CM1170"/>
          <cell r="CN1170"/>
          <cell r="CO1170"/>
        </row>
        <row r="1171">
          <cell r="B1171">
            <v>2652</v>
          </cell>
          <cell r="C1171">
            <v>1803</v>
          </cell>
          <cell r="D1171"/>
          <cell r="E1171"/>
          <cell r="F1171"/>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X1171"/>
          <cell r="Y1171"/>
          <cell r="Z1171"/>
          <cell r="AA1171">
            <v>28</v>
          </cell>
          <cell r="AB1171">
            <v>1</v>
          </cell>
          <cell r="AC1171">
            <v>2563</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นางสาวนฤมล พรมเทศ</v>
          </cell>
          <cell r="CE1171"/>
          <cell r="CF1171"/>
          <cell r="CG1171"/>
          <cell r="CH1171"/>
          <cell r="CI1171"/>
          <cell r="CJ1171"/>
          <cell r="CK1171"/>
          <cell r="CL1171"/>
          <cell r="CM1171"/>
          <cell r="CN1171"/>
          <cell r="CO1171"/>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P1173"/>
          <cell r="Q1173"/>
          <cell r="R1173"/>
          <cell r="S1173" t="str">
            <v>แขวงเชียงใหม่</v>
          </cell>
          <cell r="T1173" t="str">
            <v>ผบE545</v>
          </cell>
          <cell r="U1173">
            <v>2563</v>
          </cell>
          <cell r="V1173" t="str">
            <v>ผบE1066</v>
          </cell>
          <cell r="W1173">
            <v>2563</v>
          </cell>
          <cell r="X1173">
            <v>21</v>
          </cell>
          <cell r="Y1173">
            <v>9</v>
          </cell>
          <cell r="Z1173">
            <v>2563</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A1173"/>
          <cell r="CB1173"/>
          <cell r="CC1173"/>
          <cell r="CD1173" t="str">
            <v>นายอุทัย ภู่ภักดี</v>
          </cell>
          <cell r="CE1173"/>
          <cell r="CF1173"/>
          <cell r="CG1173"/>
          <cell r="CH1173"/>
          <cell r="CI1173"/>
          <cell r="CJ1173"/>
          <cell r="CK1173"/>
          <cell r="CL1173"/>
          <cell r="CM1173"/>
          <cell r="CN1173"/>
          <cell r="CO1173"/>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O1174"/>
          <cell r="P1174"/>
          <cell r="Q1174"/>
          <cell r="R1174"/>
          <cell r="S1174" t="str">
            <v>จังหวัดเชียงใหม่</v>
          </cell>
          <cell r="T1174" t="str">
            <v>ผบ 1375</v>
          </cell>
          <cell r="U1174">
            <v>2563</v>
          </cell>
          <cell r="V1174" t="str">
            <v>ผบ 2547</v>
          </cell>
          <cell r="W1174">
            <v>2563</v>
          </cell>
          <cell r="X1174"/>
          <cell r="Y1174"/>
          <cell r="Z1174"/>
          <cell r="AA1174">
            <v>19</v>
          </cell>
          <cell r="AB1174">
            <v>10</v>
          </cell>
          <cell r="AC1174">
            <v>2563</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4"/>
          <cell r="CA1174"/>
          <cell r="CB1174"/>
          <cell r="CC1174"/>
          <cell r="CD1174" t="str">
            <v>พ.อ.อ.หรือนายไกรธวัช วิริยะ</v>
          </cell>
          <cell r="CE1174"/>
          <cell r="CF1174"/>
          <cell r="CG1174"/>
          <cell r="CH1174"/>
          <cell r="CI1174"/>
          <cell r="CJ1174"/>
          <cell r="CK1174"/>
          <cell r="CL1174"/>
          <cell r="CM1174"/>
          <cell r="CN1174"/>
          <cell r="CO1174"/>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P1175"/>
          <cell r="Q1175"/>
          <cell r="R1175"/>
          <cell r="S1175" t="str">
            <v>แขวงเชียงใหม่</v>
          </cell>
          <cell r="T1175" t="str">
            <v>ผบE7795</v>
          </cell>
          <cell r="U1175">
            <v>2565</v>
          </cell>
          <cell r="V1175" t="str">
            <v>ผบE809</v>
          </cell>
          <cell r="W1175">
            <v>2566</v>
          </cell>
          <cell r="X1175">
            <v>7</v>
          </cell>
          <cell r="Y1175">
            <v>2</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A1175"/>
          <cell r="CB1175">
            <v>3</v>
          </cell>
          <cell r="CC1175"/>
          <cell r="CD1175"/>
          <cell r="CE1175"/>
          <cell r="CF1175"/>
          <cell r="CG1175"/>
          <cell r="CH1175"/>
          <cell r="CI1175"/>
          <cell r="CJ1175"/>
          <cell r="CK1175"/>
          <cell r="CL1175"/>
          <cell r="CM1175"/>
          <cell r="CN1175"/>
          <cell r="CO1175"/>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Q1176"/>
          <cell r="R1176"/>
          <cell r="S1176" t="str">
            <v>แขวงเชียงดาว</v>
          </cell>
          <cell r="T1176" t="str">
            <v>ผบE871</v>
          </cell>
          <cell r="U1176">
            <v>2566</v>
          </cell>
          <cell r="V1176" t="str">
            <v>ผบE951</v>
          </cell>
          <cell r="W1176">
            <v>2566</v>
          </cell>
          <cell r="X1176">
            <v>4</v>
          </cell>
          <cell r="Y1176">
            <v>8</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13/6/2567) // รายงานวันที่ 18/7/2567</v>
          </cell>
          <cell r="BC1176" t="str">
            <v/>
          </cell>
          <cell r="BD1176" t="str">
            <v/>
          </cell>
          <cell r="BE1176" t="str">
            <v/>
          </cell>
          <cell r="BF1176" t="str">
            <v/>
          </cell>
          <cell r="BG1176" t="str">
            <v/>
          </cell>
          <cell r="BH1176" t="str">
            <v/>
          </cell>
          <cell r="BI1176" t="str">
            <v/>
          </cell>
          <cell r="BJ1176" t="str">
            <v/>
          </cell>
          <cell r="BK1176" t="str">
            <v/>
          </cell>
          <cell r="BL1176" t="str">
            <v/>
          </cell>
          <cell r="BM1176" t="str">
            <v/>
          </cell>
          <cell r="BN1176" t="str">
            <v/>
          </cell>
          <cell r="BO1176" t="str">
            <v/>
          </cell>
          <cell r="BP1176" t="str">
            <v/>
          </cell>
          <cell r="BQ1176" t="str">
            <v/>
          </cell>
          <cell r="BR1176" t="str">
            <v/>
          </cell>
          <cell r="BS1176" t="str">
            <v/>
          </cell>
          <cell r="BT1176" t="str">
            <v>นางสาวชุติมา ศรีนวลโครต</v>
          </cell>
          <cell r="BU1176"/>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A1176"/>
          <cell r="CB1176"/>
          <cell r="CC1176" t="str">
            <v>ลลิตา</v>
          </cell>
          <cell r="CD1176"/>
          <cell r="CE1176"/>
          <cell r="CF1176"/>
          <cell r="CG1176"/>
          <cell r="CH1176"/>
          <cell r="CI1176"/>
          <cell r="CJ1176"/>
          <cell r="CK1176"/>
          <cell r="CL1176">
            <v>243854</v>
          </cell>
          <cell r="CM1176"/>
          <cell r="CN1176"/>
          <cell r="CO1176"/>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Q1177"/>
          <cell r="R1177"/>
          <cell r="S1177" t="str">
            <v>แขวงเชียงใหม่</v>
          </cell>
          <cell r="T1177" t="str">
            <v>ผบE3554</v>
          </cell>
          <cell r="U1177">
            <v>2565</v>
          </cell>
          <cell r="V1177" t="str">
            <v>ผบE5840</v>
          </cell>
          <cell r="W1177">
            <v>2565</v>
          </cell>
          <cell r="X1177">
            <v>15</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A1177"/>
          <cell r="CB1177"/>
          <cell r="CC1177" t="str">
            <v>ลลิตา</v>
          </cell>
          <cell r="CD1177"/>
          <cell r="CE1177"/>
          <cell r="CF1177"/>
          <cell r="CG1177"/>
          <cell r="CH1177"/>
          <cell r="CI1177"/>
          <cell r="CJ1177"/>
          <cell r="CK1177"/>
          <cell r="CL1177">
            <v>243854</v>
          </cell>
          <cell r="CM1177"/>
          <cell r="CN1177"/>
          <cell r="CO1177"/>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O1178"/>
          <cell r="P1178"/>
          <cell r="Q1178"/>
          <cell r="R1178"/>
          <cell r="S1178" t="str">
            <v>แขวงเชียงใหม่</v>
          </cell>
          <cell r="T1178" t="str">
            <v>ผบE384</v>
          </cell>
          <cell r="U1178">
            <v>2566</v>
          </cell>
          <cell r="V1178" t="str">
            <v>ผบE2276</v>
          </cell>
          <cell r="W1178">
            <v>2566</v>
          </cell>
          <cell r="X1178"/>
          <cell r="Y1178"/>
          <cell r="Z1178"/>
          <cell r="AA1178">
            <v>24</v>
          </cell>
          <cell r="AB1178">
            <v>4</v>
          </cell>
          <cell r="AC1178">
            <v>2566</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cell r="CA1178"/>
          <cell r="CB1178"/>
          <cell r="CC1178"/>
          <cell r="CD1178"/>
          <cell r="CE1178"/>
          <cell r="CF1178"/>
          <cell r="CG1178"/>
          <cell r="CH1178"/>
          <cell r="CI1178"/>
          <cell r="CJ1178"/>
          <cell r="CK1178"/>
          <cell r="CL1178"/>
          <cell r="CM1178"/>
          <cell r="CN1178"/>
          <cell r="CO1178"/>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t="str">
            <v>สินเชื่อพัฒนาองค์กรชุมชน (รายบุคคล)</v>
          </cell>
          <cell r="P1179"/>
          <cell r="Q1179"/>
          <cell r="R1179"/>
          <cell r="S1179" t="str">
            <v>จังหวัดฮอด</v>
          </cell>
          <cell r="T1179" t="str">
            <v>ผบE794</v>
          </cell>
          <cell r="U1179">
            <v>2565</v>
          </cell>
          <cell r="V1179" t="str">
            <v>ผบE957</v>
          </cell>
          <cell r="W1179">
            <v>2565</v>
          </cell>
          <cell r="X1179">
            <v>13</v>
          </cell>
          <cell r="Y1179">
            <v>12</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 xml:space="preserve">สืบทรัพย์ (คำสั่ง 23/8/2566) // รายงานวันที่ </v>
          </cell>
          <cell r="BC1179">
            <v>2100</v>
          </cell>
          <cell r="BD1179">
            <v>26</v>
          </cell>
          <cell r="BE1179">
            <v>3</v>
          </cell>
          <cell r="BF1179">
            <v>2568</v>
          </cell>
          <cell r="BG1179">
            <v>0</v>
          </cell>
          <cell r="BH1179" t="str">
            <v>-</v>
          </cell>
          <cell r="BI1179" t="str">
            <v>-</v>
          </cell>
          <cell r="BJ1179" t="str">
            <v>-</v>
          </cell>
          <cell r="BK1179">
            <v>0</v>
          </cell>
          <cell r="BL1179">
            <v>1520</v>
          </cell>
          <cell r="BM1179">
            <v>0</v>
          </cell>
          <cell r="BN1179" t="str">
            <v/>
          </cell>
          <cell r="BO1179" t="str">
            <v/>
          </cell>
          <cell r="BP1179" t="str">
            <v/>
          </cell>
          <cell r="BQ1179" t="str">
            <v>-</v>
          </cell>
          <cell r="BR1179" t="str">
            <v>-</v>
          </cell>
          <cell r="BS1179" t="str">
            <v>-</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cell r="CA1179"/>
          <cell r="CB1179"/>
          <cell r="CC1179"/>
          <cell r="CD1179"/>
          <cell r="CE1179"/>
          <cell r="CF1179"/>
          <cell r="CG1179"/>
          <cell r="CH1179"/>
          <cell r="CI1179"/>
          <cell r="CJ1179"/>
          <cell r="CK1179"/>
          <cell r="CL1179"/>
          <cell r="CM1179"/>
          <cell r="CN1179"/>
          <cell r="CO1179"/>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Q1180"/>
          <cell r="R1180"/>
          <cell r="S1180" t="str">
            <v>แขวงเชียงใหม่</v>
          </cell>
          <cell r="T1180" t="str">
            <v>ผบE382</v>
          </cell>
          <cell r="U1180">
            <v>2566</v>
          </cell>
          <cell r="V1180" t="str">
            <v>ผบE2268</v>
          </cell>
          <cell r="W1180">
            <v>2566</v>
          </cell>
          <cell r="X1180">
            <v>24</v>
          </cell>
          <cell r="Y1180">
            <v>4</v>
          </cell>
          <cell r="Z1180">
            <v>2566</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U1180"/>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cell r="CA1180"/>
          <cell r="CB1180"/>
          <cell r="CC1180"/>
          <cell r="CD1180"/>
          <cell r="CE1180"/>
          <cell r="CF1180"/>
          <cell r="CG1180"/>
          <cell r="CH1180"/>
          <cell r="CI1180"/>
          <cell r="CJ1180"/>
          <cell r="CK1180"/>
          <cell r="CL1180"/>
          <cell r="CM1180"/>
          <cell r="CN1180"/>
          <cell r="CO1180"/>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O1181"/>
          <cell r="P1181"/>
          <cell r="Q1181"/>
          <cell r="R1181"/>
          <cell r="S1181" t="str">
            <v>แขวงเชียงใหม่</v>
          </cell>
          <cell r="T1181" t="str">
            <v>ผบE1435</v>
          </cell>
          <cell r="U1181">
            <v>2566</v>
          </cell>
          <cell r="V1181" t="str">
            <v>ผบE3290</v>
          </cell>
          <cell r="W1181">
            <v>2566</v>
          </cell>
          <cell r="X1181"/>
          <cell r="Y1181"/>
          <cell r="Z1181"/>
          <cell r="AA1181">
            <v>16</v>
          </cell>
          <cell r="AB1181">
            <v>5</v>
          </cell>
          <cell r="AC1181">
            <v>2566</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1"/>
          <cell r="CA1181"/>
          <cell r="CB1181"/>
          <cell r="CC1181"/>
          <cell r="CD1181"/>
          <cell r="CE1181"/>
          <cell r="CF1181"/>
          <cell r="CG1181"/>
          <cell r="CH1181"/>
          <cell r="CI1181"/>
          <cell r="CJ1181"/>
          <cell r="CK1181"/>
          <cell r="CL1181"/>
          <cell r="CM1181"/>
          <cell r="CN1181"/>
          <cell r="CO1181"/>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O1182"/>
          <cell r="P1182"/>
          <cell r="Q1182"/>
          <cell r="R1182"/>
          <cell r="S1182" t="str">
            <v>แขวงเชียงใหม่</v>
          </cell>
          <cell r="T1182" t="str">
            <v>ผบE303</v>
          </cell>
          <cell r="U1182">
            <v>2566</v>
          </cell>
          <cell r="V1182" t="str">
            <v>ผบE3595</v>
          </cell>
          <cell r="W1182">
            <v>2566</v>
          </cell>
          <cell r="X1182">
            <v>23</v>
          </cell>
          <cell r="Y1182">
            <v>5</v>
          </cell>
          <cell r="Z1182">
            <v>2566</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cell r="CA1182"/>
          <cell r="CB1182"/>
          <cell r="CC1182"/>
          <cell r="CD1182"/>
          <cell r="CE1182"/>
          <cell r="CF1182"/>
          <cell r="CG1182"/>
          <cell r="CH1182"/>
          <cell r="CI1182"/>
          <cell r="CJ1182"/>
          <cell r="CK1182"/>
          <cell r="CL1182"/>
          <cell r="CM1182"/>
          <cell r="CN1182"/>
          <cell r="CO1182"/>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Q1183"/>
          <cell r="R1183"/>
          <cell r="S1183" t="str">
            <v>แขวงเชียงใหม่</v>
          </cell>
          <cell r="T1183" t="str">
            <v>ผบE1889</v>
          </cell>
          <cell r="U1183">
            <v>2566</v>
          </cell>
          <cell r="V1183" t="str">
            <v>ผบE3415</v>
          </cell>
          <cell r="W1183">
            <v>2566</v>
          </cell>
          <cell r="X1183"/>
          <cell r="Y1183"/>
          <cell r="Z1183"/>
          <cell r="AA1183">
            <v>19</v>
          </cell>
          <cell r="AB1183">
            <v>5</v>
          </cell>
          <cell r="AC1183">
            <v>2566</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3"/>
          <cell r="CA1183"/>
          <cell r="CB1183"/>
          <cell r="CC1183"/>
          <cell r="CD1183"/>
          <cell r="CE1183"/>
          <cell r="CF1183"/>
          <cell r="CG1183"/>
          <cell r="CH1183"/>
          <cell r="CI1183"/>
          <cell r="CJ1183"/>
          <cell r="CK1183"/>
          <cell r="CL1183"/>
          <cell r="CM1183"/>
          <cell r="CN1183"/>
          <cell r="CO1183"/>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O1184"/>
          <cell r="P1184"/>
          <cell r="Q1184"/>
          <cell r="R1184"/>
          <cell r="S1184" t="str">
            <v>แขวงเชียงใหม่</v>
          </cell>
          <cell r="T1184" t="str">
            <v>ผบE1891</v>
          </cell>
          <cell r="U1184">
            <v>2566</v>
          </cell>
          <cell r="V1184" t="str">
            <v>ผบE3422</v>
          </cell>
          <cell r="W1184">
            <v>2566</v>
          </cell>
          <cell r="X1184">
            <v>19</v>
          </cell>
          <cell r="Y1184">
            <v>5</v>
          </cell>
          <cell r="Z1184">
            <v>2566</v>
          </cell>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cell r="CA1184"/>
          <cell r="CB1184"/>
          <cell r="CC1184"/>
          <cell r="CD1184"/>
          <cell r="CE1184"/>
          <cell r="CF1184"/>
          <cell r="CG1184"/>
          <cell r="CH1184"/>
          <cell r="CI1184"/>
          <cell r="CJ1184"/>
          <cell r="CK1184"/>
          <cell r="CL1184"/>
          <cell r="CM1184"/>
          <cell r="CN1184"/>
          <cell r="CO1184"/>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Q1185"/>
          <cell r="R1185"/>
          <cell r="S1185" t="str">
            <v>จังหวัดฮอด</v>
          </cell>
          <cell r="T1185" t="str">
            <v>ผบE283</v>
          </cell>
          <cell r="U1185">
            <v>2567</v>
          </cell>
          <cell r="V1185" t="str">
            <v>ผบE503</v>
          </cell>
          <cell r="W1185">
            <v>2567</v>
          </cell>
          <cell r="X1185">
            <v>28</v>
          </cell>
          <cell r="Y1185">
            <v>5</v>
          </cell>
          <cell r="Z1185">
            <v>67</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A1185"/>
          <cell r="CB1185">
            <v>4</v>
          </cell>
          <cell r="CC1185" t="str">
            <v>นุสบา</v>
          </cell>
          <cell r="CD1185"/>
          <cell r="CE1185"/>
          <cell r="CF1185"/>
          <cell r="CG1185"/>
          <cell r="CH1185"/>
          <cell r="CI1185"/>
          <cell r="CJ1185"/>
          <cell r="CK1185"/>
          <cell r="CL1185">
            <v>243884</v>
          </cell>
          <cell r="CM1185"/>
          <cell r="CN1185"/>
          <cell r="CO1185"/>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ผบE279</v>
          </cell>
          <cell r="U1186">
            <v>2567</v>
          </cell>
          <cell r="V1186" t="str">
            <v>ผบE501</v>
          </cell>
          <cell r="W1186">
            <v>2567</v>
          </cell>
          <cell r="X1186">
            <v>28</v>
          </cell>
          <cell r="Y1186">
            <v>5</v>
          </cell>
          <cell r="Z1186">
            <v>2567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A1186"/>
          <cell r="CB1186">
            <v>6</v>
          </cell>
          <cell r="CC1186" t="str">
            <v>นุสบา</v>
          </cell>
          <cell r="CD1186"/>
          <cell r="CE1186"/>
          <cell r="CF1186"/>
          <cell r="CG1186"/>
          <cell r="CH1186"/>
          <cell r="CI1186"/>
          <cell r="CJ1186"/>
          <cell r="CK1186"/>
          <cell r="CL1186">
            <v>243884</v>
          </cell>
          <cell r="CM1186"/>
          <cell r="CN1186"/>
          <cell r="CO1186"/>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ผบE280</v>
          </cell>
          <cell r="U1187">
            <v>2567</v>
          </cell>
          <cell r="V1187" t="str">
            <v>ผบE508</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A1187"/>
          <cell r="CB1187">
            <v>4</v>
          </cell>
          <cell r="CC1187" t="str">
            <v>นุสบา</v>
          </cell>
          <cell r="CD1187"/>
          <cell r="CE1187"/>
          <cell r="CF1187"/>
          <cell r="CG1187"/>
          <cell r="CH1187"/>
          <cell r="CI1187"/>
          <cell r="CJ1187"/>
          <cell r="CK1187"/>
          <cell r="CL1187">
            <v>243884</v>
          </cell>
          <cell r="CM1187"/>
          <cell r="CN1187"/>
          <cell r="CO1187"/>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ผบE281</v>
          </cell>
          <cell r="U1188">
            <v>2567</v>
          </cell>
          <cell r="V1188" t="str">
            <v>ผบE500</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A1188"/>
          <cell r="CB1188">
            <v>6</v>
          </cell>
          <cell r="CC1188" t="str">
            <v>นุสบา</v>
          </cell>
          <cell r="CD1188"/>
          <cell r="CE1188"/>
          <cell r="CF1188"/>
          <cell r="CG1188"/>
          <cell r="CH1188"/>
          <cell r="CI1188"/>
          <cell r="CJ1188"/>
          <cell r="CK1188"/>
          <cell r="CL1188">
            <v>243884</v>
          </cell>
          <cell r="CM1188"/>
          <cell r="CN1188"/>
          <cell r="CO1188"/>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ผบE282</v>
          </cell>
          <cell r="U1189">
            <v>2567</v>
          </cell>
          <cell r="V1189" t="str">
            <v>ผบE504</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A1189"/>
          <cell r="CB1189">
            <v>4</v>
          </cell>
          <cell r="CC1189" t="str">
            <v>นุสบา</v>
          </cell>
          <cell r="CD1189"/>
          <cell r="CE1189"/>
          <cell r="CF1189"/>
          <cell r="CG1189"/>
          <cell r="CH1189"/>
          <cell r="CI1189"/>
          <cell r="CJ1189"/>
          <cell r="CK1189"/>
          <cell r="CL1189">
            <v>243884</v>
          </cell>
          <cell r="CM1189"/>
          <cell r="CN1189"/>
          <cell r="CO1189"/>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A1190"/>
          <cell r="CB1190"/>
          <cell r="CC1190" t="str">
            <v>วชิราภรณ์</v>
          </cell>
          <cell r="CD1190"/>
          <cell r="CE1190"/>
          <cell r="CF1190"/>
          <cell r="CG1190"/>
          <cell r="CH1190"/>
          <cell r="CI1190"/>
          <cell r="CJ1190"/>
          <cell r="CK1190"/>
          <cell r="CL1190">
            <v>243852</v>
          </cell>
          <cell r="CM1190"/>
          <cell r="CN1190"/>
          <cell r="CO1190"/>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K1191"/>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A1191"/>
          <cell r="CB1191"/>
          <cell r="CC1191" t="str">
            <v>วชิราภรณ์</v>
          </cell>
          <cell r="CD1191"/>
          <cell r="CE1191"/>
          <cell r="CF1191"/>
          <cell r="CG1191"/>
          <cell r="CH1191"/>
          <cell r="CI1191"/>
          <cell r="CJ1191"/>
          <cell r="CK1191"/>
          <cell r="CL1191">
            <v>243852</v>
          </cell>
          <cell r="CM1191"/>
          <cell r="CN1191"/>
          <cell r="CO1191"/>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K1192"/>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cell r="R1192"/>
          <cell r="S1192" t="str">
            <v>จังหวัดฝาง</v>
          </cell>
          <cell r="T1192" t="str">
            <v>ผบE370</v>
          </cell>
          <cell r="U1192">
            <v>2567</v>
          </cell>
          <cell r="V1192" t="str">
            <v>ผบE490</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A1192"/>
          <cell r="CB1192"/>
          <cell r="CC1192" t="str">
            <v>วชิราภรณ์</v>
          </cell>
          <cell r="CD1192"/>
          <cell r="CE1192"/>
          <cell r="CF1192"/>
          <cell r="CG1192"/>
          <cell r="CH1192"/>
          <cell r="CI1192"/>
          <cell r="CJ1192"/>
          <cell r="CK1192"/>
          <cell r="CL1192">
            <v>243852</v>
          </cell>
          <cell r="CM1192"/>
          <cell r="CN1192"/>
          <cell r="CO1192"/>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K1193"/>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A1193"/>
          <cell r="CB1193"/>
          <cell r="CC1193" t="str">
            <v>วชิราภรณ์</v>
          </cell>
          <cell r="CD1193"/>
          <cell r="CE1193"/>
          <cell r="CF1193"/>
          <cell r="CG1193"/>
          <cell r="CH1193"/>
          <cell r="CI1193"/>
          <cell r="CJ1193"/>
          <cell r="CK1193"/>
          <cell r="CL1193">
            <v>243852</v>
          </cell>
          <cell r="CM1193"/>
          <cell r="CN1193"/>
          <cell r="CO1193"/>
        </row>
        <row r="1194">
          <cell r="B1194">
            <v>2678</v>
          </cell>
          <cell r="C1194">
            <v>1192</v>
          </cell>
          <cell r="D1194">
            <v>9</v>
          </cell>
          <cell r="E1194">
            <v>7</v>
          </cell>
          <cell r="F1194">
            <v>2567</v>
          </cell>
          <cell r="G1194">
            <v>800027168759</v>
          </cell>
          <cell r="H1194" t="str">
            <v>นาง</v>
          </cell>
          <cell r="I1194" t="str">
            <v>จารุณีย์</v>
          </cell>
          <cell r="J1194" t="str">
            <v>บัวชุ่ม</v>
          </cell>
          <cell r="K1194"/>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L1194">
            <v>243852</v>
          </cell>
          <cell r="CM1194"/>
          <cell r="CN1194"/>
          <cell r="CO1194"/>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P1195"/>
          <cell r="Q1195"/>
          <cell r="R1195"/>
          <cell r="S1195" t="str">
            <v>แขวงเชียงใหม่</v>
          </cell>
          <cell r="T1195" t="str">
            <v>ผบ.885</v>
          </cell>
          <cell r="U1195">
            <v>2565</v>
          </cell>
          <cell r="V1195" t="str">
            <v>ผบ.1396</v>
          </cell>
          <cell r="W1195">
            <v>2565</v>
          </cell>
          <cell r="X1195">
            <v>29</v>
          </cell>
          <cell r="Y1195">
            <v>8</v>
          </cell>
          <cell r="Z1195">
            <v>2565</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A1195"/>
          <cell r="CB1195"/>
          <cell r="CC1195" t="str">
            <v>วชิราภรณ์</v>
          </cell>
          <cell r="CD1195"/>
          <cell r="CE1195"/>
          <cell r="CF1195"/>
          <cell r="CG1195"/>
          <cell r="CH1195"/>
          <cell r="CI1195"/>
          <cell r="CJ1195"/>
          <cell r="CK1195"/>
          <cell r="CL1195">
            <v>243852</v>
          </cell>
          <cell r="CM1195"/>
          <cell r="CN1195"/>
          <cell r="CO1195"/>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K1196"/>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Q1196"/>
          <cell r="R1196"/>
          <cell r="S1196" t="str">
            <v>แขวงเชียงใหม่</v>
          </cell>
          <cell r="T1196" t="str">
            <v>ผบE7796</v>
          </cell>
          <cell r="U1196">
            <v>2565</v>
          </cell>
          <cell r="V1196" t="str">
            <v>ผบE1681</v>
          </cell>
          <cell r="W1196">
            <v>2566</v>
          </cell>
          <cell r="X1196"/>
          <cell r="Y1196"/>
          <cell r="Z1196"/>
          <cell r="AA1196">
            <v>7</v>
          </cell>
          <cell r="AB1196">
            <v>3</v>
          </cell>
          <cell r="AC1196">
            <v>2566</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11/9/2567</v>
          </cell>
          <cell r="BC1196" t="str">
            <v/>
          </cell>
          <cell r="BD1196" t="str">
            <v/>
          </cell>
          <cell r="BE1196" t="str">
            <v/>
          </cell>
          <cell r="BF1196" t="str">
            <v/>
          </cell>
          <cell r="BG1196" t="str">
            <v/>
          </cell>
          <cell r="BH1196" t="str">
            <v/>
          </cell>
          <cell r="BI1196" t="str">
            <v/>
          </cell>
          <cell r="BJ1196" t="str">
            <v/>
          </cell>
          <cell r="BK1196" t="str">
            <v/>
          </cell>
          <cell r="BL1196" t="str">
            <v/>
          </cell>
          <cell r="BM1196" t="str">
            <v/>
          </cell>
          <cell r="BN1196" t="str">
            <v/>
          </cell>
          <cell r="BO1196" t="str">
            <v/>
          </cell>
          <cell r="BP1196" t="str">
            <v/>
          </cell>
          <cell r="BQ1196" t="str">
            <v/>
          </cell>
          <cell r="BR1196" t="str">
            <v/>
          </cell>
          <cell r="BS1196" t="str">
            <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A1196"/>
          <cell r="CB1196"/>
          <cell r="CC1196" t="str">
            <v>วชิราภรณ์</v>
          </cell>
          <cell r="CD1196"/>
          <cell r="CE1196"/>
          <cell r="CF1196"/>
          <cell r="CG1196"/>
          <cell r="CH1196"/>
          <cell r="CI1196"/>
          <cell r="CJ1196"/>
          <cell r="CK1196"/>
          <cell r="CL1196">
            <v>243902</v>
          </cell>
          <cell r="CM1196"/>
          <cell r="CN1196"/>
          <cell r="CO1196"/>
        </row>
        <row r="1197">
          <cell r="B1197">
            <v>2683</v>
          </cell>
          <cell r="C1197">
            <v>1195</v>
          </cell>
          <cell r="D1197"/>
          <cell r="E1197"/>
          <cell r="F1197"/>
          <cell r="G1197">
            <v>800052585208</v>
          </cell>
          <cell r="H1197" t="str">
            <v>นางสาว</v>
          </cell>
          <cell r="I1197" t="str">
            <v xml:space="preserve">อณัฐพร </v>
          </cell>
          <cell r="J1197" t="str">
            <v>พึ่งแย้ม</v>
          </cell>
          <cell r="K1197"/>
          <cell r="L1197" t="str">
            <v>บวกครกหลวง</v>
          </cell>
          <cell r="M1197" t="str">
            <v>เชียงใหม่ 3</v>
          </cell>
          <cell r="N1197">
            <v>8</v>
          </cell>
          <cell r="O1197" t="str">
            <v>สินเชื่อเคหะ</v>
          </cell>
          <cell r="P1197" t="str">
            <v>1.บุคคลค้ำประกัน</v>
          </cell>
          <cell r="Q1197"/>
          <cell r="R1197"/>
          <cell r="S1197" t="str">
            <v>จังหวัดเชียงใหม่</v>
          </cell>
          <cell r="T1197" t="str">
            <v>ผบ1498</v>
          </cell>
          <cell r="U1197">
            <v>2562</v>
          </cell>
          <cell r="V1197" t="str">
            <v>ผบ1961</v>
          </cell>
          <cell r="W1197">
            <v>2562</v>
          </cell>
          <cell r="X1197">
            <v>16</v>
          </cell>
          <cell r="Y1197">
            <v>9</v>
          </cell>
          <cell r="Z1197">
            <v>2562</v>
          </cell>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รายงานสืบทรัพย์ 11/11/2567</v>
          </cell>
          <cell r="BC1197" t="str">
            <v/>
          </cell>
          <cell r="BD1197" t="str">
            <v/>
          </cell>
          <cell r="BE1197" t="str">
            <v/>
          </cell>
          <cell r="BF1197" t="str">
            <v/>
          </cell>
          <cell r="BG1197" t="str">
            <v/>
          </cell>
          <cell r="BH1197" t="str">
            <v/>
          </cell>
          <cell r="BI1197" t="str">
            <v/>
          </cell>
          <cell r="BJ1197" t="str">
            <v/>
          </cell>
          <cell r="BK1197" t="str">
            <v/>
          </cell>
          <cell r="BL1197" t="str">
            <v/>
          </cell>
          <cell r="BM1197" t="str">
            <v/>
          </cell>
          <cell r="BN1197" t="str">
            <v/>
          </cell>
          <cell r="BO1197" t="str">
            <v/>
          </cell>
          <cell r="BP1197" t="str">
            <v/>
          </cell>
          <cell r="BQ1197" t="str">
            <v/>
          </cell>
          <cell r="BR1197" t="str">
            <v/>
          </cell>
          <cell r="BS1197" t="str">
            <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A1197"/>
          <cell r="CB1197"/>
          <cell r="CC1197" t="str">
            <v>ปฏิยุทธ์</v>
          </cell>
          <cell r="CD1197"/>
          <cell r="CE1197"/>
          <cell r="CF1197"/>
          <cell r="CG1197"/>
          <cell r="CH1197"/>
          <cell r="CI1197"/>
          <cell r="CJ1197"/>
          <cell r="CK1197"/>
          <cell r="CL1197">
            <v>243941</v>
          </cell>
          <cell r="CM1197"/>
          <cell r="CN1197"/>
          <cell r="CO1197"/>
        </row>
        <row r="1198">
          <cell r="B1198">
            <v>2684</v>
          </cell>
          <cell r="C1198">
            <v>1196</v>
          </cell>
          <cell r="D1198"/>
          <cell r="E1198"/>
          <cell r="F1198"/>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Q1198"/>
          <cell r="R1198"/>
          <cell r="S1198" t="str">
            <v>จังหวัดฝาง</v>
          </cell>
          <cell r="T1198" t="str">
            <v>ผบE36</v>
          </cell>
          <cell r="U1198">
            <v>2566</v>
          </cell>
          <cell r="V1198" t="str">
            <v>ผบE382</v>
          </cell>
          <cell r="W1198">
            <v>2566</v>
          </cell>
          <cell r="X1198">
            <v>20</v>
          </cell>
          <cell r="Y1198">
            <v>4</v>
          </cell>
          <cell r="Z1198">
            <v>2566</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A1198"/>
          <cell r="CB1198"/>
          <cell r="CC1198" t="str">
            <v>ปฏิยุทธ์</v>
          </cell>
          <cell r="CD1198"/>
          <cell r="CE1198"/>
          <cell r="CF1198"/>
          <cell r="CG1198"/>
          <cell r="CH1198"/>
          <cell r="CI1198"/>
          <cell r="CJ1198"/>
          <cell r="CK1198"/>
          <cell r="CL1198"/>
          <cell r="CM1198"/>
          <cell r="CN1198"/>
          <cell r="CO1198"/>
        </row>
        <row r="1199">
          <cell r="B1199">
            <v>2685</v>
          </cell>
          <cell r="C1199">
            <v>1197</v>
          </cell>
          <cell r="D1199"/>
          <cell r="E1199"/>
          <cell r="F1199"/>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Q1199"/>
          <cell r="R1199"/>
          <cell r="S1199" t="str">
            <v>แขวงเชียงใหม่</v>
          </cell>
          <cell r="T1199" t="str">
            <v>ผบE1897</v>
          </cell>
          <cell r="U1199">
            <v>2566</v>
          </cell>
          <cell r="V1199" t="str">
            <v>ผบE3412</v>
          </cell>
          <cell r="W1199">
            <v>2566</v>
          </cell>
          <cell r="X1199">
            <v>19</v>
          </cell>
          <cell r="Y1199">
            <v>5</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A1199"/>
          <cell r="CB1199"/>
          <cell r="CC1199" t="str">
            <v>ปฏิยุทธ์</v>
          </cell>
          <cell r="CD1199"/>
          <cell r="CE1199"/>
          <cell r="CF1199"/>
          <cell r="CG1199"/>
          <cell r="CH1199"/>
          <cell r="CI1199"/>
          <cell r="CJ1199"/>
          <cell r="CK1199"/>
          <cell r="CL1199"/>
          <cell r="CM1199"/>
          <cell r="CN1199"/>
          <cell r="CO1199"/>
        </row>
        <row r="1200">
          <cell r="B1200">
            <v>2686</v>
          </cell>
          <cell r="C1200">
            <v>1198</v>
          </cell>
          <cell r="D1200"/>
          <cell r="E1200"/>
          <cell r="F1200"/>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O1200"/>
          <cell r="P1200" t="str">
            <v>1.บุคคลค้ำประกัน</v>
          </cell>
          <cell r="Q1200"/>
          <cell r="R1200"/>
          <cell r="S1200" t="str">
            <v>แขวงเชียงใหม่</v>
          </cell>
          <cell r="T1200" t="str">
            <v>ผบE1896</v>
          </cell>
          <cell r="U1200">
            <v>2566</v>
          </cell>
          <cell r="V1200" t="str">
            <v>ผบE3372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2687</v>
          </cell>
          <cell r="C1201">
            <v>1199</v>
          </cell>
          <cell r="D1201"/>
          <cell r="E1201"/>
          <cell r="F1201"/>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Q1201"/>
          <cell r="R1201"/>
          <cell r="S1201" t="str">
            <v>แขวงเชียงใหม่</v>
          </cell>
          <cell r="T1201" t="str">
            <v>ผบE1432</v>
          </cell>
          <cell r="U1201">
            <v>2566</v>
          </cell>
          <cell r="V1201" t="str">
            <v xml:space="preserve">  ผบE3295</v>
          </cell>
          <cell r="W1201">
            <v>2566</v>
          </cell>
          <cell r="X1201">
            <v>16</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A1201"/>
          <cell r="CB1201"/>
          <cell r="CC1201" t="str">
            <v>ปฏิยุทธ์</v>
          </cell>
          <cell r="CD1201"/>
          <cell r="CE1201"/>
          <cell r="CF1201"/>
          <cell r="CG1201"/>
          <cell r="CH1201"/>
          <cell r="CI1201"/>
          <cell r="CJ1201"/>
          <cell r="CK1201"/>
          <cell r="CL1201"/>
          <cell r="CM1201"/>
          <cell r="CN1201"/>
          <cell r="CO1201"/>
        </row>
        <row r="1202">
          <cell r="B1202">
            <v>2688</v>
          </cell>
          <cell r="C1202">
            <v>1200</v>
          </cell>
          <cell r="D1202"/>
          <cell r="E1202"/>
          <cell r="F1202"/>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ผบE1890</v>
          </cell>
          <cell r="U1202">
            <v>2566</v>
          </cell>
          <cell r="V1202" t="str">
            <v>ผบE3417</v>
          </cell>
          <cell r="W1202">
            <v>2566</v>
          </cell>
          <cell r="X1202"/>
          <cell r="Y1202"/>
          <cell r="Z1202"/>
          <cell r="AA1202">
            <v>19</v>
          </cell>
          <cell r="AB1202">
            <v>5</v>
          </cell>
          <cell r="AC1202">
            <v>2566</v>
          </cell>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V1202"/>
          <cell r="BW1202" t="str">
            <v>จำเลยที่ 1
คู่สมรสจำเลยที่ 1
จำเลยที่ 2
คู่สมรสจำเลยที่ 2
จำเลยที่ 3</v>
          </cell>
          <cell r="BX1202"/>
          <cell r="BY1202" t="e">
            <v>#NAME?</v>
          </cell>
          <cell r="BZ1202" t="str">
            <v>ไม่พบ</v>
          </cell>
          <cell r="CA1202"/>
          <cell r="CB1202"/>
          <cell r="CC1202" t="str">
            <v>ปฏิยุทธ์</v>
          </cell>
          <cell r="CD1202"/>
          <cell r="CE1202"/>
          <cell r="CF1202"/>
          <cell r="CG1202"/>
          <cell r="CH1202"/>
          <cell r="CI1202"/>
          <cell r="CJ1202"/>
          <cell r="CK1202"/>
          <cell r="CL1202"/>
          <cell r="CM1202"/>
          <cell r="CN1202"/>
          <cell r="CO1202"/>
        </row>
        <row r="1203">
          <cell r="B1203">
            <v>2689</v>
          </cell>
          <cell r="C1203">
            <v>1201</v>
          </cell>
          <cell r="D1203"/>
          <cell r="E1203"/>
          <cell r="F1203"/>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จังหวัดฮอด</v>
          </cell>
          <cell r="T1203" t="str">
            <v>ผบE211</v>
          </cell>
          <cell r="U1203">
            <v>2566</v>
          </cell>
          <cell r="V1203" t="str">
            <v>ผบE567</v>
          </cell>
          <cell r="W1203">
            <v>2566</v>
          </cell>
          <cell r="X1203"/>
          <cell r="Y1203"/>
          <cell r="Z1203"/>
          <cell r="AA1203">
            <v>1</v>
          </cell>
          <cell r="AB1203">
            <v>6</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V1203"/>
          <cell r="BW1203" t="str">
            <v>จำเลยที่ 1
จำเลยที่ 2
จำเลยที่ 3</v>
          </cell>
          <cell r="BX1203"/>
          <cell r="BY1203" t="e">
            <v>#NAME?</v>
          </cell>
          <cell r="BZ1203" t="str">
            <v>ไม่พบ</v>
          </cell>
          <cell r="CA1203"/>
          <cell r="CB1203"/>
          <cell r="CC1203" t="str">
            <v>ปฏิยุทธ์</v>
          </cell>
          <cell r="CD1203"/>
          <cell r="CE1203"/>
          <cell r="CF1203"/>
          <cell r="CG1203"/>
          <cell r="CH1203"/>
          <cell r="CI1203"/>
          <cell r="CJ1203"/>
          <cell r="CK1203"/>
          <cell r="CL1203"/>
          <cell r="CM1203"/>
          <cell r="CN1203"/>
          <cell r="CO1203"/>
        </row>
        <row r="1204">
          <cell r="B1204">
            <v>2690</v>
          </cell>
          <cell r="C1204">
            <v>1202</v>
          </cell>
          <cell r="D1204"/>
          <cell r="E1204"/>
          <cell r="F1204"/>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แขวงเชียงใหม่</v>
          </cell>
          <cell r="T1204" t="str">
            <v>ผบE1888</v>
          </cell>
          <cell r="U1204">
            <v>2566</v>
          </cell>
          <cell r="V1204" t="str">
            <v>ผบE3421</v>
          </cell>
          <cell r="W1204">
            <v>2566</v>
          </cell>
          <cell r="X1204">
            <v>19</v>
          </cell>
          <cell r="Y1204">
            <v>5</v>
          </cell>
          <cell r="Z1204">
            <v>2566</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A1204"/>
          <cell r="CB1204"/>
          <cell r="CC1204" t="str">
            <v>ปฏิยุทธ์</v>
          </cell>
          <cell r="CD1204"/>
          <cell r="CE1204"/>
          <cell r="CF1204"/>
          <cell r="CG1204"/>
          <cell r="CH1204"/>
          <cell r="CI1204"/>
          <cell r="CJ1204"/>
          <cell r="CK1204"/>
          <cell r="CL1204"/>
          <cell r="CM1204"/>
          <cell r="CN1204"/>
          <cell r="CO1204"/>
        </row>
        <row r="1205">
          <cell r="B1205">
            <v>2691</v>
          </cell>
          <cell r="C1205">
            <v>1203</v>
          </cell>
          <cell r="D1205"/>
          <cell r="E1205"/>
          <cell r="F1205"/>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ผบE322</v>
          </cell>
          <cell r="U1205">
            <v>2566</v>
          </cell>
          <cell r="V1205" t="str">
            <v>ผบE2297</v>
          </cell>
          <cell r="W1205">
            <v>2566</v>
          </cell>
          <cell r="X1205">
            <v>24</v>
          </cell>
          <cell r="Y1205">
            <v>4</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A1205"/>
          <cell r="CB1205"/>
          <cell r="CC1205" t="str">
            <v>ปฏิยุทธ์</v>
          </cell>
          <cell r="CD1205"/>
          <cell r="CE1205"/>
          <cell r="CF1205"/>
          <cell r="CG1205"/>
          <cell r="CH1205"/>
          <cell r="CI1205"/>
          <cell r="CJ1205"/>
          <cell r="CK1205"/>
          <cell r="CL1205"/>
          <cell r="CM1205"/>
          <cell r="CN1205"/>
          <cell r="CO1205"/>
        </row>
        <row r="1206">
          <cell r="B1206">
            <v>2692</v>
          </cell>
          <cell r="C1206">
            <v>1204</v>
          </cell>
          <cell r="D1206"/>
          <cell r="E1206"/>
          <cell r="F1206"/>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จังหวัดลำพูน</v>
          </cell>
          <cell r="T1206" t="str">
            <v>ผบE545</v>
          </cell>
          <cell r="U1206">
            <v>2566</v>
          </cell>
          <cell r="V1206" t="str">
            <v>ผบE1153</v>
          </cell>
          <cell r="W1206">
            <v>2566</v>
          </cell>
          <cell r="X1206">
            <v>1</v>
          </cell>
          <cell r="Y1206">
            <v>5</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A1206"/>
          <cell r="CB1206"/>
          <cell r="CC1206" t="str">
            <v>ปฏิยุทธ์</v>
          </cell>
          <cell r="CD1206"/>
          <cell r="CE1206"/>
          <cell r="CF1206"/>
          <cell r="CG1206"/>
          <cell r="CH1206"/>
          <cell r="CI1206"/>
          <cell r="CJ1206"/>
          <cell r="CK1206"/>
          <cell r="CL1206"/>
          <cell r="CM1206"/>
          <cell r="CN1206"/>
          <cell r="CO1206"/>
        </row>
        <row r="1207">
          <cell r="B1207">
            <v>2693</v>
          </cell>
          <cell r="C1207">
            <v>1205</v>
          </cell>
          <cell r="D1207"/>
          <cell r="E1207"/>
          <cell r="F1207"/>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แขวงเชียงใหม่</v>
          </cell>
          <cell r="T1207" t="str">
            <v>ผบE1892</v>
          </cell>
          <cell r="U1207">
            <v>2566</v>
          </cell>
          <cell r="V1207" t="str">
            <v>ผบE3420</v>
          </cell>
          <cell r="W1207">
            <v>2566</v>
          </cell>
          <cell r="X1207">
            <v>19</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A1207"/>
          <cell r="CB1207"/>
          <cell r="CC1207" t="str">
            <v>ปฏิยุทธ์</v>
          </cell>
          <cell r="CD1207"/>
          <cell r="CE1207"/>
          <cell r="CF1207"/>
          <cell r="CG1207"/>
          <cell r="CH1207"/>
          <cell r="CI1207"/>
          <cell r="CJ1207"/>
          <cell r="CK1207"/>
          <cell r="CL1207"/>
          <cell r="CM1207"/>
          <cell r="CN1207"/>
          <cell r="CO1207"/>
        </row>
        <row r="1208">
          <cell r="B1208">
            <v>2694</v>
          </cell>
          <cell r="C1208">
            <v>1206</v>
          </cell>
          <cell r="D1208"/>
          <cell r="E1208"/>
          <cell r="F1208"/>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Q1208"/>
          <cell r="R1208"/>
          <cell r="S1208" t="str">
            <v>จังหวัดฮอด</v>
          </cell>
          <cell r="T1208" t="str">
            <v>ผบE428</v>
          </cell>
          <cell r="U1208">
            <v>2565</v>
          </cell>
          <cell r="V1208" t="str">
            <v>ผบE553</v>
          </cell>
          <cell r="W1208">
            <v>2565</v>
          </cell>
          <cell r="X1208">
            <v>27</v>
          </cell>
          <cell r="Y1208">
            <v>7</v>
          </cell>
          <cell r="Z1208">
            <v>2565</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A1208"/>
          <cell r="CB1208"/>
          <cell r="CC1208" t="str">
            <v xml:space="preserve">ปฏิยุทธ์ </v>
          </cell>
          <cell r="CD1208"/>
          <cell r="CE1208"/>
          <cell r="CF1208"/>
          <cell r="CG1208"/>
          <cell r="CH1208"/>
          <cell r="CI1208"/>
          <cell r="CJ1208"/>
          <cell r="CK1208"/>
          <cell r="CL1208"/>
          <cell r="CM1208"/>
          <cell r="CN1208"/>
          <cell r="CO1208"/>
        </row>
        <row r="1209">
          <cell r="B1209">
            <v>2695</v>
          </cell>
          <cell r="C1209">
            <v>1207</v>
          </cell>
          <cell r="D1209"/>
          <cell r="E1209"/>
          <cell r="F1209"/>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O1209"/>
          <cell r="P1209" t="str">
            <v>1.บุคคลค้ำประกัน</v>
          </cell>
          <cell r="Q1209"/>
          <cell r="R1209"/>
          <cell r="S1209" t="str">
            <v>จังหวัดฮอด</v>
          </cell>
          <cell r="T1209" t="str">
            <v>ผบE209</v>
          </cell>
          <cell r="U1209">
            <v>2566</v>
          </cell>
          <cell r="V1209" t="str">
            <v>ผบE419</v>
          </cell>
          <cell r="W1209">
            <v>2566</v>
          </cell>
          <cell r="X1209">
            <v>8</v>
          </cell>
          <cell r="Y1209">
            <v>5</v>
          </cell>
          <cell r="Z1209">
            <v>2566</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A1209"/>
          <cell r="CB1209"/>
          <cell r="CC1209" t="str">
            <v xml:space="preserve">ปฏิยุทธ์ </v>
          </cell>
          <cell r="CD1209"/>
          <cell r="CE1209"/>
          <cell r="CF1209"/>
          <cell r="CG1209"/>
          <cell r="CH1209"/>
          <cell r="CI1209"/>
          <cell r="CJ1209"/>
          <cell r="CK1209"/>
          <cell r="CL1209"/>
          <cell r="CM1209"/>
          <cell r="CN1209"/>
          <cell r="CO1209"/>
        </row>
        <row r="1210">
          <cell r="B1210">
            <v>2696</v>
          </cell>
          <cell r="C1210">
            <v>1208</v>
          </cell>
          <cell r="D1210"/>
          <cell r="E1210"/>
          <cell r="F1210"/>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Q1210"/>
          <cell r="R1210"/>
          <cell r="S1210" t="str">
            <v>จังหวัดฮอด</v>
          </cell>
          <cell r="T1210" t="str">
            <v>ผบE714</v>
          </cell>
          <cell r="U1210">
            <v>2566</v>
          </cell>
          <cell r="V1210" t="str">
            <v>ผบE912</v>
          </cell>
          <cell r="W1210">
            <v>2566</v>
          </cell>
          <cell r="X1210">
            <v>26</v>
          </cell>
          <cell r="Y1210">
            <v>7</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A1210"/>
          <cell r="CB1210"/>
          <cell r="CC1210" t="str">
            <v xml:space="preserve">ปฏิยุทธ์ </v>
          </cell>
          <cell r="CD1210"/>
          <cell r="CE1210"/>
          <cell r="CF1210"/>
          <cell r="CG1210"/>
          <cell r="CH1210"/>
          <cell r="CI1210"/>
          <cell r="CJ1210"/>
          <cell r="CK1210"/>
          <cell r="CL1210"/>
          <cell r="CM1210"/>
          <cell r="CN1210"/>
          <cell r="CO1210"/>
        </row>
        <row r="1211">
          <cell r="B1211">
            <v>2697</v>
          </cell>
          <cell r="C1211">
            <v>1209</v>
          </cell>
          <cell r="D1211"/>
          <cell r="E1211"/>
          <cell r="F1211"/>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O1211"/>
          <cell r="P1211" t="str">
            <v>1.บุคคลค้ำประกัน</v>
          </cell>
          <cell r="Q1211"/>
          <cell r="R1211"/>
          <cell r="S1211" t="str">
            <v>จังหวัดฮอด</v>
          </cell>
          <cell r="T1211" t="str">
            <v>ผบE431</v>
          </cell>
          <cell r="U1211">
            <v>2565</v>
          </cell>
          <cell r="V1211" t="str">
            <v>ผบE541</v>
          </cell>
          <cell r="W1211">
            <v>2565</v>
          </cell>
          <cell r="X1211">
            <v>27</v>
          </cell>
          <cell r="Y1211">
            <v>7</v>
          </cell>
          <cell r="Z1211">
            <v>2565</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A1211"/>
          <cell r="CB1211"/>
          <cell r="CC1211" t="str">
            <v>ปฏิยุทธ์</v>
          </cell>
          <cell r="CD1211"/>
          <cell r="CE1211"/>
          <cell r="CF1211"/>
          <cell r="CG1211"/>
          <cell r="CH1211"/>
          <cell r="CI1211"/>
          <cell r="CJ1211"/>
          <cell r="CK1211"/>
          <cell r="CL1211"/>
          <cell r="CM1211"/>
          <cell r="CN1211"/>
          <cell r="CO1211"/>
        </row>
        <row r="1212">
          <cell r="B1212">
            <v>2698</v>
          </cell>
          <cell r="C1212">
            <v>1210</v>
          </cell>
          <cell r="D1212"/>
          <cell r="E1212"/>
          <cell r="F1212"/>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Q1212"/>
          <cell r="R1212"/>
          <cell r="S1212" t="str">
            <v>จังหวัดฝาง</v>
          </cell>
          <cell r="T1212" t="str">
            <v>ผบE1180</v>
          </cell>
          <cell r="U1212">
            <v>2566</v>
          </cell>
          <cell r="V1212" t="str">
            <v>ผบE1337</v>
          </cell>
          <cell r="W1212">
            <v>2566</v>
          </cell>
          <cell r="X1212">
            <v>31</v>
          </cell>
          <cell r="Y1212" t="str">
            <v>ตุลาคม</v>
          </cell>
          <cell r="Z1212">
            <v>2566</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A1212"/>
          <cell r="CB1212">
            <v>5</v>
          </cell>
          <cell r="CC1212" t="str">
            <v>นุสบา</v>
          </cell>
          <cell r="CD1212"/>
          <cell r="CE1212"/>
          <cell r="CF1212"/>
          <cell r="CG1212"/>
          <cell r="CH1212"/>
          <cell r="CI1212"/>
          <cell r="CJ1212"/>
          <cell r="CK1212"/>
          <cell r="CL1212">
            <v>243936</v>
          </cell>
          <cell r="CM1212"/>
          <cell r="CN1212"/>
          <cell r="CO1212"/>
        </row>
        <row r="1213">
          <cell r="B1213">
            <v>2699</v>
          </cell>
          <cell r="C1213">
            <v>1211</v>
          </cell>
          <cell r="D1213"/>
          <cell r="E1213"/>
          <cell r="F1213"/>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ผบE1181</v>
          </cell>
          <cell r="U1213">
            <v>2566</v>
          </cell>
          <cell r="V1213" t="str">
            <v>ผบE1338</v>
          </cell>
          <cell r="W1213">
            <v>2566</v>
          </cell>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A1213"/>
          <cell r="CB1213">
            <v>1</v>
          </cell>
          <cell r="CC1213" t="str">
            <v>นุสบา</v>
          </cell>
          <cell r="CD1213"/>
          <cell r="CE1213"/>
          <cell r="CF1213"/>
          <cell r="CG1213"/>
          <cell r="CH1213"/>
          <cell r="CI1213"/>
          <cell r="CJ1213"/>
          <cell r="CK1213"/>
          <cell r="CL1213">
            <v>243936</v>
          </cell>
          <cell r="CM1213"/>
          <cell r="CN1213"/>
          <cell r="CO1213"/>
        </row>
        <row r="1214">
          <cell r="B1214">
            <v>2700</v>
          </cell>
          <cell r="C1214">
            <v>1212</v>
          </cell>
          <cell r="D1214"/>
          <cell r="E1214"/>
          <cell r="F1214"/>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Q1214"/>
          <cell r="R1214"/>
          <cell r="S1214" t="str">
            <v>แขวงเชียงใหม่</v>
          </cell>
          <cell r="T1214" t="str">
            <v>ผบE3643</v>
          </cell>
          <cell r="U1214">
            <v>2565</v>
          </cell>
          <cell r="V1214" t="str">
            <v>ผบE7107</v>
          </cell>
          <cell r="W1214">
            <v>2565</v>
          </cell>
          <cell r="X1214">
            <v>4</v>
          </cell>
          <cell r="Y1214">
            <v>10</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16/10/2568</v>
          </cell>
          <cell r="BC1214" t="str">
            <v/>
          </cell>
          <cell r="BD1214" t="str">
            <v/>
          </cell>
          <cell r="BE1214" t="str">
            <v/>
          </cell>
          <cell r="BF1214" t="str">
            <v/>
          </cell>
          <cell r="BG1214" t="str">
            <v/>
          </cell>
          <cell r="BH1214" t="str">
            <v/>
          </cell>
          <cell r="BI1214" t="str">
            <v/>
          </cell>
          <cell r="BJ1214" t="str">
            <v/>
          </cell>
          <cell r="BK1214" t="str">
            <v/>
          </cell>
          <cell r="BL1214" t="str">
            <v/>
          </cell>
          <cell r="BM1214" t="str">
            <v/>
          </cell>
          <cell r="BN1214" t="str">
            <v/>
          </cell>
          <cell r="BO1214" t="str">
            <v/>
          </cell>
          <cell r="BP1214" t="str">
            <v/>
          </cell>
          <cell r="BQ1214" t="str">
            <v/>
          </cell>
          <cell r="BR1214" t="str">
            <v/>
          </cell>
          <cell r="BS1214" t="str">
            <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A1214"/>
          <cell r="CB1214">
            <v>4</v>
          </cell>
          <cell r="CC1214" t="str">
            <v>นุสบา</v>
          </cell>
          <cell r="CD1214"/>
          <cell r="CE1214"/>
          <cell r="CF1214"/>
          <cell r="CG1214"/>
          <cell r="CH1214"/>
          <cell r="CI1214"/>
          <cell r="CJ1214"/>
          <cell r="CK1214"/>
          <cell r="CL1214">
            <v>243936</v>
          </cell>
          <cell r="CM1214"/>
          <cell r="CN1214"/>
          <cell r="CO1214"/>
        </row>
        <row r="1215">
          <cell r="B1215">
            <v>2701</v>
          </cell>
          <cell r="C1215">
            <v>1213</v>
          </cell>
          <cell r="D1215"/>
          <cell r="E1215"/>
          <cell r="F1215"/>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Q1215"/>
          <cell r="R1215"/>
          <cell r="S1215" t="str">
            <v>แขวงเชียงใหม่</v>
          </cell>
          <cell r="T1215" t="str">
            <v>ผบE59</v>
          </cell>
          <cell r="U1215">
            <v>2566</v>
          </cell>
          <cell r="V1215" t="str">
            <v>ผบE2403</v>
          </cell>
          <cell r="W1215">
            <v>2566</v>
          </cell>
          <cell r="X1215">
            <v>25</v>
          </cell>
          <cell r="Y1215">
            <v>4</v>
          </cell>
          <cell r="Z1215">
            <v>2566</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7/11/2567</v>
          </cell>
          <cell r="BC1215">
            <v>1500</v>
          </cell>
          <cell r="BD1215">
            <v>19</v>
          </cell>
          <cell r="BE1215">
            <v>3</v>
          </cell>
          <cell r="BF1215">
            <v>2568</v>
          </cell>
          <cell r="BG1215">
            <v>0</v>
          </cell>
          <cell r="BH1215" t="str">
            <v>-</v>
          </cell>
          <cell r="BI1215" t="str">
            <v>-</v>
          </cell>
          <cell r="BJ1215" t="str">
            <v>-</v>
          </cell>
          <cell r="BK1215">
            <v>0</v>
          </cell>
          <cell r="BL1215">
            <v>1085</v>
          </cell>
          <cell r="BM1215">
            <v>0</v>
          </cell>
          <cell r="BN1215" t="str">
            <v/>
          </cell>
          <cell r="BO1215" t="str">
            <v/>
          </cell>
          <cell r="BP1215" t="str">
            <v/>
          </cell>
          <cell r="BQ1215" t="str">
            <v>-</v>
          </cell>
          <cell r="BR1215" t="str">
            <v>-</v>
          </cell>
          <cell r="BS1215" t="str">
            <v>-</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A1215"/>
          <cell r="CB1215">
            <v>5</v>
          </cell>
          <cell r="CC1215" t="str">
            <v>นุสบา</v>
          </cell>
          <cell r="CD1215"/>
          <cell r="CE1215"/>
          <cell r="CF1215"/>
          <cell r="CG1215"/>
          <cell r="CH1215"/>
          <cell r="CI1215"/>
          <cell r="CJ1215"/>
          <cell r="CK1215"/>
          <cell r="CL1215">
            <v>243936</v>
          </cell>
          <cell r="CM1215"/>
          <cell r="CN1215"/>
          <cell r="CO1215"/>
        </row>
        <row r="1216">
          <cell r="B1216">
            <v>2702</v>
          </cell>
          <cell r="C1216">
            <v>1214</v>
          </cell>
          <cell r="D1216"/>
          <cell r="E1216"/>
          <cell r="F1216"/>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Q1216"/>
          <cell r="R1216"/>
          <cell r="S1216" t="str">
            <v>แขวงเชียงใหม่</v>
          </cell>
          <cell r="T1216" t="str">
            <v>ผบ574</v>
          </cell>
          <cell r="U1216">
            <v>2566</v>
          </cell>
          <cell r="V1216" t="str">
            <v>ผบ882</v>
          </cell>
          <cell r="W1216">
            <v>2566</v>
          </cell>
          <cell r="X1216">
            <v>8</v>
          </cell>
          <cell r="Y1216">
            <v>8</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7/11/2567</v>
          </cell>
          <cell r="BC1216">
            <v>1200</v>
          </cell>
          <cell r="BD1216">
            <v>19</v>
          </cell>
          <cell r="BE1216">
            <v>3</v>
          </cell>
          <cell r="BF1216">
            <v>2568</v>
          </cell>
          <cell r="BG1216">
            <v>0</v>
          </cell>
          <cell r="BH1216" t="str">
            <v>-</v>
          </cell>
          <cell r="BI1216" t="str">
            <v>-</v>
          </cell>
          <cell r="BJ1216" t="str">
            <v>-</v>
          </cell>
          <cell r="BK1216">
            <v>0</v>
          </cell>
          <cell r="BL1216">
            <v>575</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A1216"/>
          <cell r="CB1216">
            <v>4</v>
          </cell>
          <cell r="CC1216" t="str">
            <v>นุสบา</v>
          </cell>
          <cell r="CD1216"/>
          <cell r="CE1216"/>
          <cell r="CF1216"/>
          <cell r="CG1216"/>
          <cell r="CH1216"/>
          <cell r="CI1216"/>
          <cell r="CJ1216"/>
          <cell r="CK1216"/>
          <cell r="CL1216">
            <v>243936</v>
          </cell>
          <cell r="CM1216"/>
          <cell r="CN1216"/>
          <cell r="CO1216"/>
        </row>
        <row r="1217">
          <cell r="B1217">
            <v>2703</v>
          </cell>
          <cell r="C1217">
            <v>1215</v>
          </cell>
          <cell r="D1217"/>
          <cell r="E1217"/>
          <cell r="F1217"/>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Q1217"/>
          <cell r="R1217"/>
          <cell r="S1217" t="str">
            <v>จังหวัดฮอด</v>
          </cell>
          <cell r="T1217" t="str">
            <v>ผบE889</v>
          </cell>
          <cell r="U1217">
            <v>2565</v>
          </cell>
          <cell r="V1217" t="str">
            <v>ผบE52</v>
          </cell>
          <cell r="W1217">
            <v>2566</v>
          </cell>
          <cell r="X1217">
            <v>23</v>
          </cell>
          <cell r="Y1217">
            <v>1</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รายงานสืบทรัพย์ 29/10/2567</v>
          </cell>
          <cell r="BC1217" t="str">
            <v/>
          </cell>
          <cell r="BD1217" t="str">
            <v/>
          </cell>
          <cell r="BE1217" t="str">
            <v/>
          </cell>
          <cell r="BF1217" t="str">
            <v/>
          </cell>
          <cell r="BG1217" t="str">
            <v/>
          </cell>
          <cell r="BH1217" t="str">
            <v/>
          </cell>
          <cell r="BI1217" t="str">
            <v/>
          </cell>
          <cell r="BJ1217" t="str">
            <v/>
          </cell>
          <cell r="BK1217" t="str">
            <v/>
          </cell>
          <cell r="BL1217" t="str">
            <v/>
          </cell>
          <cell r="BM1217" t="str">
            <v/>
          </cell>
          <cell r="BN1217" t="str">
            <v/>
          </cell>
          <cell r="BO1217" t="str">
            <v/>
          </cell>
          <cell r="BP1217" t="str">
            <v/>
          </cell>
          <cell r="BQ1217" t="str">
            <v/>
          </cell>
          <cell r="BR1217" t="str">
            <v/>
          </cell>
          <cell r="BS1217" t="str">
            <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A1217"/>
          <cell r="CB1217"/>
          <cell r="CC1217" t="str">
            <v>ปฏิยุทธ์</v>
          </cell>
          <cell r="CD1217"/>
          <cell r="CE1217"/>
          <cell r="CF1217"/>
          <cell r="CG1217"/>
          <cell r="CH1217"/>
          <cell r="CI1217"/>
          <cell r="CJ1217"/>
          <cell r="CK1217"/>
          <cell r="CL1217">
            <v>243941</v>
          </cell>
          <cell r="CM1217"/>
          <cell r="CN1217"/>
          <cell r="CO1217"/>
        </row>
        <row r="1218">
          <cell r="B1218">
            <v>2704</v>
          </cell>
          <cell r="C1218">
            <v>1216</v>
          </cell>
          <cell r="D1218"/>
          <cell r="E1218"/>
          <cell r="F1218"/>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cell r="P1218"/>
          <cell r="Q1218"/>
          <cell r="R1218"/>
          <cell r="S1218" t="str">
            <v>จังหวัดฮอด</v>
          </cell>
          <cell r="T1218" t="str">
            <v>ผบE799</v>
          </cell>
          <cell r="U1218">
            <v>2565</v>
          </cell>
          <cell r="V1218" t="str">
            <v>ผบE894</v>
          </cell>
          <cell r="W1218">
            <v>2565</v>
          </cell>
          <cell r="X1218">
            <v>21</v>
          </cell>
          <cell r="Y1218">
            <v>11</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รายงานสืบทรัพย์ 29/10/2567</v>
          </cell>
          <cell r="BC1218" t="str">
            <v/>
          </cell>
          <cell r="BD1218" t="str">
            <v/>
          </cell>
          <cell r="BE1218" t="str">
            <v/>
          </cell>
          <cell r="BF1218" t="str">
            <v/>
          </cell>
          <cell r="BG1218" t="str">
            <v/>
          </cell>
          <cell r="BH1218" t="str">
            <v/>
          </cell>
          <cell r="BI1218" t="str">
            <v/>
          </cell>
          <cell r="BJ1218" t="str">
            <v/>
          </cell>
          <cell r="BK1218" t="str">
            <v/>
          </cell>
          <cell r="BL1218" t="str">
            <v/>
          </cell>
          <cell r="BM1218" t="str">
            <v/>
          </cell>
          <cell r="BN1218" t="str">
            <v/>
          </cell>
          <cell r="BO1218" t="str">
            <v/>
          </cell>
          <cell r="BP1218" t="str">
            <v/>
          </cell>
          <cell r="BQ1218" t="str">
            <v/>
          </cell>
          <cell r="BR1218" t="str">
            <v/>
          </cell>
          <cell r="BS1218" t="str">
            <v/>
          </cell>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L1218">
            <v>243941</v>
          </cell>
          <cell r="CM1218"/>
          <cell r="CN1218"/>
          <cell r="CO1218"/>
        </row>
        <row r="1219">
          <cell r="B1219">
            <v>2706</v>
          </cell>
          <cell r="C1219">
            <v>1217</v>
          </cell>
          <cell r="D1219"/>
          <cell r="E1219"/>
          <cell r="F1219"/>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cell r="P1219" t="str">
            <v>1.บุคคลค้ำประกัน</v>
          </cell>
          <cell r="Q1219"/>
          <cell r="R1219"/>
          <cell r="S1219" t="str">
            <v>จังหวัดฮอด</v>
          </cell>
          <cell r="T1219" t="str">
            <v>ผบE666</v>
          </cell>
          <cell r="U1219">
            <v>2565</v>
          </cell>
          <cell r="V1219" t="str">
            <v>ผบE856</v>
          </cell>
          <cell r="W1219">
            <v>2565</v>
          </cell>
          <cell r="X1219">
            <v>14</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11/11/2567</v>
          </cell>
          <cell r="BC1219" t="str">
            <v/>
          </cell>
          <cell r="BD1219" t="str">
            <v/>
          </cell>
          <cell r="BE1219" t="str">
            <v/>
          </cell>
          <cell r="BF1219" t="str">
            <v/>
          </cell>
          <cell r="BG1219" t="str">
            <v/>
          </cell>
          <cell r="BH1219" t="str">
            <v/>
          </cell>
          <cell r="BI1219" t="str">
            <v/>
          </cell>
          <cell r="BJ1219" t="str">
            <v/>
          </cell>
          <cell r="BK1219" t="str">
            <v/>
          </cell>
          <cell r="BL1219" t="str">
            <v/>
          </cell>
          <cell r="BM1219" t="str">
            <v/>
          </cell>
          <cell r="BN1219" t="str">
            <v/>
          </cell>
          <cell r="BO1219" t="str">
            <v/>
          </cell>
          <cell r="BP1219" t="str">
            <v/>
          </cell>
          <cell r="BQ1219" t="str">
            <v/>
          </cell>
          <cell r="BR1219" t="str">
            <v/>
          </cell>
          <cell r="BS1219" t="str">
            <v/>
          </cell>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A1219"/>
          <cell r="CB1219"/>
          <cell r="CC1219" t="str">
            <v>ปฏิยุทธ์</v>
          </cell>
          <cell r="CD1219"/>
          <cell r="CE1219"/>
          <cell r="CF1219"/>
          <cell r="CG1219"/>
          <cell r="CH1219"/>
          <cell r="CI1219"/>
          <cell r="CJ1219"/>
          <cell r="CK1219"/>
          <cell r="CL1219">
            <v>243941</v>
          </cell>
          <cell r="CM1219"/>
          <cell r="CN1219"/>
          <cell r="CO1219"/>
        </row>
        <row r="1220">
          <cell r="B1220">
            <v>2707</v>
          </cell>
          <cell r="C1220">
            <v>1218</v>
          </cell>
          <cell r="D1220"/>
          <cell r="E1220"/>
          <cell r="F1220"/>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cell r="P1220" t="str">
            <v>1.บุคคลค้ำประกัน</v>
          </cell>
          <cell r="Q1220"/>
          <cell r="R1220"/>
          <cell r="S1220" t="str">
            <v>จังหวัดฮอด</v>
          </cell>
          <cell r="T1220" t="str">
            <v>ผบE888</v>
          </cell>
          <cell r="U1220">
            <v>2565</v>
          </cell>
          <cell r="V1220" t="str">
            <v>ผบE51</v>
          </cell>
          <cell r="W1220">
            <v>2566</v>
          </cell>
          <cell r="X1220">
            <v>23</v>
          </cell>
          <cell r="Y1220">
            <v>1</v>
          </cell>
          <cell r="Z1220">
            <v>2566</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11/11/2567</v>
          </cell>
          <cell r="BC1220" t="str">
            <v/>
          </cell>
          <cell r="BD1220" t="str">
            <v/>
          </cell>
          <cell r="BE1220" t="str">
            <v/>
          </cell>
          <cell r="BF1220" t="str">
            <v/>
          </cell>
          <cell r="BG1220" t="str">
            <v/>
          </cell>
          <cell r="BH1220" t="str">
            <v/>
          </cell>
          <cell r="BI1220" t="str">
            <v/>
          </cell>
          <cell r="BJ1220" t="str">
            <v/>
          </cell>
          <cell r="BK1220" t="str">
            <v/>
          </cell>
          <cell r="BL1220" t="str">
            <v/>
          </cell>
          <cell r="BM1220" t="str">
            <v/>
          </cell>
          <cell r="BN1220" t="str">
            <v/>
          </cell>
          <cell r="BO1220" t="str">
            <v/>
          </cell>
          <cell r="BP1220" t="str">
            <v/>
          </cell>
          <cell r="BQ1220" t="str">
            <v/>
          </cell>
          <cell r="BR1220" t="str">
            <v/>
          </cell>
          <cell r="BS1220" t="str">
            <v/>
          </cell>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A1220"/>
          <cell r="CB1220"/>
          <cell r="CC1220" t="str">
            <v>ปฏิยุทธ์</v>
          </cell>
          <cell r="CD1220"/>
          <cell r="CE1220"/>
          <cell r="CF1220"/>
          <cell r="CG1220"/>
          <cell r="CH1220"/>
          <cell r="CI1220"/>
          <cell r="CJ1220"/>
          <cell r="CK1220"/>
          <cell r="CL1220">
            <v>243941</v>
          </cell>
          <cell r="CM1220"/>
          <cell r="CN1220"/>
          <cell r="CO1220"/>
        </row>
        <row r="1221">
          <cell r="B1221">
            <v>2708</v>
          </cell>
          <cell r="C1221">
            <v>1219</v>
          </cell>
          <cell r="D1221"/>
          <cell r="E1221"/>
          <cell r="F1221"/>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cell r="P1221" t="str">
            <v>1.บุคคลค้ำประกัน</v>
          </cell>
          <cell r="Q1221"/>
          <cell r="R1221"/>
          <cell r="S1221" t="str">
            <v>จังหวัดฮอด</v>
          </cell>
          <cell r="T1221" t="str">
            <v>ผบE798</v>
          </cell>
          <cell r="U1221">
            <v>2565</v>
          </cell>
          <cell r="V1221" t="str">
            <v>ผบE893</v>
          </cell>
          <cell r="W1221">
            <v>2565</v>
          </cell>
          <cell r="X1221">
            <v>21</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29/10/2567</v>
          </cell>
          <cell r="BC1221" t="str">
            <v/>
          </cell>
          <cell r="BD1221" t="str">
            <v/>
          </cell>
          <cell r="BE1221" t="str">
            <v/>
          </cell>
          <cell r="BF1221" t="str">
            <v/>
          </cell>
          <cell r="BG1221" t="str">
            <v/>
          </cell>
          <cell r="BH1221" t="str">
            <v/>
          </cell>
          <cell r="BI1221" t="str">
            <v/>
          </cell>
          <cell r="BJ1221" t="str">
            <v/>
          </cell>
          <cell r="BK1221" t="str">
            <v/>
          </cell>
          <cell r="BL1221" t="str">
            <v/>
          </cell>
          <cell r="BM1221" t="str">
            <v/>
          </cell>
          <cell r="BN1221" t="str">
            <v/>
          </cell>
          <cell r="BO1221" t="str">
            <v/>
          </cell>
          <cell r="BP1221" t="str">
            <v/>
          </cell>
          <cell r="BQ1221" t="str">
            <v/>
          </cell>
          <cell r="BR1221" t="str">
            <v/>
          </cell>
          <cell r="BS1221" t="str">
            <v/>
          </cell>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อ.สันกำแพง จ.เชียงใหม่</v>
          </cell>
          <cell r="BZ1221" t="str">
            <v>ไม่พบ</v>
          </cell>
          <cell r="CA1221"/>
          <cell r="CB1221"/>
          <cell r="CC1221" t="str">
            <v>ปฏิยุทธ์</v>
          </cell>
          <cell r="CD1221"/>
          <cell r="CE1221"/>
          <cell r="CF1221"/>
          <cell r="CG1221"/>
          <cell r="CH1221"/>
          <cell r="CI1221"/>
          <cell r="CJ1221"/>
          <cell r="CK1221"/>
          <cell r="CL1221">
            <v>243941</v>
          </cell>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cell r="P1222" t="str">
            <v>1.บุคคลค้ำประกัน</v>
          </cell>
          <cell r="Q1222"/>
          <cell r="R1222"/>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t="str">
            <v/>
          </cell>
          <cell r="BD1222" t="str">
            <v/>
          </cell>
          <cell r="BE1222" t="str">
            <v/>
          </cell>
          <cell r="BF1222" t="str">
            <v/>
          </cell>
          <cell r="BG1222" t="str">
            <v/>
          </cell>
          <cell r="BH1222" t="str">
            <v/>
          </cell>
          <cell r="BI1222" t="str">
            <v/>
          </cell>
          <cell r="BJ1222" t="str">
            <v/>
          </cell>
          <cell r="BK1222" t="str">
            <v/>
          </cell>
          <cell r="BL1222" t="str">
            <v/>
          </cell>
          <cell r="BM1222" t="str">
            <v/>
          </cell>
          <cell r="BN1222" t="str">
            <v/>
          </cell>
          <cell r="BO1222" t="str">
            <v/>
          </cell>
          <cell r="BP1222" t="str">
            <v/>
          </cell>
          <cell r="BQ1222" t="str">
            <v/>
          </cell>
          <cell r="BR1222" t="str">
            <v/>
          </cell>
          <cell r="BS1222" t="str">
            <v/>
          </cell>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A1222"/>
          <cell r="CB1222"/>
          <cell r="CC1222" t="str">
            <v>ปฏิยุทธ์</v>
          </cell>
          <cell r="CD1222"/>
          <cell r="CE1222"/>
          <cell r="CF1222"/>
          <cell r="CG1222"/>
          <cell r="CH1222"/>
          <cell r="CI1222"/>
          <cell r="CJ1222"/>
          <cell r="CK1222"/>
          <cell r="CL1222">
            <v>243941</v>
          </cell>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cell r="P1223" t="str">
            <v>1.บุคคลค้ำประกัน</v>
          </cell>
          <cell r="Q1223"/>
          <cell r="R1223"/>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t="str">
            <v/>
          </cell>
          <cell r="BD1223" t="str">
            <v/>
          </cell>
          <cell r="BE1223" t="str">
            <v/>
          </cell>
          <cell r="BF1223" t="str">
            <v/>
          </cell>
          <cell r="BG1223" t="str">
            <v/>
          </cell>
          <cell r="BH1223" t="str">
            <v/>
          </cell>
          <cell r="BI1223" t="str">
            <v/>
          </cell>
          <cell r="BJ1223" t="str">
            <v/>
          </cell>
          <cell r="BK1223" t="str">
            <v/>
          </cell>
          <cell r="BL1223" t="str">
            <v/>
          </cell>
          <cell r="BM1223" t="str">
            <v/>
          </cell>
          <cell r="BN1223" t="str">
            <v/>
          </cell>
          <cell r="BO1223" t="str">
            <v/>
          </cell>
          <cell r="BP1223" t="str">
            <v/>
          </cell>
          <cell r="BQ1223" t="str">
            <v/>
          </cell>
          <cell r="BR1223" t="str">
            <v/>
          </cell>
          <cell r="BS1223" t="str">
            <v/>
          </cell>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A1223"/>
          <cell r="CB1223"/>
          <cell r="CC1223" t="str">
            <v>ปฏิยุทธ์</v>
          </cell>
          <cell r="CD1223"/>
          <cell r="CE1223"/>
          <cell r="CF1223"/>
          <cell r="CG1223"/>
          <cell r="CH1223"/>
          <cell r="CI1223"/>
          <cell r="CJ1223"/>
          <cell r="CK1223"/>
          <cell r="CL1223">
            <v>243941</v>
          </cell>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cell r="R1224"/>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11/11/2567</v>
          </cell>
          <cell r="BC1224" t="str">
            <v/>
          </cell>
          <cell r="BD1224" t="str">
            <v/>
          </cell>
          <cell r="BE1224" t="str">
            <v/>
          </cell>
          <cell r="BF1224" t="str">
            <v/>
          </cell>
          <cell r="BG1224" t="str">
            <v/>
          </cell>
          <cell r="BH1224" t="str">
            <v/>
          </cell>
          <cell r="BI1224" t="str">
            <v/>
          </cell>
          <cell r="BJ1224" t="str">
            <v/>
          </cell>
          <cell r="BK1224" t="str">
            <v/>
          </cell>
          <cell r="BL1224" t="str">
            <v/>
          </cell>
          <cell r="BM1224" t="str">
            <v/>
          </cell>
          <cell r="BN1224" t="str">
            <v/>
          </cell>
          <cell r="BO1224" t="str">
            <v/>
          </cell>
          <cell r="BP1224" t="str">
            <v/>
          </cell>
          <cell r="BQ1224" t="str">
            <v/>
          </cell>
          <cell r="BR1224" t="str">
            <v/>
          </cell>
          <cell r="BS1224" t="str">
            <v/>
          </cell>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A1224"/>
          <cell r="CB1224"/>
          <cell r="CC1224" t="str">
            <v>ปฏิยุทธ์</v>
          </cell>
          <cell r="CD1224"/>
          <cell r="CE1224"/>
          <cell r="CF1224"/>
          <cell r="CG1224"/>
          <cell r="CH1224"/>
          <cell r="CI1224"/>
          <cell r="CJ1224"/>
          <cell r="CK1224"/>
          <cell r="CL1224">
            <v>243941</v>
          </cell>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cell r="P1225" t="str">
            <v>1.บุคคลค้ำประกัน</v>
          </cell>
          <cell r="Q1225"/>
          <cell r="R1225"/>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t="str">
            <v/>
          </cell>
          <cell r="BD1225" t="str">
            <v/>
          </cell>
          <cell r="BE1225" t="str">
            <v/>
          </cell>
          <cell r="BF1225" t="str">
            <v/>
          </cell>
          <cell r="BG1225" t="str">
            <v/>
          </cell>
          <cell r="BH1225" t="str">
            <v/>
          </cell>
          <cell r="BI1225" t="str">
            <v/>
          </cell>
          <cell r="BJ1225" t="str">
            <v/>
          </cell>
          <cell r="BK1225" t="str">
            <v/>
          </cell>
          <cell r="BL1225" t="str">
            <v/>
          </cell>
          <cell r="BM1225" t="str">
            <v/>
          </cell>
          <cell r="BN1225" t="str">
            <v/>
          </cell>
          <cell r="BO1225" t="str">
            <v/>
          </cell>
          <cell r="BP1225" t="str">
            <v/>
          </cell>
          <cell r="BQ1225" t="str">
            <v/>
          </cell>
          <cell r="BR1225" t="str">
            <v/>
          </cell>
          <cell r="BS1225" t="str">
            <v/>
          </cell>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A1225"/>
          <cell r="CB1225"/>
          <cell r="CC1225" t="str">
            <v>ปฏิยุทธ์</v>
          </cell>
          <cell r="CD1225"/>
          <cell r="CE1225"/>
          <cell r="CF1225"/>
          <cell r="CG1225"/>
          <cell r="CH1225"/>
          <cell r="CI1225"/>
          <cell r="CJ1225"/>
          <cell r="CK1225"/>
          <cell r="CL1225">
            <v>243941</v>
          </cell>
          <cell r="CM1225"/>
          <cell r="CN1225"/>
          <cell r="CO1225"/>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t="str">
            <v>ผบE5127</v>
          </cell>
          <cell r="W1226">
            <v>2567</v>
          </cell>
          <cell r="X1226">
            <v>10</v>
          </cell>
          <cell r="Y1226">
            <v>6</v>
          </cell>
          <cell r="Z1226">
            <v>2567</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A1226"/>
          <cell r="CB1226"/>
          <cell r="CC1226" t="str">
            <v>ปฏิยุทธ์</v>
          </cell>
          <cell r="CD1226"/>
          <cell r="CE1226"/>
          <cell r="CF1226"/>
          <cell r="CG1226"/>
          <cell r="CH1226"/>
          <cell r="CI1226"/>
          <cell r="CJ1226"/>
          <cell r="CK1226"/>
          <cell r="CL1226"/>
          <cell r="CM1226"/>
          <cell r="CN1226"/>
          <cell r="CO1226"/>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9/8/67//รายงานผลสืบ 16/10/2567</v>
          </cell>
          <cell r="BC1228">
            <v>600</v>
          </cell>
          <cell r="BD1228">
            <v>17</v>
          </cell>
          <cell r="BE1228">
            <v>2</v>
          </cell>
          <cell r="BF1228">
            <v>2568</v>
          </cell>
          <cell r="BG1228">
            <v>0</v>
          </cell>
          <cell r="BH1228" t="str">
            <v>-</v>
          </cell>
          <cell r="BI1228" t="str">
            <v>-</v>
          </cell>
          <cell r="BJ1228" t="str">
            <v>-</v>
          </cell>
          <cell r="BK1228">
            <v>0</v>
          </cell>
          <cell r="BL1228">
            <v>520</v>
          </cell>
          <cell r="BM1228">
            <v>0</v>
          </cell>
          <cell r="BN1228" t="str">
            <v/>
          </cell>
          <cell r="BO1228" t="str">
            <v/>
          </cell>
          <cell r="BP1228" t="str">
            <v/>
          </cell>
          <cell r="BQ1228" t="str">
            <v>-</v>
          </cell>
          <cell r="BR1228" t="str">
            <v>-</v>
          </cell>
          <cell r="BS1228" t="str">
            <v>-</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A1228"/>
          <cell r="CB1228">
            <v>2</v>
          </cell>
          <cell r="CC1228" t="str">
            <v>นุสบา</v>
          </cell>
          <cell r="CD1228"/>
          <cell r="CE1228"/>
          <cell r="CF1228"/>
          <cell r="CG1228"/>
          <cell r="CH1228"/>
          <cell r="CI1228"/>
          <cell r="CJ1228"/>
          <cell r="CK1228"/>
          <cell r="CL1228">
            <v>243936</v>
          </cell>
          <cell r="CM1228"/>
          <cell r="CN1228"/>
          <cell r="CO1228"/>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จังหวัดฮอด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A1229"/>
          <cell r="CB1229"/>
          <cell r="CC1229" t="str">
            <v>ปฎิยุทธ์</v>
          </cell>
          <cell r="CD1229"/>
          <cell r="CE1229"/>
          <cell r="CF1229"/>
          <cell r="CG1229"/>
          <cell r="CH1229"/>
          <cell r="CI1229"/>
          <cell r="CJ1229"/>
          <cell r="CK1229"/>
          <cell r="CL1229"/>
          <cell r="CM1229"/>
          <cell r="CN1229"/>
          <cell r="CO1229"/>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จังหวัดฮอด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A1230"/>
          <cell r="CB1230"/>
          <cell r="CC1230" t="str">
            <v>ปฏิยุทธ์</v>
          </cell>
          <cell r="CD1230"/>
          <cell r="CE1230"/>
          <cell r="CF1230"/>
          <cell r="CG1230"/>
          <cell r="CH1230"/>
          <cell r="CI1230"/>
          <cell r="CJ1230"/>
          <cell r="CK1230"/>
          <cell r="CL1230"/>
          <cell r="CM1230"/>
          <cell r="CN1230"/>
          <cell r="CO1230"/>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จังหวัดฮอด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A1234"/>
          <cell r="CB1234"/>
          <cell r="CC1234" t="str">
            <v>ปฏิยุทธ์</v>
          </cell>
          <cell r="CD1234"/>
          <cell r="CE1234"/>
          <cell r="CF1234"/>
          <cell r="CG1234"/>
          <cell r="CH1234"/>
          <cell r="CI1234"/>
          <cell r="CJ1234"/>
          <cell r="CK1234"/>
          <cell r="CL1234"/>
          <cell r="CM1234"/>
          <cell r="CN1234"/>
          <cell r="CO1234"/>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cell r="R1235"/>
          <cell r="S1235" t="str">
            <v>จังหวัดฮอด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รายงานสืบทรัพย์ 29/10/2567</v>
          </cell>
          <cell r="BC1235" t="str">
            <v/>
          </cell>
          <cell r="BD1235" t="str">
            <v/>
          </cell>
          <cell r="BE1235" t="str">
            <v/>
          </cell>
          <cell r="BF1235" t="str">
            <v/>
          </cell>
          <cell r="BG1235" t="str">
            <v/>
          </cell>
          <cell r="BH1235" t="str">
            <v/>
          </cell>
          <cell r="BI1235" t="str">
            <v/>
          </cell>
          <cell r="BJ1235" t="str">
            <v/>
          </cell>
          <cell r="BK1235" t="str">
            <v/>
          </cell>
          <cell r="BL1235" t="str">
            <v/>
          </cell>
          <cell r="BM1235" t="str">
            <v/>
          </cell>
          <cell r="BN1235" t="str">
            <v/>
          </cell>
          <cell r="BO1235" t="str">
            <v/>
          </cell>
          <cell r="BP1235" t="str">
            <v/>
          </cell>
          <cell r="BQ1235" t="str">
            <v/>
          </cell>
          <cell r="BR1235" t="str">
            <v/>
          </cell>
          <cell r="BS1235" t="str">
            <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A1235"/>
          <cell r="CB1235"/>
          <cell r="CC1235" t="str">
            <v>ปฏิยุทธ์</v>
          </cell>
          <cell r="CD1235"/>
          <cell r="CE1235"/>
          <cell r="CF1235"/>
          <cell r="CG1235"/>
          <cell r="CH1235"/>
          <cell r="CI1235"/>
          <cell r="CJ1235"/>
          <cell r="CK1235"/>
          <cell r="CL1235">
            <v>243941</v>
          </cell>
          <cell r="CM1235"/>
          <cell r="CN1235"/>
          <cell r="CO1235"/>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K1236"/>
          <cell r="L1236" t="str">
            <v>เชียงใหม่</v>
          </cell>
          <cell r="M1236" t="str">
            <v>เชียงใหม่</v>
          </cell>
          <cell r="N1236">
            <v>8</v>
          </cell>
          <cell r="O1236" t="str">
            <v>ธนาคารประชาชน</v>
          </cell>
          <cell r="P1236"/>
          <cell r="Q1236"/>
          <cell r="R1236"/>
          <cell r="S1236" t="str">
            <v>จังหวัดฮอด</v>
          </cell>
          <cell r="T1236" t="str">
            <v>ผบE47</v>
          </cell>
          <cell r="U1236">
            <v>2566</v>
          </cell>
          <cell r="V1236" t="str">
            <v>ผบE308</v>
          </cell>
          <cell r="W1236">
            <v>2566</v>
          </cell>
          <cell r="X1236"/>
          <cell r="Y1236"/>
          <cell r="Z1236"/>
          <cell r="AA1236">
            <v>18</v>
          </cell>
          <cell r="AB1236">
            <v>4</v>
          </cell>
          <cell r="AC1236">
            <v>2566</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สืบทรัพย์//รายงานผลการสืบทรัพย์ 11/10/2567</v>
          </cell>
          <cell r="BC1236" t="str">
            <v/>
          </cell>
          <cell r="BD1236" t="str">
            <v/>
          </cell>
          <cell r="BE1236" t="str">
            <v/>
          </cell>
          <cell r="BF1236" t="str">
            <v/>
          </cell>
          <cell r="BG1236" t="str">
            <v/>
          </cell>
          <cell r="BH1236" t="str">
            <v/>
          </cell>
          <cell r="BI1236" t="str">
            <v/>
          </cell>
          <cell r="BJ1236" t="str">
            <v/>
          </cell>
          <cell r="BK1236" t="str">
            <v/>
          </cell>
          <cell r="BL1236" t="str">
            <v/>
          </cell>
          <cell r="BM1236" t="str">
            <v/>
          </cell>
          <cell r="BN1236" t="str">
            <v/>
          </cell>
          <cell r="BO1236" t="str">
            <v/>
          </cell>
          <cell r="BP1236" t="str">
            <v/>
          </cell>
          <cell r="BQ1236" t="str">
            <v/>
          </cell>
          <cell r="BR1236" t="str">
            <v/>
          </cell>
          <cell r="BS1236" t="str">
            <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A1236"/>
          <cell r="CB1236"/>
          <cell r="CC1236" t="str">
            <v>วชิราภรณ์</v>
          </cell>
          <cell r="CD1236"/>
          <cell r="CE1236"/>
          <cell r="CF1236"/>
          <cell r="CG1236"/>
          <cell r="CH1236"/>
          <cell r="CI1236"/>
          <cell r="CJ1236"/>
          <cell r="CK1236"/>
          <cell r="CL1236">
            <v>243902</v>
          </cell>
          <cell r="CM1236"/>
          <cell r="CN1236"/>
          <cell r="CO1236"/>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K1237"/>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P1237"/>
          <cell r="Q1237"/>
          <cell r="R1237"/>
          <cell r="S1237" t="str">
            <v>แขวงเชียงใหม่</v>
          </cell>
          <cell r="T1237" t="str">
            <v>ผบE8961</v>
          </cell>
          <cell r="U1237">
            <v>2566</v>
          </cell>
          <cell r="V1237" t="str">
            <v>ผบE11110</v>
          </cell>
          <cell r="W1237">
            <v>2566</v>
          </cell>
          <cell r="X1237">
            <v>14</v>
          </cell>
          <cell r="Y1237">
            <v>11</v>
          </cell>
          <cell r="Z1237">
            <v>2566</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t="str">
            <v/>
          </cell>
          <cell r="BD1237" t="str">
            <v/>
          </cell>
          <cell r="BE1237" t="str">
            <v/>
          </cell>
          <cell r="BF1237" t="str">
            <v/>
          </cell>
          <cell r="BG1237" t="str">
            <v/>
          </cell>
          <cell r="BH1237" t="str">
            <v/>
          </cell>
          <cell r="BI1237" t="str">
            <v/>
          </cell>
          <cell r="BJ1237" t="str">
            <v/>
          </cell>
          <cell r="BK1237" t="str">
            <v/>
          </cell>
          <cell r="BL1237" t="str">
            <v/>
          </cell>
          <cell r="BM1237" t="str">
            <v/>
          </cell>
          <cell r="BN1237" t="str">
            <v/>
          </cell>
          <cell r="BO1237" t="str">
            <v/>
          </cell>
          <cell r="BP1237" t="str">
            <v/>
          </cell>
          <cell r="BQ1237" t="str">
            <v/>
          </cell>
          <cell r="BR1237" t="str">
            <v/>
          </cell>
          <cell r="BS1237" t="str">
            <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A1237"/>
          <cell r="CB1237"/>
          <cell r="CC1237" t="str">
            <v>วชิราภรณ์</v>
          </cell>
          <cell r="CD1237"/>
          <cell r="CE1237"/>
          <cell r="CF1237"/>
          <cell r="CG1237"/>
          <cell r="CH1237"/>
          <cell r="CI1237"/>
          <cell r="CJ1237"/>
          <cell r="CK1237"/>
          <cell r="CL1237">
            <v>243902</v>
          </cell>
          <cell r="CM1237"/>
          <cell r="CN1237"/>
          <cell r="CO1237"/>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Q1238"/>
          <cell r="R1238"/>
          <cell r="S1238" t="str">
            <v>จังหวัดฝาง</v>
          </cell>
          <cell r="T1238" t="str">
            <v>ผบE361</v>
          </cell>
          <cell r="U1238">
            <v>2559</v>
          </cell>
          <cell r="V1238" t="str">
            <v>ผบE483</v>
          </cell>
          <cell r="W1238">
            <v>2559</v>
          </cell>
          <cell r="X1238"/>
          <cell r="Y1238"/>
          <cell r="Z1238"/>
          <cell r="AA1238">
            <v>11</v>
          </cell>
          <cell r="AB1238">
            <v>7</v>
          </cell>
          <cell r="AC1238">
            <v>2559</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สืบทรัพย์แล้ว รายงานผลสืบ 7/11/2567</v>
          </cell>
          <cell r="BC1238" t="str">
            <v/>
          </cell>
          <cell r="BD1238" t="str">
            <v/>
          </cell>
          <cell r="BE1238" t="str">
            <v/>
          </cell>
          <cell r="BF1238" t="str">
            <v/>
          </cell>
          <cell r="BG1238" t="str">
            <v/>
          </cell>
          <cell r="BH1238" t="str">
            <v/>
          </cell>
          <cell r="BI1238" t="str">
            <v/>
          </cell>
          <cell r="BJ1238" t="str">
            <v/>
          </cell>
          <cell r="BK1238" t="str">
            <v/>
          </cell>
          <cell r="BL1238" t="str">
            <v/>
          </cell>
          <cell r="BM1238" t="str">
            <v/>
          </cell>
          <cell r="BN1238" t="str">
            <v/>
          </cell>
          <cell r="BO1238" t="str">
            <v/>
          </cell>
          <cell r="BP1238" t="str">
            <v/>
          </cell>
          <cell r="BQ1238" t="str">
            <v/>
          </cell>
          <cell r="BR1238" t="str">
            <v/>
          </cell>
          <cell r="BS1238" t="str">
            <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A1238"/>
          <cell r="CB1238">
            <v>7</v>
          </cell>
          <cell r="CC1238" t="str">
            <v>นุสบา</v>
          </cell>
          <cell r="CD1238"/>
          <cell r="CE1238"/>
          <cell r="CF1238"/>
          <cell r="CG1238"/>
          <cell r="CH1238"/>
          <cell r="CI1238"/>
          <cell r="CJ1238"/>
          <cell r="CK1238"/>
          <cell r="CL1238">
            <v>243936</v>
          </cell>
          <cell r="CM1238"/>
          <cell r="CN1238"/>
          <cell r="CO1238"/>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K1239"/>
          <cell r="L1239" t="str">
            <v>บิ๊กซี หางดง</v>
          </cell>
          <cell r="M1239" t="str">
            <v>เชียงใหม่ 3</v>
          </cell>
          <cell r="N1239">
            <v>8</v>
          </cell>
          <cell r="O1239"/>
          <cell r="P1239"/>
          <cell r="Q1239"/>
          <cell r="R1239"/>
          <cell r="S1239" t="str">
            <v>แขวงเชียงใหม่</v>
          </cell>
          <cell r="T1239" t="str">
            <v>ผบE3208</v>
          </cell>
          <cell r="U1239">
            <v>2567</v>
          </cell>
          <cell r="V1239" t="str">
            <v>ผบE5124</v>
          </cell>
          <cell r="W1239">
            <v>2567</v>
          </cell>
          <cell r="X1239"/>
          <cell r="Y1239"/>
          <cell r="Z1239"/>
          <cell r="AA1239">
            <v>10</v>
          </cell>
          <cell r="AB1239">
            <v>6</v>
          </cell>
          <cell r="AC1239">
            <v>2567</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A1239"/>
          <cell r="CB1239"/>
          <cell r="CC1239" t="str">
            <v>ปฏิยุทธ์</v>
          </cell>
          <cell r="CD1239"/>
          <cell r="CE1239"/>
          <cell r="CF1239"/>
          <cell r="CG1239"/>
          <cell r="CH1239"/>
          <cell r="CI1239"/>
          <cell r="CJ1239"/>
          <cell r="CK1239"/>
          <cell r="CL1239"/>
          <cell r="CM1239"/>
          <cell r="CN1239"/>
          <cell r="CO1239"/>
        </row>
        <row r="1240">
          <cell r="B1240">
            <v>2731</v>
          </cell>
          <cell r="C1240">
            <v>1882</v>
          </cell>
          <cell r="D1240">
            <v>3</v>
          </cell>
          <cell r="E1240">
            <v>9</v>
          </cell>
          <cell r="F1240">
            <v>2567</v>
          </cell>
          <cell r="G1240">
            <v>800037643395</v>
          </cell>
          <cell r="H1240" t="str">
            <v>นาย</v>
          </cell>
          <cell r="I1240" t="str">
            <v>จิระศักดิ์</v>
          </cell>
          <cell r="J1240" t="str">
            <v>คำสม</v>
          </cell>
          <cell r="K1240" t="str">
            <v>3-5013-00067-83-7</v>
          </cell>
          <cell r="L1240" t="str">
            <v>หนองหอย</v>
          </cell>
          <cell r="M1240" t="str">
            <v>เชียงใหม่ 1</v>
          </cell>
          <cell r="N1240">
            <v>8</v>
          </cell>
          <cell r="O1240" t="str">
            <v>สินเชื่อธนาคารประชาชน</v>
          </cell>
          <cell r="P1240" t="str">
            <v>บุคคลค้ำประกัน</v>
          </cell>
          <cell r="Q1240"/>
          <cell r="R1240"/>
          <cell r="S1240" t="str">
            <v>แขวงเชียงใหม่</v>
          </cell>
          <cell r="T1240" t="str">
            <v>ผบ.2453</v>
          </cell>
          <cell r="U1240">
            <v>2559</v>
          </cell>
          <cell r="V1240" t="str">
            <v>ผบ.3740</v>
          </cell>
          <cell r="W1240">
            <v>2559</v>
          </cell>
          <cell r="X1240"/>
          <cell r="Y1240"/>
          <cell r="Z1240"/>
          <cell r="AA1240">
            <v>31</v>
          </cell>
          <cell r="AB1240">
            <v>7</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//รายงานผลการสืบทรัพย์ 11/10/2567</v>
          </cell>
          <cell r="BC1240" t="str">
            <v/>
          </cell>
          <cell r="BD1240" t="str">
            <v/>
          </cell>
          <cell r="BE1240" t="str">
            <v/>
          </cell>
          <cell r="BF1240" t="str">
            <v/>
          </cell>
          <cell r="BG1240" t="str">
            <v/>
          </cell>
          <cell r="BH1240" t="str">
            <v/>
          </cell>
          <cell r="BI1240" t="str">
            <v/>
          </cell>
          <cell r="BJ1240" t="str">
            <v/>
          </cell>
          <cell r="BK1240" t="str">
            <v/>
          </cell>
          <cell r="BL1240" t="str">
            <v/>
          </cell>
          <cell r="BM1240" t="str">
            <v/>
          </cell>
          <cell r="BN1240" t="str">
            <v/>
          </cell>
          <cell r="BO1240" t="str">
            <v/>
          </cell>
          <cell r="BP1240" t="str">
            <v/>
          </cell>
          <cell r="BQ1240" t="str">
            <v/>
          </cell>
          <cell r="BR1240" t="str">
            <v/>
          </cell>
          <cell r="BS1240" t="str">
            <v/>
          </cell>
          <cell r="BT1240" t="str">
            <v>นายจิระศักดิ์ คำสม</v>
          </cell>
          <cell r="BU1240">
            <v>823558011368</v>
          </cell>
          <cell r="BV1240" t="str">
            <v>1.นายจิระศักดิ์   คำสม
2.นายสามารถ   บุญมาอูป
3.นางสาวเจนจิรา  รินพล
4.นางสาวเจนจิรา  รินพล
5.นายสามารถ   บุญมาอูป</v>
          </cell>
          <cell r="BW1240" t="str">
            <v>จำเลยที่ 1
จำเลยที่ 2
คู่สมรสจำเลยที่ 2
จำเลยที่ 3
คู่สมรสจำเลยที่ 3</v>
          </cell>
          <cell r="BX1240" t="str">
            <v>3-5013-00067-83-7
3-5013-00077-18-2
1-5299-00115-93-1
1-5299-00115-93-1
3-5013-00077-18-2</v>
          </cell>
          <cell r="BY1240"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0" t="str">
            <v>พบทรัพย์</v>
          </cell>
          <cell r="CA1240"/>
          <cell r="CB1240"/>
          <cell r="CC1240" t="str">
            <v>วชิราภรณ์</v>
          </cell>
          <cell r="CD1240"/>
          <cell r="CE1240"/>
          <cell r="CF1240"/>
          <cell r="CG1240"/>
          <cell r="CH1240"/>
          <cell r="CI1240"/>
          <cell r="CJ1240"/>
          <cell r="CK1240"/>
          <cell r="CL1240">
            <v>243902</v>
          </cell>
          <cell r="CM1240">
            <v>244061</v>
          </cell>
          <cell r="CN1240"/>
          <cell r="CO1240"/>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ผบ.2028</v>
          </cell>
          <cell r="U1241">
            <v>2560</v>
          </cell>
          <cell r="V1241" t="str">
            <v>ผบ.9243</v>
          </cell>
          <cell r="W1241">
            <v>2560</v>
          </cell>
          <cell r="X1241"/>
          <cell r="Y1241"/>
          <cell r="Z1241"/>
          <cell r="AA1241">
            <v>27</v>
          </cell>
          <cell r="AB1241">
            <v>9</v>
          </cell>
          <cell r="AC1241">
            <v>2560</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t="str">
            <v/>
          </cell>
          <cell r="BD1241" t="str">
            <v/>
          </cell>
          <cell r="BE1241" t="str">
            <v/>
          </cell>
          <cell r="BF1241" t="str">
            <v/>
          </cell>
          <cell r="BG1241" t="str">
            <v/>
          </cell>
          <cell r="BH1241" t="str">
            <v/>
          </cell>
          <cell r="BI1241" t="str">
            <v/>
          </cell>
          <cell r="BJ1241" t="str">
            <v/>
          </cell>
          <cell r="BK1241" t="str">
            <v/>
          </cell>
          <cell r="BL1241" t="str">
            <v/>
          </cell>
          <cell r="BM1241" t="str">
            <v/>
          </cell>
          <cell r="BN1241" t="str">
            <v/>
          </cell>
          <cell r="BO1241" t="str">
            <v/>
          </cell>
          <cell r="BP1241" t="str">
            <v/>
          </cell>
          <cell r="BQ1241" t="str">
            <v/>
          </cell>
          <cell r="BR1241" t="str">
            <v/>
          </cell>
          <cell r="BS1241" t="str">
            <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A1241"/>
          <cell r="CB1241"/>
          <cell r="CC1241" t="str">
            <v>วชิราภรณ์</v>
          </cell>
          <cell r="CD1241"/>
          <cell r="CE1241"/>
          <cell r="CF1241"/>
          <cell r="CG1241"/>
          <cell r="CH1241"/>
          <cell r="CI1241"/>
          <cell r="CJ1241"/>
          <cell r="CK1241"/>
          <cell r="CL1241">
            <v>243902</v>
          </cell>
          <cell r="CM1241">
            <v>244061</v>
          </cell>
          <cell r="CN1241"/>
          <cell r="CO1241"/>
        </row>
        <row r="1242">
          <cell r="B1242">
            <v>2733</v>
          </cell>
          <cell r="C1242">
            <v>1884</v>
          </cell>
          <cell r="D1242">
            <v>3</v>
          </cell>
          <cell r="E1242">
            <v>9</v>
          </cell>
          <cell r="F1242">
            <v>2567</v>
          </cell>
          <cell r="G1242">
            <v>800064651089</v>
          </cell>
          <cell r="H1242" t="str">
            <v>นาย</v>
          </cell>
          <cell r="I1242" t="str">
            <v>สมเกียรติ</v>
          </cell>
          <cell r="J1242" t="str">
            <v>ขวดแก้ว</v>
          </cell>
          <cell r="K1242" t="str">
            <v>3-6498-00075-84-3</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ผบ.6795</v>
          </cell>
          <cell r="U1242">
            <v>2563</v>
          </cell>
          <cell r="V1242" t="str">
            <v>ผบ.2551</v>
          </cell>
          <cell r="W1242">
            <v>2564</v>
          </cell>
          <cell r="X1242">
            <v>15</v>
          </cell>
          <cell r="Y1242">
            <v>11</v>
          </cell>
          <cell r="Z1242">
            <v>2564</v>
          </cell>
          <cell r="AA1242"/>
          <cell r="AB1242"/>
          <cell r="AC1242"/>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สืบทรัพย์  //รายงานผลการสืบทรัพย์ 26/9/2567</v>
          </cell>
          <cell r="BC1242" t="str">
            <v/>
          </cell>
          <cell r="BD1242" t="str">
            <v/>
          </cell>
          <cell r="BE1242" t="str">
            <v/>
          </cell>
          <cell r="BF1242" t="str">
            <v/>
          </cell>
          <cell r="BG1242" t="str">
            <v/>
          </cell>
          <cell r="BH1242" t="str">
            <v/>
          </cell>
          <cell r="BI1242" t="str">
            <v/>
          </cell>
          <cell r="BJ1242" t="str">
            <v/>
          </cell>
          <cell r="BK1242" t="str">
            <v/>
          </cell>
          <cell r="BL1242" t="str">
            <v/>
          </cell>
          <cell r="BM1242" t="str">
            <v/>
          </cell>
          <cell r="BN1242" t="str">
            <v/>
          </cell>
          <cell r="BO1242" t="str">
            <v/>
          </cell>
          <cell r="BP1242" t="str">
            <v/>
          </cell>
          <cell r="BQ1242" t="str">
            <v/>
          </cell>
          <cell r="BR1242" t="str">
            <v/>
          </cell>
          <cell r="BS1242" t="str">
            <v/>
          </cell>
          <cell r="BT1242" t="str">
            <v>นายสมเกียรติ ขวดแก้ว</v>
          </cell>
          <cell r="BU1242">
            <v>883162011130</v>
          </cell>
          <cell r="BV1242" t="str">
            <v xml:space="preserve">1.นายสมเกียรติ    ขวดแก้ว
2.นางสาวศศิวิมล   อนุชนกานน
3.นายมงคล    คั้งคีรี
4.นางสุดารัตน์   คั้งคีรี
5.นายยงยุทธ     ไชยวะรีย์
</v>
          </cell>
          <cell r="BW1242" t="str">
            <v>จำเลยที่ 1
คู่สมรสจำเลยที่ 1
จำเลยที่ 2
คู่สมรสจำเลยที่ 2
จำเลยที่ 3</v>
          </cell>
          <cell r="BX1242" t="str">
            <v>3-6498-00075-84-3
1-5805-00105-74-3
3-5104-00303-66-3
5-5018-01096-25-9
3-4502-00413-03-2</v>
          </cell>
          <cell r="BY1242"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2" t="str">
            <v>ไม่พบ</v>
          </cell>
          <cell r="CA1242"/>
          <cell r="CB1242"/>
          <cell r="CC1242" t="str">
            <v>วชิราภรณ์</v>
          </cell>
          <cell r="CD1242"/>
          <cell r="CE1242"/>
          <cell r="CF1242"/>
          <cell r="CG1242"/>
          <cell r="CH1242"/>
          <cell r="CI1242"/>
          <cell r="CJ1242"/>
          <cell r="CK1242"/>
          <cell r="CL1242">
            <v>243902</v>
          </cell>
          <cell r="CM1242">
            <v>244061</v>
          </cell>
          <cell r="CN1242"/>
          <cell r="CO1242"/>
        </row>
        <row r="1243">
          <cell r="B1243">
            <v>2734</v>
          </cell>
          <cell r="C1243">
            <v>1885</v>
          </cell>
          <cell r="D1243">
            <v>3</v>
          </cell>
          <cell r="E1243">
            <v>9</v>
          </cell>
          <cell r="F1243">
            <v>2567</v>
          </cell>
          <cell r="G1243">
            <v>800045997833</v>
          </cell>
          <cell r="H1243" t="str">
            <v>นาย</v>
          </cell>
          <cell r="I1243" t="str">
            <v>ธีรเนศ</v>
          </cell>
          <cell r="J1243" t="str">
            <v>ทิพย์โพธา</v>
          </cell>
          <cell r="K1243" t="str">
            <v>3-5099-00929-41-1</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ผบ.183</v>
          </cell>
          <cell r="U1243">
            <v>2559</v>
          </cell>
          <cell r="V1243" t="str">
            <v>ผบ.2291</v>
          </cell>
          <cell r="W1243">
            <v>2559</v>
          </cell>
          <cell r="X1243">
            <v>19</v>
          </cell>
          <cell r="Y1243">
            <v>4</v>
          </cell>
          <cell r="Z1243">
            <v>2559</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t="str">
            <v/>
          </cell>
          <cell r="BD1243" t="str">
            <v/>
          </cell>
          <cell r="BE1243" t="str">
            <v/>
          </cell>
          <cell r="BF1243" t="str">
            <v/>
          </cell>
          <cell r="BG1243" t="str">
            <v/>
          </cell>
          <cell r="BH1243" t="str">
            <v/>
          </cell>
          <cell r="BI1243" t="str">
            <v/>
          </cell>
          <cell r="BJ1243" t="str">
            <v/>
          </cell>
          <cell r="BK1243" t="str">
            <v/>
          </cell>
          <cell r="BL1243" t="str">
            <v/>
          </cell>
          <cell r="BM1243" t="str">
            <v/>
          </cell>
          <cell r="BN1243" t="str">
            <v/>
          </cell>
          <cell r="BO1243" t="str">
            <v/>
          </cell>
          <cell r="BP1243" t="str">
            <v/>
          </cell>
          <cell r="BQ1243" t="str">
            <v/>
          </cell>
          <cell r="BR1243" t="str">
            <v/>
          </cell>
          <cell r="BS1243" t="str">
            <v/>
          </cell>
          <cell r="BT1243" t="str">
            <v>นายธีรเนศ ทิพย์โพธา</v>
          </cell>
          <cell r="BU1243">
            <v>823558011168</v>
          </cell>
          <cell r="BV1243" t="str">
            <v>1.นายธีรเนศ     ทิพย์โพธา
2.นางสาวอัจฉรา   ตันเกษม
3.นายจักรกิจ     จำรัส</v>
          </cell>
          <cell r="BW1243" t="str">
            <v>จำเลยที่ 1
จำเลยที่ 2
จำเลยที่ 3</v>
          </cell>
          <cell r="BX1243" t="str">
            <v>3-5099-00929-41-1
3-5099-00913-32-9
3-5601-00413-73-1</v>
          </cell>
          <cell r="BY12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3" t="str">
            <v>ไม่พบ</v>
          </cell>
          <cell r="CA1243"/>
          <cell r="CB1243"/>
          <cell r="CC1243" t="str">
            <v>วชิราภรณ์</v>
          </cell>
          <cell r="CD1243"/>
          <cell r="CE1243"/>
          <cell r="CF1243"/>
          <cell r="CG1243"/>
          <cell r="CH1243"/>
          <cell r="CI1243"/>
          <cell r="CJ1243"/>
          <cell r="CK1243"/>
          <cell r="CL1243">
            <v>243902</v>
          </cell>
          <cell r="CM1243"/>
          <cell r="CN1243"/>
          <cell r="CO1243"/>
        </row>
        <row r="1244">
          <cell r="B1244">
            <v>2735</v>
          </cell>
          <cell r="C1244">
            <v>1886</v>
          </cell>
          <cell r="D1244">
            <v>3</v>
          </cell>
          <cell r="E1244">
            <v>9</v>
          </cell>
          <cell r="F1244">
            <v>2567</v>
          </cell>
          <cell r="G1244">
            <v>800050849739</v>
          </cell>
          <cell r="H1244" t="str">
            <v>นาง</v>
          </cell>
          <cell r="I1244" t="str">
            <v>ประภัสศร</v>
          </cell>
          <cell r="J1244" t="str">
            <v>ดวงเดช</v>
          </cell>
          <cell r="K1244" t="str">
            <v>3-5019-00491-00-1</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ผบ.11278</v>
          </cell>
          <cell r="U1244">
            <v>2559</v>
          </cell>
          <cell r="V1244" t="str">
            <v>ผบ.89</v>
          </cell>
          <cell r="W1244">
            <v>2560</v>
          </cell>
          <cell r="X1244">
            <v>17</v>
          </cell>
          <cell r="Y1244">
            <v>1</v>
          </cell>
          <cell r="Z1244">
            <v>2560</v>
          </cell>
          <cell r="AA1244"/>
          <cell r="AB1244"/>
          <cell r="AC1244"/>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t="str">
            <v/>
          </cell>
          <cell r="BD1244" t="str">
            <v/>
          </cell>
          <cell r="BE1244" t="str">
            <v/>
          </cell>
          <cell r="BF1244" t="str">
            <v/>
          </cell>
          <cell r="BG1244" t="str">
            <v/>
          </cell>
          <cell r="BH1244" t="str">
            <v/>
          </cell>
          <cell r="BI1244" t="str">
            <v/>
          </cell>
          <cell r="BJ1244" t="str">
            <v/>
          </cell>
          <cell r="BK1244" t="str">
            <v/>
          </cell>
          <cell r="BL1244" t="str">
            <v/>
          </cell>
          <cell r="BM1244" t="str">
            <v/>
          </cell>
          <cell r="BN1244" t="str">
            <v/>
          </cell>
          <cell r="BO1244" t="str">
            <v/>
          </cell>
          <cell r="BP1244" t="str">
            <v/>
          </cell>
          <cell r="BQ1244" t="str">
            <v/>
          </cell>
          <cell r="BR1244" t="str">
            <v/>
          </cell>
          <cell r="BS1244" t="str">
            <v/>
          </cell>
          <cell r="BT1244" t="str">
            <v>นางประภัสศร ดวงเดช</v>
          </cell>
          <cell r="BU1244">
            <v>0</v>
          </cell>
          <cell r="BV1244" t="str">
            <v>1.นางประภัสศร    ดวงเดช
2.นางสาวณัฐฐินันท์   สุรินทร์
3.นายพงษ์เทพ     จันตะมะ
4.นางสาวอัมพิกา   ติธรรมา</v>
          </cell>
          <cell r="BW1244" t="str">
            <v>จำเลยที่ 1
จำเลยที่ 2
คู่สมรสจำเลยที่ 2
จำเลยที่ 3</v>
          </cell>
          <cell r="BX1244" t="str">
            <v>3-5019-00491-00-1
1-5099-01445-37-3
1-5005-00074-38-4
.
1-5099-00830-63-0</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4" t="str">
            <v>ไม่พบ</v>
          </cell>
          <cell r="CA1244"/>
          <cell r="CB1244"/>
          <cell r="CC1244" t="str">
            <v>วชิราภรณ์</v>
          </cell>
          <cell r="CD1244"/>
          <cell r="CE1244"/>
          <cell r="CF1244"/>
          <cell r="CG1244"/>
          <cell r="CH1244"/>
          <cell r="CI1244"/>
          <cell r="CJ1244"/>
          <cell r="CK1244"/>
          <cell r="CL1244">
            <v>243902</v>
          </cell>
          <cell r="CM1244"/>
          <cell r="CN1244"/>
          <cell r="CO1244"/>
        </row>
        <row r="1245">
          <cell r="B1245">
            <v>2736</v>
          </cell>
          <cell r="C1245">
            <v>1887</v>
          </cell>
          <cell r="D1245">
            <v>3</v>
          </cell>
          <cell r="E1245">
            <v>9</v>
          </cell>
          <cell r="F1245">
            <v>2567</v>
          </cell>
          <cell r="G1245">
            <v>800027032104</v>
          </cell>
          <cell r="H1245" t="str">
            <v>นาย</v>
          </cell>
          <cell r="I1245" t="str">
            <v>เอกอัษฎาธรฐ์</v>
          </cell>
          <cell r="J1245" t="str">
            <v>สินทร์ทาภาณุกร</v>
          </cell>
          <cell r="K1245" t="str">
            <v>1-5019-00003-04-3</v>
          </cell>
          <cell r="L1245" t="str">
            <v>หนองหอย</v>
          </cell>
          <cell r="M1245" t="str">
            <v>เชียงใหม่ 1</v>
          </cell>
          <cell r="N1245">
            <v>8</v>
          </cell>
          <cell r="O1245" t="str">
            <v>สินเชื่อธนาคารประชาชน</v>
          </cell>
          <cell r="P1245" t="str">
            <v>บุคคลค้ำประกัน</v>
          </cell>
          <cell r="Q1245"/>
          <cell r="R1245"/>
          <cell r="S1245" t="str">
            <v>แขวงเชียงใหม่</v>
          </cell>
          <cell r="T1245" t="str">
            <v>ผบ.2576</v>
          </cell>
          <cell r="U1245">
            <v>2560</v>
          </cell>
          <cell r="V1245" t="str">
            <v>ผบ.4114</v>
          </cell>
          <cell r="W1245">
            <v>2560</v>
          </cell>
          <cell r="X1245">
            <v>4</v>
          </cell>
          <cell r="Y1245">
            <v>7</v>
          </cell>
          <cell r="Z1245">
            <v>2560</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t="str">
            <v/>
          </cell>
          <cell r="BD1245" t="str">
            <v/>
          </cell>
          <cell r="BE1245" t="str">
            <v/>
          </cell>
          <cell r="BF1245" t="str">
            <v/>
          </cell>
          <cell r="BG1245" t="str">
            <v/>
          </cell>
          <cell r="BH1245" t="str">
            <v/>
          </cell>
          <cell r="BI1245" t="str">
            <v/>
          </cell>
          <cell r="BJ1245" t="str">
            <v/>
          </cell>
          <cell r="BK1245" t="str">
            <v/>
          </cell>
          <cell r="BL1245" t="str">
            <v/>
          </cell>
          <cell r="BM1245" t="str">
            <v/>
          </cell>
          <cell r="BN1245" t="str">
            <v/>
          </cell>
          <cell r="BO1245" t="str">
            <v/>
          </cell>
          <cell r="BP1245" t="str">
            <v/>
          </cell>
          <cell r="BQ1245" t="str">
            <v/>
          </cell>
          <cell r="BR1245" t="str">
            <v/>
          </cell>
          <cell r="BS1245" t="str">
            <v/>
          </cell>
          <cell r="BT1245" t="str">
            <v>นายเอกอัษฎาธรฐ์ สินทร์ทาภาณุกร</v>
          </cell>
          <cell r="BU1245">
            <v>0</v>
          </cell>
          <cell r="BV1245" t="str">
            <v>1.นายเอกอัษฎาธรฐ์    สินทร์ทาภาณุกร
2.นางสาวอัญชลี      นาเต๋จ๊ะ</v>
          </cell>
          <cell r="BW1245" t="str">
            <v>จำเลยที่ 1
จำเลยที่ 2</v>
          </cell>
          <cell r="BX1245" t="str">
            <v>1-5019-00003-04-3
1-5099-00443-19-9</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5" t="str">
            <v>ไม่พบ</v>
          </cell>
          <cell r="CA1245"/>
          <cell r="CB1245"/>
          <cell r="CC1245" t="str">
            <v>วชิราภรณ์</v>
          </cell>
          <cell r="CD1245"/>
          <cell r="CE1245"/>
          <cell r="CF1245"/>
          <cell r="CG1245"/>
          <cell r="CH1245"/>
          <cell r="CI1245"/>
          <cell r="CJ1245"/>
          <cell r="CK1245"/>
          <cell r="CL1245">
            <v>243902</v>
          </cell>
          <cell r="CM1245"/>
          <cell r="CN1245"/>
          <cell r="CO1245"/>
        </row>
        <row r="1246">
          <cell r="B1246">
            <v>2737</v>
          </cell>
          <cell r="C1246">
            <v>1888</v>
          </cell>
          <cell r="D1246">
            <v>3</v>
          </cell>
          <cell r="E1246">
            <v>9</v>
          </cell>
          <cell r="F1246">
            <v>2567</v>
          </cell>
          <cell r="G1246">
            <v>800070447654</v>
          </cell>
          <cell r="H1246" t="str">
            <v>นาย</v>
          </cell>
          <cell r="I1246" t="str">
            <v>สิทธิพร</v>
          </cell>
          <cell r="J1246" t="str">
            <v>สันดวงดี</v>
          </cell>
          <cell r="K1246" t="str">
            <v>5-5019-00027-45-0</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ผบ.14769</v>
          </cell>
          <cell r="U1246">
            <v>2562</v>
          </cell>
          <cell r="V1246" t="str">
            <v>ผบ.2889</v>
          </cell>
          <cell r="W1246">
            <v>2563</v>
          </cell>
          <cell r="X1246"/>
          <cell r="Y1246"/>
          <cell r="Z1246"/>
          <cell r="AA1246">
            <v>25</v>
          </cell>
          <cell r="AB1246">
            <v>2</v>
          </cell>
          <cell r="AC1246">
            <v>2563</v>
          </cell>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t="str">
            <v/>
          </cell>
          <cell r="BD1246" t="str">
            <v/>
          </cell>
          <cell r="BE1246" t="str">
            <v/>
          </cell>
          <cell r="BF1246" t="str">
            <v/>
          </cell>
          <cell r="BG1246" t="str">
            <v/>
          </cell>
          <cell r="BH1246" t="str">
            <v/>
          </cell>
          <cell r="BI1246" t="str">
            <v/>
          </cell>
          <cell r="BJ1246" t="str">
            <v/>
          </cell>
          <cell r="BK1246" t="str">
            <v/>
          </cell>
          <cell r="BL1246" t="str">
            <v/>
          </cell>
          <cell r="BM1246" t="str">
            <v/>
          </cell>
          <cell r="BN1246" t="str">
            <v/>
          </cell>
          <cell r="BO1246" t="str">
            <v/>
          </cell>
          <cell r="BP1246" t="str">
            <v/>
          </cell>
          <cell r="BQ1246" t="str">
            <v/>
          </cell>
          <cell r="BR1246" t="str">
            <v/>
          </cell>
          <cell r="BS1246" t="str">
            <v/>
          </cell>
          <cell r="BT1246" t="str">
            <v>นายสิทธิพร สันดวงดี</v>
          </cell>
          <cell r="BU1246">
            <v>0</v>
          </cell>
          <cell r="BV1246" t="str">
            <v>1.นายสิทธิพร   สันดวงดี
2.นางสุนันท์  สันดวงดี
3.นางสาวนิภาพร    ศรีละคร
4.นายวุฒิชัย    ทิพย์เนตร</v>
          </cell>
          <cell r="BW1246" t="str">
            <v>จำเลยที่ 1
คู่สมรสจำเลยที่ 1
จำเลยที่ 2
จำเลยที่ 3</v>
          </cell>
          <cell r="BX1246" t="str">
            <v>5-5019-00027-45-0
3-7502-00221-02-5 
1-5099-01124-09-7          
3-5406-00009-23-8</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6" t="str">
            <v>ไม่พบ</v>
          </cell>
          <cell r="CA1246"/>
          <cell r="CB1246"/>
          <cell r="CC1246" t="str">
            <v>วชิราภรณ์</v>
          </cell>
          <cell r="CD1246"/>
          <cell r="CE1246"/>
          <cell r="CF1246"/>
          <cell r="CG1246"/>
          <cell r="CH1246"/>
          <cell r="CI1246"/>
          <cell r="CJ1246"/>
          <cell r="CK1246"/>
          <cell r="CL1246">
            <v>243902</v>
          </cell>
          <cell r="CM1246"/>
          <cell r="CN1246"/>
          <cell r="CO1246"/>
        </row>
        <row r="1247">
          <cell r="B1247">
            <v>2738</v>
          </cell>
          <cell r="C1247">
            <v>1889</v>
          </cell>
          <cell r="D1247">
            <v>3</v>
          </cell>
          <cell r="E1247">
            <v>9</v>
          </cell>
          <cell r="F1247">
            <v>2567</v>
          </cell>
          <cell r="G1247">
            <v>800030163987</v>
          </cell>
          <cell r="H1247" t="str">
            <v>นางสาว</v>
          </cell>
          <cell r="I1247" t="str">
            <v>สาวิณี</v>
          </cell>
          <cell r="J1247" t="str">
            <v>ปู่เงิน</v>
          </cell>
          <cell r="K1247" t="str">
            <v>1-5105-00043-93-4</v>
          </cell>
          <cell r="L1247" t="str">
            <v>หนองหอย</v>
          </cell>
          <cell r="M1247" t="str">
            <v>เชียงใหม่ 1</v>
          </cell>
          <cell r="N1247">
            <v>8</v>
          </cell>
          <cell r="O1247" t="str">
            <v>สินเชื่อสวัสดิการ</v>
          </cell>
          <cell r="P1247" t="str">
            <v>1.บุคคลค้ำประกัน</v>
          </cell>
          <cell r="Q1247"/>
          <cell r="R1247"/>
          <cell r="S1247" t="str">
            <v>จังหวัดลำพูน</v>
          </cell>
          <cell r="T1247" t="str">
            <v>ผบ.1248</v>
          </cell>
          <cell r="U1247">
            <v>2563</v>
          </cell>
          <cell r="V1247" t="str">
            <v>ผบ.1915</v>
          </cell>
          <cell r="W1247">
            <v>2563</v>
          </cell>
          <cell r="X1247">
            <v>17</v>
          </cell>
          <cell r="Y1247">
            <v>8</v>
          </cell>
          <cell r="Z1247">
            <v>2563</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t="str">
            <v/>
          </cell>
          <cell r="BD1247" t="str">
            <v/>
          </cell>
          <cell r="BE1247" t="str">
            <v/>
          </cell>
          <cell r="BF1247" t="str">
            <v/>
          </cell>
          <cell r="BG1247" t="str">
            <v/>
          </cell>
          <cell r="BH1247" t="str">
            <v/>
          </cell>
          <cell r="BI1247" t="str">
            <v/>
          </cell>
          <cell r="BJ1247" t="str">
            <v/>
          </cell>
          <cell r="BK1247" t="str">
            <v/>
          </cell>
          <cell r="BL1247" t="str">
            <v/>
          </cell>
          <cell r="BM1247" t="str">
            <v/>
          </cell>
          <cell r="BN1247" t="str">
            <v/>
          </cell>
          <cell r="BO1247" t="str">
            <v/>
          </cell>
          <cell r="BP1247" t="str">
            <v/>
          </cell>
          <cell r="BQ1247" t="str">
            <v/>
          </cell>
          <cell r="BR1247" t="str">
            <v/>
          </cell>
          <cell r="BS1247" t="str">
            <v/>
          </cell>
          <cell r="BT1247" t="str">
            <v>นางสาวสาวิณี ปู่เงิน</v>
          </cell>
          <cell r="BU1247">
            <v>0</v>
          </cell>
          <cell r="BV1247" t="str">
            <v>1.นางสาวสาวิณี   ปู่เงิน
2.นางสาวปุณยนุช     มหาวิทิกุล
3.นายอุดมศักดิ์   อรุณศิงขริน
4.นางสาวกันทิมา     อารีรักษ์</v>
          </cell>
          <cell r="BW1247" t="str">
            <v>จำเลยที่ 1
จำเลยที่ 2
คู่สมรสจำเลยที่ 2
จำเลยที่ 3</v>
          </cell>
          <cell r="BX1247" t="str">
            <v>1-5105-00043-93-4
8-5703-84016-89-9
1-5508-00003-81-4
1-9098-00370-53-6</v>
          </cell>
          <cell r="BY1247"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7" t="str">
            <v>ไม่พบ</v>
          </cell>
          <cell r="CA1247"/>
          <cell r="CB1247"/>
          <cell r="CC1247" t="str">
            <v>วชิราภรณ์</v>
          </cell>
          <cell r="CD1247"/>
          <cell r="CE1247"/>
          <cell r="CF1247"/>
          <cell r="CG1247"/>
          <cell r="CH1247"/>
          <cell r="CI1247"/>
          <cell r="CJ1247"/>
          <cell r="CK1247"/>
          <cell r="CL1247">
            <v>243902</v>
          </cell>
          <cell r="CM1247"/>
          <cell r="CN1247"/>
          <cell r="CO1247"/>
        </row>
        <row r="1248">
          <cell r="B1248">
            <v>2739</v>
          </cell>
          <cell r="C1248">
            <v>1890</v>
          </cell>
          <cell r="D1248"/>
          <cell r="E1248"/>
          <cell r="F1248"/>
          <cell r="G1248">
            <v>800032352794</v>
          </cell>
          <cell r="H1248" t="str">
            <v>นาย</v>
          </cell>
          <cell r="I1248" t="str">
            <v>รชานนท์</v>
          </cell>
          <cell r="J1248" t="str">
            <v>ทรายปัน</v>
          </cell>
          <cell r="K1248"/>
          <cell r="L1248" t="str">
            <v>ถนนทิพย์เนตร</v>
          </cell>
          <cell r="M1248" t="str">
            <v>เชียงใหม่ 1</v>
          </cell>
          <cell r="N1248">
            <v>8</v>
          </cell>
          <cell r="O1248" t="str">
            <v>สินเชื่อธนาคารประชาชน</v>
          </cell>
          <cell r="P1248" t="str">
            <v>1.บุคคลค้ำประกัน</v>
          </cell>
          <cell r="Q1248">
            <v>42402</v>
          </cell>
          <cell r="R1248">
            <v>34456.6</v>
          </cell>
          <cell r="S1248" t="str">
            <v>แขวงเชียงใหม่</v>
          </cell>
          <cell r="T1248" t="str">
            <v>ผบE381</v>
          </cell>
          <cell r="U1248">
            <v>2566</v>
          </cell>
          <cell r="V1248" t="str">
            <v>ผบE3173</v>
          </cell>
          <cell r="W1248">
            <v>2566</v>
          </cell>
          <cell r="X1248"/>
          <cell r="Y1248"/>
          <cell r="Z1248"/>
          <cell r="AA1248">
            <v>15</v>
          </cell>
          <cell r="AB1248">
            <v>5</v>
          </cell>
          <cell r="AC1248">
            <v>2566</v>
          </cell>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รายงานผลสืบทรัพย์ 8/11/2567</v>
          </cell>
          <cell r="BC1248" t="str">
            <v/>
          </cell>
          <cell r="BD1248" t="str">
            <v/>
          </cell>
          <cell r="BE1248" t="str">
            <v/>
          </cell>
          <cell r="BF1248" t="str">
            <v/>
          </cell>
          <cell r="BG1248" t="str">
            <v/>
          </cell>
          <cell r="BH1248" t="str">
            <v/>
          </cell>
          <cell r="BI1248" t="str">
            <v/>
          </cell>
          <cell r="BJ1248" t="str">
            <v/>
          </cell>
          <cell r="BK1248" t="str">
            <v/>
          </cell>
          <cell r="BL1248" t="str">
            <v/>
          </cell>
          <cell r="BM1248" t="str">
            <v/>
          </cell>
          <cell r="BN1248" t="str">
            <v/>
          </cell>
          <cell r="BO1248" t="str">
            <v/>
          </cell>
          <cell r="BP1248" t="str">
            <v/>
          </cell>
          <cell r="BQ1248" t="str">
            <v/>
          </cell>
          <cell r="BR1248" t="str">
            <v/>
          </cell>
          <cell r="BS1248" t="str">
            <v/>
          </cell>
          <cell r="BT1248" t="str">
            <v>นายรชานนท์ ทรายปัน</v>
          </cell>
          <cell r="BU1248">
            <v>883162012409</v>
          </cell>
          <cell r="BV1248" t="str">
            <v>1.นายรชานนท์   ทรายปัน
2.นางสาวมฆารุจา     อินทวิวัฒน์
3.นางจรรยรักษ์   คำพวง</v>
          </cell>
          <cell r="BW1248" t="str">
            <v>จำเลยที่ 1
คู่สมรสจำเลยที่ 1
จำเลยที่ 3</v>
          </cell>
          <cell r="BX1248" t="str">
            <v>3-5707-00531-70-0
3-5803-00127-16-2
3-5099-00157-88-5</v>
          </cell>
          <cell r="BY12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8" t="str">
            <v>ไม่พบทรัพย์</v>
          </cell>
          <cell r="CA1248"/>
          <cell r="CB1248"/>
          <cell r="CC1248" t="str">
            <v>วชิราภรณ์</v>
          </cell>
          <cell r="CD1248"/>
          <cell r="CE1248"/>
          <cell r="CF1248"/>
          <cell r="CG1248"/>
          <cell r="CH1248"/>
          <cell r="CI1248"/>
          <cell r="CJ1248"/>
          <cell r="CK1248"/>
          <cell r="CL1248"/>
          <cell r="CM1248"/>
          <cell r="CN1248"/>
          <cell r="CO1248"/>
          <cell r="CP1248"/>
          <cell r="CQ1248"/>
          <cell r="CR1248"/>
          <cell r="CS1248"/>
          <cell r="CT1248"/>
          <cell r="CU1248"/>
          <cell r="CV1248"/>
          <cell r="CW1248"/>
        </row>
        <row r="1249">
          <cell r="B1249">
            <v>2740</v>
          </cell>
          <cell r="C1249">
            <v>1891</v>
          </cell>
          <cell r="D1249"/>
          <cell r="E1249"/>
          <cell r="F1249"/>
          <cell r="G1249">
            <v>800085895145</v>
          </cell>
          <cell r="H1249" t="str">
            <v>นาง</v>
          </cell>
          <cell r="I1249" t="str">
            <v>มัลลิกา</v>
          </cell>
          <cell r="J1249" t="str">
            <v>วรรณ์สว่าง</v>
          </cell>
          <cell r="K1249"/>
          <cell r="L1249" t="str">
            <v>เชียงใหม่</v>
          </cell>
          <cell r="M1249" t="str">
            <v>เชียงใหม่ 1</v>
          </cell>
          <cell r="N1249">
            <v>8</v>
          </cell>
          <cell r="O1249" t="str">
            <v>สินเชื่อธนาคารประชาชน</v>
          </cell>
          <cell r="P1249"/>
          <cell r="Q1249">
            <v>144654.1</v>
          </cell>
          <cell r="R1249">
            <v>38129.519999999997</v>
          </cell>
          <cell r="S1249" t="str">
            <v>จังหวัดเทิง</v>
          </cell>
          <cell r="T1249" t="str">
            <v>ผบE537</v>
          </cell>
          <cell r="U1249">
            <v>2566</v>
          </cell>
          <cell r="V1249" t="str">
            <v>ผบE1172</v>
          </cell>
          <cell r="W1249">
            <v>2566</v>
          </cell>
          <cell r="X1249"/>
          <cell r="Y1249"/>
          <cell r="Z1249"/>
          <cell r="AA1249">
            <v>24</v>
          </cell>
          <cell r="AB1249">
            <v>7</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รายงานสืบทรัพย์ 14/11/2567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นางมัลลิกา วรรณ์สว่าง</v>
          </cell>
          <cell r="BU1249">
            <v>883165011057</v>
          </cell>
          <cell r="BV1249" t="str">
            <v>1.นางมัลลิกา วรรณสว่าง
2.นายนิกร วรรณ์สว่าง</v>
          </cell>
          <cell r="BW1249" t="str">
            <v>จำเลย
คู่สมรสจำเลย</v>
          </cell>
          <cell r="BX1249" t="str">
            <v>3-5704-00832-06-2
3-5706-00112-27-6</v>
          </cell>
          <cell r="BY1249"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49" t="str">
            <v>ไม่พบ</v>
          </cell>
          <cell r="CA1249"/>
          <cell r="CB1249"/>
          <cell r="CC1249" t="str">
            <v>ปฏิยุทธ์</v>
          </cell>
          <cell r="CD1249"/>
          <cell r="CE1249"/>
          <cell r="CF1249"/>
          <cell r="CG1249"/>
          <cell r="CH1249"/>
          <cell r="CI1249"/>
          <cell r="CJ1249"/>
          <cell r="CK1249"/>
          <cell r="CL1249"/>
          <cell r="CM1249"/>
          <cell r="CN1249"/>
          <cell r="CO1249"/>
          <cell r="CP1249"/>
          <cell r="CQ1249"/>
          <cell r="CR1249"/>
          <cell r="CS1249"/>
          <cell r="CT1249"/>
          <cell r="CU1249"/>
          <cell r="CV1249"/>
          <cell r="CW1249"/>
        </row>
        <row r="1250">
          <cell r="B1250">
            <v>2741</v>
          </cell>
          <cell r="C1250">
            <v>1892</v>
          </cell>
          <cell r="D1250"/>
          <cell r="E1250"/>
          <cell r="F1250"/>
          <cell r="G1250">
            <v>800097398732</v>
          </cell>
          <cell r="H1250" t="str">
            <v>นางสาว</v>
          </cell>
          <cell r="I1250" t="str">
            <v>ชวพรรณ</v>
          </cell>
          <cell r="J1250" t="str">
            <v>วงศ์ศาลา</v>
          </cell>
          <cell r="K1250" t="str">
            <v>1-5099-00022-30-4</v>
          </cell>
          <cell r="L1250" t="str">
            <v>เทสโก้โลตัส คำเที่ยง</v>
          </cell>
          <cell r="M1250" t="str">
            <v>เชียงใหม่ 1</v>
          </cell>
          <cell r="N1250">
            <v>8</v>
          </cell>
          <cell r="O1250" t="str">
            <v>สินเชื่อธนาคารประชาชน</v>
          </cell>
          <cell r="P1250" t="str">
            <v>1.บุคคลค้ำประกัน</v>
          </cell>
          <cell r="Q1250">
            <v>170600.98</v>
          </cell>
          <cell r="R1250">
            <v>40324.65</v>
          </cell>
          <cell r="S1250" t="str">
            <v>แขวงเชียงใหม่</v>
          </cell>
          <cell r="T1250" t="str">
            <v>ผบE2733</v>
          </cell>
          <cell r="U1250">
            <v>2566</v>
          </cell>
          <cell r="V1250" t="str">
            <v>ผบE4405</v>
          </cell>
          <cell r="W1250">
            <v>2566</v>
          </cell>
          <cell r="X1250"/>
          <cell r="Y1250"/>
          <cell r="Z1250"/>
          <cell r="AA1250">
            <v>12</v>
          </cell>
          <cell r="AB1250">
            <v>6</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สืบแล้ว รายงานผลสืบ 16/1/2568</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นางสาวชวพรรณ วงศ์ศาลา</v>
          </cell>
          <cell r="BU1250">
            <v>883166010002</v>
          </cell>
          <cell r="BV1250" t="str">
            <v>1.นางสาวชวพรรณ  วงศ์ศาลา
2.นางสาวธิติกาญจน์  วงศ์ศาลา</v>
          </cell>
          <cell r="BW1250" t="str">
            <v>จำเลยที่ 1
จำเลยที่ 2</v>
          </cell>
          <cell r="BX1250" t="str">
            <v>1-5099-00022-30-4
3-5099-00983-81-5</v>
          </cell>
          <cell r="BY1250"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0" t="str">
            <v>ไม่พบ</v>
          </cell>
          <cell r="CA1250"/>
          <cell r="CB1250">
            <v>2</v>
          </cell>
          <cell r="CC1250" t="str">
            <v>นุสบา</v>
          </cell>
          <cell r="CD1250"/>
          <cell r="CE1250"/>
          <cell r="CF1250"/>
          <cell r="CG1250"/>
          <cell r="CH1250"/>
          <cell r="CI1250"/>
          <cell r="CJ1250"/>
          <cell r="CK1250"/>
          <cell r="CL1250"/>
          <cell r="CM1250"/>
          <cell r="CN1250"/>
          <cell r="CO1250"/>
        </row>
        <row r="1251">
          <cell r="B1251">
            <v>2742</v>
          </cell>
          <cell r="C1251">
            <v>1882</v>
          </cell>
          <cell r="D1251"/>
          <cell r="E1251"/>
          <cell r="F1251"/>
          <cell r="G1251">
            <v>800098194239</v>
          </cell>
          <cell r="H1251" t="str">
            <v>นางสาว</v>
          </cell>
          <cell r="I1251" t="str">
            <v>สุภาภรณ์</v>
          </cell>
          <cell r="J1251" t="str">
            <v>พันหาญ</v>
          </cell>
          <cell r="K1251"/>
          <cell r="L1251" t="str">
            <v>หนองหอย</v>
          </cell>
          <cell r="M1251" t="str">
            <v>เชียงใหม่ 1</v>
          </cell>
          <cell r="N1251">
            <v>8</v>
          </cell>
          <cell r="O1251" t="str">
            <v>สินเชื่อธนาคารประชาชน</v>
          </cell>
          <cell r="P1251" t="str">
            <v>1.บุคคลค้ำประกัน</v>
          </cell>
          <cell r="Q1251">
            <v>170060</v>
          </cell>
          <cell r="R1251">
            <v>52862.97</v>
          </cell>
          <cell r="S1251" t="str">
            <v>จังหวัดฮอด</v>
          </cell>
          <cell r="T1251" t="str">
            <v>ผบE372</v>
          </cell>
          <cell r="U1251">
            <v>2566</v>
          </cell>
          <cell r="V1251" t="str">
            <v>ผบE695</v>
          </cell>
          <cell r="W1251">
            <v>2566</v>
          </cell>
          <cell r="X1251"/>
          <cell r="Y1251"/>
          <cell r="Z1251"/>
          <cell r="AA1251">
            <v>28</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สืบทรัพย์//รายงานผลการสืบทรัพย์ 11/10/2567</v>
          </cell>
          <cell r="BC1251" t="str">
            <v/>
          </cell>
          <cell r="BD1251" t="str">
            <v/>
          </cell>
          <cell r="BE1251" t="str">
            <v/>
          </cell>
          <cell r="BF1251" t="str">
            <v/>
          </cell>
          <cell r="BG1251" t="str">
            <v/>
          </cell>
          <cell r="BH1251" t="str">
            <v/>
          </cell>
          <cell r="BI1251" t="str">
            <v/>
          </cell>
          <cell r="BJ1251" t="str">
            <v/>
          </cell>
          <cell r="BK1251" t="str">
            <v/>
          </cell>
          <cell r="BL1251" t="str">
            <v/>
          </cell>
          <cell r="BM1251" t="str">
            <v/>
          </cell>
          <cell r="BN1251" t="str">
            <v/>
          </cell>
          <cell r="BO1251" t="str">
            <v/>
          </cell>
          <cell r="BP1251" t="str">
            <v/>
          </cell>
          <cell r="BQ1251" t="str">
            <v/>
          </cell>
          <cell r="BR1251" t="str">
            <v/>
          </cell>
          <cell r="BS1251" t="str">
            <v/>
          </cell>
          <cell r="BT1251" t="str">
            <v>นางสาวสุภาภรณ์ พันหาญ</v>
          </cell>
          <cell r="BU1251">
            <v>883166010006</v>
          </cell>
          <cell r="BV1251" t="str">
            <v>1.นางสาวสุภาภรณ์  พันหาญ
2.นางสาวพิมพารัตน์     ขัติยศ</v>
          </cell>
          <cell r="BW1251" t="str">
            <v>จำเลยที่ 1
จำเลยที่ 2</v>
          </cell>
          <cell r="BX1251" t="str">
            <v>1-5099-01024-02-5
1-5602-00069-88-1</v>
          </cell>
          <cell r="BY125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1" t="str">
            <v>พบทรัพย์</v>
          </cell>
          <cell r="CA1251"/>
          <cell r="CB1251"/>
          <cell r="CC1251" t="str">
            <v>วชิราภรณ์</v>
          </cell>
          <cell r="CD1251"/>
          <cell r="CE1251"/>
          <cell r="CF1251"/>
          <cell r="CG1251"/>
          <cell r="CH1251"/>
          <cell r="CI1251"/>
          <cell r="CJ1251"/>
          <cell r="CK1251"/>
          <cell r="CL1251">
            <v>243910</v>
          </cell>
          <cell r="CM1251">
            <v>244061</v>
          </cell>
          <cell r="CN1251"/>
          <cell r="CO1251"/>
        </row>
        <row r="1252">
          <cell r="B1252">
            <v>2743</v>
          </cell>
          <cell r="C1252">
            <v>1894</v>
          </cell>
          <cell r="D1252"/>
          <cell r="E1252"/>
          <cell r="F1252"/>
          <cell r="G1252">
            <v>800115598610</v>
          </cell>
          <cell r="H1252" t="str">
            <v>นางสาว</v>
          </cell>
          <cell r="I1252" t="str">
            <v xml:space="preserve">พชรมณฑ์ </v>
          </cell>
          <cell r="J1252" t="str">
            <v>วงศ์ศิริฉัตร</v>
          </cell>
          <cell r="K1252" t="str">
            <v>3-5299-00364-19-8</v>
          </cell>
          <cell r="L1252" t="str">
            <v>เชียงใหม่</v>
          </cell>
          <cell r="M1252" t="str">
            <v>เชียงใหม่ 1</v>
          </cell>
          <cell r="N1252">
            <v>8</v>
          </cell>
          <cell r="O1252" t="str">
            <v>สินเชื่อธนาคารประชาชน</v>
          </cell>
          <cell r="P1252" t="str">
            <v>1.บุคคลค้ำประกัน</v>
          </cell>
          <cell r="Q1252">
            <v>112836</v>
          </cell>
          <cell r="R1252">
            <v>29694.99</v>
          </cell>
          <cell r="S1252" t="str">
            <v>แขวงเชียงใหม่</v>
          </cell>
          <cell r="T1252" t="str">
            <v>ผบE5195</v>
          </cell>
          <cell r="U1252">
            <v>2567</v>
          </cell>
          <cell r="V1252" t="str">
            <v>ผบE7040</v>
          </cell>
          <cell r="W1252">
            <v>2567</v>
          </cell>
          <cell r="X1252">
            <v>2</v>
          </cell>
          <cell r="Y1252">
            <v>8</v>
          </cell>
          <cell r="Z1252">
            <v>2567</v>
          </cell>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รายงาน 16/12/2567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t="str">
            <v>นางสาวพชรมณฑ์  วงศ์ศิริฉัตร</v>
          </cell>
          <cell r="BU1252">
            <v>883166010010</v>
          </cell>
          <cell r="BV1252" t="str">
            <v>1.นางสาววรรณพร วงศ์ศิริฉัตร
2.นางสาวพิมพ์ภา ใจน้อย</v>
          </cell>
          <cell r="BW1252" t="str">
            <v>จำเลยที่ 1
จำเลยที่ 2</v>
          </cell>
          <cell r="BX1252" t="str">
            <v>3-5299-00364-19-8
3-5005-0021045-4</v>
          </cell>
          <cell r="BY1252"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2" t="str">
            <v>พบ</v>
          </cell>
          <cell r="CA1252"/>
          <cell r="CB1252"/>
          <cell r="CC1252" t="str">
            <v>ปฏิยุทธ์</v>
          </cell>
          <cell r="CD1252"/>
          <cell r="CE1252"/>
          <cell r="CF1252"/>
          <cell r="CG1252"/>
          <cell r="CH1252"/>
          <cell r="CI1252"/>
          <cell r="CJ1252"/>
          <cell r="CK1252"/>
          <cell r="CL1252"/>
          <cell r="CM1252"/>
          <cell r="CN1252"/>
          <cell r="CO1252"/>
        </row>
        <row r="1253">
          <cell r="B1253">
            <v>2744</v>
          </cell>
          <cell r="C1253">
            <v>1895</v>
          </cell>
          <cell r="D1253"/>
          <cell r="E1253"/>
          <cell r="F1253"/>
          <cell r="G1253">
            <v>800089561628</v>
          </cell>
          <cell r="H1253" t="str">
            <v>นาย</v>
          </cell>
          <cell r="I1253" t="str">
            <v>ปยุต</v>
          </cell>
          <cell r="J1253" t="str">
            <v>สสิทธินันท์</v>
          </cell>
          <cell r="K1253" t="str">
            <v>3-1005-03085-68-9</v>
          </cell>
          <cell r="L1253" t="str">
            <v>เชียงใหม่</v>
          </cell>
          <cell r="M1253" t="str">
            <v>เชียงใหม่ 1</v>
          </cell>
          <cell r="N1253">
            <v>8</v>
          </cell>
          <cell r="O1253" t="str">
            <v>สินเชื่อแก้ไขปัญหาหนี้นอกระบบPASระยะที่2, สินเชื่อธนาคารประชาชน</v>
          </cell>
          <cell r="P1253" t="str">
            <v>1.บุคคลค้ำประกัน</v>
          </cell>
          <cell r="Q1253"/>
          <cell r="R1253"/>
          <cell r="S1253" t="str">
            <v>แขวงเชียงใหม่</v>
          </cell>
          <cell r="T1253" t="str">
            <v>ผบE5788</v>
          </cell>
          <cell r="U1253">
            <v>2567</v>
          </cell>
          <cell r="V1253"/>
          <cell r="W1253"/>
          <cell r="X1253">
            <v>26</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นายปยุต สสิทธินันท์</v>
          </cell>
          <cell r="BU1253" t="str">
            <v>883166010417,
883166010418</v>
          </cell>
          <cell r="BV1253" t="str">
            <v>1.นายปยุต สสิทธินันท์
2.นางสาวปาริชาติ ศิริวัฒนปรีชา
3.นางสาวนันทนัช สุสิทธินันท์</v>
          </cell>
          <cell r="BW1253" t="str">
            <v>จำเลยที่ 1
จำเลยที่ 2
จำเลยที่ 3</v>
          </cell>
          <cell r="BX1253" t="str">
            <v>3-1005-03085-68-9
3-5099-01424-49-6
1-1999-00592-63-5</v>
          </cell>
          <cell r="BY1253"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3" t="str">
            <v>พบ</v>
          </cell>
          <cell r="CA1253"/>
          <cell r="CB1253"/>
          <cell r="CC1253" t="str">
            <v>ปฏิยุทธ์</v>
          </cell>
          <cell r="CD1253"/>
          <cell r="CE1253"/>
          <cell r="CF1253"/>
          <cell r="CG1253"/>
          <cell r="CH1253"/>
          <cell r="CI1253"/>
          <cell r="CJ1253"/>
          <cell r="CK1253"/>
          <cell r="CL1253"/>
          <cell r="CM1253"/>
          <cell r="CN1253"/>
          <cell r="CO1253"/>
        </row>
        <row r="1254">
          <cell r="B1254">
            <v>2745</v>
          </cell>
          <cell r="C1254">
            <v>1896</v>
          </cell>
          <cell r="D1254"/>
          <cell r="E1254"/>
          <cell r="F1254"/>
          <cell r="G1254">
            <v>800097493756</v>
          </cell>
          <cell r="H1254" t="str">
            <v>นาย</v>
          </cell>
          <cell r="I1254" t="str">
            <v>สนธยา</v>
          </cell>
          <cell r="J1254" t="str">
            <v>ไชยมาลา</v>
          </cell>
          <cell r="K1254" t="str">
            <v>3-1021-01487-77-6</v>
          </cell>
          <cell r="L1254" t="str">
            <v>ถนนทิพย์เนตร</v>
          </cell>
          <cell r="M1254" t="str">
            <v>เชียงใหม่ 1</v>
          </cell>
          <cell r="N1254">
            <v>8</v>
          </cell>
          <cell r="O1254" t="str">
            <v>สินเชื่อธนาคารประชาชน</v>
          </cell>
          <cell r="P1254" t="str">
            <v>1.บุคคลค้ำประกัน</v>
          </cell>
          <cell r="Q1254">
            <v>84021</v>
          </cell>
          <cell r="R1254">
            <v>26791.56</v>
          </cell>
          <cell r="S1254" t="str">
            <v>แขวงเชียงใหม่</v>
          </cell>
          <cell r="T1254" t="str">
            <v>ผบE2917</v>
          </cell>
          <cell r="U1254">
            <v>2567</v>
          </cell>
          <cell r="V1254" t="str">
            <v>ผบE5968</v>
          </cell>
          <cell r="W1254">
            <v>2567</v>
          </cell>
          <cell r="X1254"/>
          <cell r="Y1254"/>
          <cell r="Z1254"/>
          <cell r="AA1254">
            <v>1</v>
          </cell>
          <cell r="AB1254">
            <v>7</v>
          </cell>
          <cell r="AC1254">
            <v>2567</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รายงานผลสืบทรัพย์ 8/11/2567</v>
          </cell>
          <cell r="BC1254" t="str">
            <v/>
          </cell>
          <cell r="BD1254" t="str">
            <v/>
          </cell>
          <cell r="BE1254" t="str">
            <v/>
          </cell>
          <cell r="BF1254" t="str">
            <v/>
          </cell>
          <cell r="BG1254" t="str">
            <v/>
          </cell>
          <cell r="BH1254" t="str">
            <v/>
          </cell>
          <cell r="BI1254" t="str">
            <v/>
          </cell>
          <cell r="BJ1254" t="str">
            <v/>
          </cell>
          <cell r="BK1254" t="str">
            <v/>
          </cell>
          <cell r="BL1254" t="str">
            <v/>
          </cell>
          <cell r="BM1254" t="str">
            <v/>
          </cell>
          <cell r="BN1254" t="str">
            <v/>
          </cell>
          <cell r="BO1254" t="str">
            <v/>
          </cell>
          <cell r="BP1254" t="str">
            <v/>
          </cell>
          <cell r="BQ1254" t="str">
            <v/>
          </cell>
          <cell r="BR1254" t="str">
            <v/>
          </cell>
          <cell r="BS1254" t="str">
            <v/>
          </cell>
          <cell r="BT1254" t="str">
            <v>นายสนธยา ไชยมาลา</v>
          </cell>
          <cell r="BU1254">
            <v>883166010720</v>
          </cell>
          <cell r="BV1254" t="str">
            <v>1.นายสนธยา   ไชยมาลา
2.นายอนุกูล   วงศ์อรัญ
3.นายเกียรติภูมิ     พิพัฒรัตนกุล
4.นางสาวเกดรวีณ์    พิพัฒรัตนกุล</v>
          </cell>
          <cell r="BW1254" t="str">
            <v>จำเลยที่ 1
จำเลยที่ 2
จำเลยที่ 3
คู่สมรสจำเลยที่ 3</v>
          </cell>
          <cell r="BX1254" t="str">
            <v>3-1021-01487-77-6
1-5099-00261-79-1
8-5004-76023-24-7
8-5801-76002-72-4</v>
          </cell>
          <cell r="BY125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4" t="str">
            <v>ไม่พบทรัพย์</v>
          </cell>
          <cell r="CA1254"/>
          <cell r="CB1254"/>
          <cell r="CC1254" t="str">
            <v>วชิราภรณ์</v>
          </cell>
          <cell r="CD1254"/>
          <cell r="CE1254"/>
          <cell r="CF1254"/>
          <cell r="CG1254"/>
          <cell r="CH1254"/>
          <cell r="CI1254"/>
          <cell r="CJ1254"/>
          <cell r="CK1254"/>
          <cell r="CL1254"/>
          <cell r="CM1254"/>
          <cell r="CN1254"/>
          <cell r="CO1254"/>
        </row>
        <row r="1255">
          <cell r="B1255">
            <v>2746</v>
          </cell>
          <cell r="C1255">
            <v>1897</v>
          </cell>
          <cell r="D1255"/>
          <cell r="E1255"/>
          <cell r="F1255"/>
          <cell r="G1255">
            <v>800095084730</v>
          </cell>
          <cell r="H1255" t="str">
            <v>นางสาว</v>
          </cell>
          <cell r="I1255" t="str">
            <v>พัชรี</v>
          </cell>
          <cell r="J1255" t="str">
            <v>ศรีวิชัย</v>
          </cell>
          <cell r="K1255" t="str">
            <v>1-5099-01037-70-4</v>
          </cell>
          <cell r="L1255" t="str">
            <v>ถนนทิพย์เนตร</v>
          </cell>
          <cell r="M1255" t="str">
            <v>เชียงใหม่ 1</v>
          </cell>
          <cell r="N1255">
            <v>8</v>
          </cell>
          <cell r="O1255" t="str">
            <v>ธนาคารประชาชน</v>
          </cell>
          <cell r="P1255" t="str">
            <v>1.บุคคลค้ำประกัน</v>
          </cell>
          <cell r="Q1255">
            <v>109685.41</v>
          </cell>
          <cell r="R1255">
            <v>22413.4</v>
          </cell>
          <cell r="S1255" t="str">
            <v>จังหวัดลำพูน</v>
          </cell>
          <cell r="T1255" t="str">
            <v>ผบE2187</v>
          </cell>
          <cell r="U1255">
            <v>2567</v>
          </cell>
          <cell r="V1255" t="str">
            <v>ผบE3107</v>
          </cell>
          <cell r="W1255">
            <v>2567</v>
          </cell>
          <cell r="X1255">
            <v>5</v>
          </cell>
          <cell r="Y1255">
            <v>8</v>
          </cell>
          <cell r="Z1255">
            <v>2567</v>
          </cell>
          <cell r="AA1255"/>
          <cell r="AB1255"/>
          <cell r="AC1255"/>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t="str">
            <v/>
          </cell>
          <cell r="BD1255" t="str">
            <v/>
          </cell>
          <cell r="BE1255" t="str">
            <v/>
          </cell>
          <cell r="BF1255" t="str">
            <v/>
          </cell>
          <cell r="BG1255" t="str">
            <v/>
          </cell>
          <cell r="BH1255" t="str">
            <v/>
          </cell>
          <cell r="BI1255" t="str">
            <v/>
          </cell>
          <cell r="BJ1255" t="str">
            <v/>
          </cell>
          <cell r="BK1255" t="str">
            <v/>
          </cell>
          <cell r="BL1255" t="str">
            <v/>
          </cell>
          <cell r="BM1255" t="str">
            <v/>
          </cell>
          <cell r="BN1255" t="str">
            <v/>
          </cell>
          <cell r="BO1255" t="str">
            <v/>
          </cell>
          <cell r="BP1255" t="str">
            <v/>
          </cell>
          <cell r="BQ1255" t="str">
            <v/>
          </cell>
          <cell r="BR1255" t="str">
            <v/>
          </cell>
          <cell r="BS1255" t="str">
            <v/>
          </cell>
          <cell r="BT1255" t="str">
            <v>นางสาวพัชรี ศรีวิชัย</v>
          </cell>
          <cell r="BU1255">
            <v>883167010052</v>
          </cell>
          <cell r="BV1255" t="str">
            <v>1.นางสาวพัชรี   ศรีวิชัย
2.นายชนะชัย    หอมนาน</v>
          </cell>
          <cell r="BW1255" t="str">
            <v>จำเลยที่ 1
จำเลยที่ 2</v>
          </cell>
          <cell r="BX1255" t="str">
            <v>1-5099-01037-70-4
1-5603-00220-15-8</v>
          </cell>
          <cell r="BY1255"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5" t="str">
            <v>ไม่พบทรัพย์</v>
          </cell>
          <cell r="CA1255"/>
          <cell r="CB1255"/>
          <cell r="CC1255" t="str">
            <v>วชิราภรณ์</v>
          </cell>
          <cell r="CD1255"/>
          <cell r="CE1255"/>
          <cell r="CF1255"/>
          <cell r="CG1255"/>
          <cell r="CH1255"/>
          <cell r="CI1255"/>
          <cell r="CJ1255"/>
          <cell r="CK1255"/>
          <cell r="CL1255"/>
          <cell r="CM1255"/>
          <cell r="CN1255"/>
          <cell r="CO1255"/>
        </row>
        <row r="1256">
          <cell r="B1256">
            <v>2747</v>
          </cell>
          <cell r="C1256">
            <v>1898</v>
          </cell>
          <cell r="D1256"/>
          <cell r="E1256"/>
          <cell r="F1256"/>
          <cell r="G1256">
            <v>800098249900</v>
          </cell>
          <cell r="H1256" t="str">
            <v>นาย</v>
          </cell>
          <cell r="I1256" t="str">
            <v xml:space="preserve">ธวัชชัย  </v>
          </cell>
          <cell r="J1256" t="str">
            <v>มาศยะ</v>
          </cell>
          <cell r="K1256" t="str">
            <v>1-1002-00613-47-0</v>
          </cell>
          <cell r="L1256" t="str">
            <v>เทสโก้โลตัส คำเที่ยง</v>
          </cell>
          <cell r="M1256" t="str">
            <v>เชียงใหม่ 1</v>
          </cell>
          <cell r="N1256">
            <v>8</v>
          </cell>
          <cell r="O1256" t="str">
            <v>ธนาคารประชาชน</v>
          </cell>
          <cell r="P1256" t="str">
            <v>1.บุคคลค้ำประกัน</v>
          </cell>
          <cell r="Q1256">
            <v>71438</v>
          </cell>
          <cell r="R1256">
            <v>16006.69</v>
          </cell>
          <cell r="S1256" t="str">
            <v>แขวงเชียงใหม่</v>
          </cell>
          <cell r="T1256" t="str">
            <v>ผบE4477</v>
          </cell>
          <cell r="U1256">
            <v>2567</v>
          </cell>
          <cell r="V1256" t="str">
            <v>ผบE6587</v>
          </cell>
          <cell r="W1256">
            <v>2567</v>
          </cell>
          <cell r="X1256">
            <v>16</v>
          </cell>
          <cell r="Y1256">
            <v>7</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สืบแล้ว รายงานผลสืบ 16/1/2568</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นายธวัชชัย   มาศยะ</v>
          </cell>
          <cell r="BU1256">
            <v>883167010056</v>
          </cell>
          <cell r="BV1256" t="str">
            <v>1.นายธวัชชัย  มาศยะ 
2.นางสาวรัตนาภรณ์  โฮมาพันธ์
3.นายพงศ์สุริยา  ไชยทิพย์</v>
          </cell>
          <cell r="BW1256" t="str">
            <v>จำเลยที่ 1
จำเลยที่ 2
จำเลยที่ 3</v>
          </cell>
          <cell r="BX1256" t="str">
            <v>1-1002-00613-47-0
1-1007-01994-73-5
1-5099-00200-89-0</v>
          </cell>
          <cell r="BY1256"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6" t="str">
            <v>ไม่พบทรัพย์</v>
          </cell>
          <cell r="CA1256"/>
          <cell r="CB1256">
            <v>3</v>
          </cell>
          <cell r="CC1256" t="str">
            <v>นุสบา</v>
          </cell>
          <cell r="CD1256"/>
          <cell r="CE1256"/>
          <cell r="CF1256"/>
          <cell r="CG1256"/>
          <cell r="CH1256"/>
          <cell r="CI1256"/>
          <cell r="CJ1256"/>
          <cell r="CK1256"/>
          <cell r="CL1256"/>
          <cell r="CM1256"/>
          <cell r="CN1256"/>
          <cell r="CO1256"/>
        </row>
        <row r="1257">
          <cell r="B1257">
            <v>2748</v>
          </cell>
          <cell r="C1257">
            <v>1899</v>
          </cell>
          <cell r="D1257">
            <v>11</v>
          </cell>
          <cell r="E1257">
            <v>9</v>
          </cell>
          <cell r="F1257"/>
          <cell r="G1257">
            <v>863083981820</v>
          </cell>
          <cell r="H1257" t="str">
            <v>นาย</v>
          </cell>
          <cell r="I1257" t="str">
            <v xml:space="preserve">ธวัชชัย  </v>
          </cell>
          <cell r="J1257" t="str">
            <v>พรมดวงดี</v>
          </cell>
          <cell r="K1257" t="str">
            <v>1-5599-00175-13-5</v>
          </cell>
          <cell r="L1257" t="str">
            <v>แม่อาย</v>
          </cell>
          <cell r="M1257" t="str">
            <v>เชียงใหม่ 2</v>
          </cell>
          <cell r="N1257">
            <v>8</v>
          </cell>
          <cell r="O1257" t="str">
            <v>สินเชื่อธนาคารประชาชน</v>
          </cell>
          <cell r="P1257" t="str">
            <v>1.บุคคลค้ำประกัน</v>
          </cell>
          <cell r="Q1257">
            <v>94499</v>
          </cell>
          <cell r="R1257">
            <v>8685.52</v>
          </cell>
          <cell r="S1257" t="str">
            <v>จังหวัดน่าน</v>
          </cell>
          <cell r="T1257" t="str">
            <v>ผบE1078</v>
          </cell>
          <cell r="U1257">
            <v>2567</v>
          </cell>
          <cell r="V1257" t="str">
            <v>ผบE1618</v>
          </cell>
          <cell r="W1257">
            <v>2567</v>
          </cell>
          <cell r="X1257">
            <v>13</v>
          </cell>
          <cell r="Y1257">
            <v>8</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สืบแล้ว รายงานผลสืบ 21/10/2567</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พรมดวงดี</v>
          </cell>
          <cell r="BU1257">
            <v>883267010212</v>
          </cell>
          <cell r="BV1257"/>
          <cell r="BW1257"/>
          <cell r="BX1257"/>
          <cell r="BY1257"/>
          <cell r="BZ1257"/>
          <cell r="CA1257"/>
          <cell r="CB1257"/>
          <cell r="CC1257"/>
          <cell r="CD1257"/>
          <cell r="CE1257"/>
          <cell r="CF1257"/>
          <cell r="CG1257"/>
          <cell r="CH1257"/>
          <cell r="CI1257"/>
          <cell r="CJ1257"/>
          <cell r="CK1257"/>
          <cell r="CL1257">
            <v>243936</v>
          </cell>
          <cell r="CM1257"/>
          <cell r="CN1257"/>
          <cell r="CO1257"/>
          <cell r="CP1257"/>
          <cell r="CQ1257"/>
          <cell r="CR1257"/>
          <cell r="CS1257"/>
          <cell r="CT1257"/>
          <cell r="CU1257"/>
          <cell r="CV1257"/>
          <cell r="CW1257"/>
        </row>
        <row r="1258">
          <cell r="B1258">
            <v>2750</v>
          </cell>
          <cell r="C1258">
            <v>1901</v>
          </cell>
          <cell r="D1258"/>
          <cell r="E1258"/>
          <cell r="F1258"/>
          <cell r="G1258">
            <v>800005759991</v>
          </cell>
          <cell r="H1258" t="str">
            <v>จ่าสิบเอก</v>
          </cell>
          <cell r="I1258" t="str">
            <v>ดำรง</v>
          </cell>
          <cell r="J1258" t="str">
            <v>ศรีปุริ</v>
          </cell>
          <cell r="K1258" t="str">
            <v>5-5803-90002-45-0</v>
          </cell>
          <cell r="L1258" t="str">
            <v>ปาย</v>
          </cell>
          <cell r="M1258" t="str">
            <v>ลำพูน 4</v>
          </cell>
          <cell r="N1258">
            <v>8</v>
          </cell>
          <cell r="O1258" t="str">
            <v>สินเชื่อสวัสดิการ</v>
          </cell>
          <cell r="P1258" t="str">
            <v>1.บุคคลค้ำประกัน</v>
          </cell>
          <cell r="Q1258"/>
          <cell r="R1258"/>
          <cell r="S1258" t="str">
            <v>จังหวัดแม่ฮ่องสอน สาขาปาย</v>
          </cell>
          <cell r="T1258" t="str">
            <v>ผบ.72</v>
          </cell>
          <cell r="U1258">
            <v>2557</v>
          </cell>
          <cell r="V1258" t="str">
            <v>ผบ.107</v>
          </cell>
          <cell r="W1258">
            <v>2557</v>
          </cell>
          <cell r="X1258">
            <v>23</v>
          </cell>
          <cell r="Y1258">
            <v>12</v>
          </cell>
          <cell r="Z1258">
            <v>2557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v>900</v>
          </cell>
          <cell r="BD1258">
            <v>29</v>
          </cell>
          <cell r="BE1258">
            <v>1</v>
          </cell>
          <cell r="BF1258">
            <v>2568</v>
          </cell>
          <cell r="BG1258">
            <v>0</v>
          </cell>
          <cell r="BH1258" t="str">
            <v>-</v>
          </cell>
          <cell r="BI1258" t="str">
            <v>-</v>
          </cell>
          <cell r="BJ1258" t="str">
            <v>-</v>
          </cell>
          <cell r="BK1258">
            <v>0</v>
          </cell>
          <cell r="BL1258">
            <v>1015</v>
          </cell>
          <cell r="BM1258">
            <v>0</v>
          </cell>
          <cell r="BN1258" t="str">
            <v/>
          </cell>
          <cell r="BO1258" t="str">
            <v/>
          </cell>
          <cell r="BP1258" t="str">
            <v/>
          </cell>
          <cell r="BQ1258" t="str">
            <v>-</v>
          </cell>
          <cell r="BR1258" t="str">
            <v>-</v>
          </cell>
          <cell r="BS1258" t="str">
            <v>-</v>
          </cell>
          <cell r="BT1258" t="str">
            <v>จ่าสิบเอกดำรง ศรีปุริ</v>
          </cell>
          <cell r="BU1258">
            <v>0</v>
          </cell>
          <cell r="BV1258" t="str">
            <v>1.ส.อ.ดำรง ศรปุริ
2.นายทองสุข หมีเปลี่ยน
3.นางสาวสรัลชนา สุริน</v>
          </cell>
          <cell r="BW1258" t="str">
            <v>จำเลยที่ 1
จำเลยที่ 2
คู่สมรสจำเลยที่ 2</v>
          </cell>
          <cell r="BX1258" t="str">
            <v>5-5803-90002-45-0
1-6602-00004-75-4
3-5804-0022-7-53-3</v>
          </cell>
          <cell r="BY1258"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8" t="str">
            <v>พบ</v>
          </cell>
          <cell r="CA1258"/>
          <cell r="CB1258"/>
          <cell r="CC1258" t="str">
            <v>ปฏิยุทธ์</v>
          </cell>
          <cell r="CD1258"/>
          <cell r="CE1258"/>
          <cell r="CF1258"/>
          <cell r="CG1258"/>
          <cell r="CH1258"/>
          <cell r="CI1258"/>
          <cell r="CJ1258"/>
          <cell r="CK1258"/>
          <cell r="CL1258"/>
          <cell r="CM1258"/>
          <cell r="CN1258"/>
          <cell r="CO1258"/>
        </row>
        <row r="1259">
          <cell r="B1259">
            <v>2751</v>
          </cell>
          <cell r="C1259">
            <v>1902</v>
          </cell>
          <cell r="D1259">
            <v>16</v>
          </cell>
          <cell r="E1259">
            <v>10</v>
          </cell>
          <cell r="F1259">
            <v>2567</v>
          </cell>
          <cell r="G1259">
            <v>800042980618</v>
          </cell>
          <cell r="H1259" t="str">
            <v>นาย</v>
          </cell>
          <cell r="I1259" t="str">
            <v>สมบัติ</v>
          </cell>
          <cell r="J1259" t="str">
            <v>เงาทอง</v>
          </cell>
          <cell r="K1259" t="str">
            <v>5-5006-00013-57-6</v>
          </cell>
          <cell r="L1259" t="str">
            <v>แม่แตง</v>
          </cell>
          <cell r="M1259" t="str">
            <v>เชียงใหม่ 2</v>
          </cell>
          <cell r="N1259">
            <v>8</v>
          </cell>
          <cell r="O1259" t="str">
            <v>สินเชื่อสวัสดิการ</v>
          </cell>
          <cell r="P1259" t="str">
            <v>1.บุคคลค้ำประกัน</v>
          </cell>
          <cell r="Q1259">
            <v>30273.88</v>
          </cell>
          <cell r="R1259">
            <v>14387.2</v>
          </cell>
          <cell r="S1259" t="str">
            <v>แขวงเชียงดาว</v>
          </cell>
          <cell r="T1259" t="str">
            <v>ผบE1320</v>
          </cell>
          <cell r="U1259">
            <v>2566</v>
          </cell>
          <cell r="V1259" t="str">
            <v>ผบE66</v>
          </cell>
          <cell r="W1259">
            <v>2567</v>
          </cell>
          <cell r="X1259"/>
          <cell r="Y1259"/>
          <cell r="Z1259"/>
          <cell r="AA1259">
            <v>25</v>
          </cell>
          <cell r="AB1259">
            <v>1</v>
          </cell>
          <cell r="AC1259">
            <v>2567</v>
          </cell>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t="str">
            <v>รายงานวันที่ 24 /12/2567</v>
          </cell>
          <cell r="BC1259" t="str">
            <v/>
          </cell>
          <cell r="BD1259" t="str">
            <v/>
          </cell>
          <cell r="BE1259" t="str">
            <v/>
          </cell>
          <cell r="BF1259" t="str">
            <v/>
          </cell>
          <cell r="BG1259" t="str">
            <v/>
          </cell>
          <cell r="BH1259" t="str">
            <v/>
          </cell>
          <cell r="BI1259" t="str">
            <v/>
          </cell>
          <cell r="BJ1259" t="str">
            <v/>
          </cell>
          <cell r="BK1259" t="str">
            <v/>
          </cell>
          <cell r="BL1259" t="str">
            <v/>
          </cell>
          <cell r="BM1259" t="str">
            <v/>
          </cell>
          <cell r="BN1259" t="str">
            <v/>
          </cell>
          <cell r="BO1259" t="str">
            <v/>
          </cell>
          <cell r="BP1259" t="str">
            <v/>
          </cell>
          <cell r="BQ1259" t="str">
            <v/>
          </cell>
          <cell r="BR1259" t="str">
            <v/>
          </cell>
          <cell r="BS1259" t="str">
            <v/>
          </cell>
          <cell r="BT1259" t="str">
            <v>นายสมบัติ เงาทอง</v>
          </cell>
          <cell r="BU1259">
            <v>0</v>
          </cell>
          <cell r="BV1259"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59" t="str">
            <v>จำเลยที่ 1
คู่สมรสจำเลยที่ 1
ทายาท
จำเลยที่ 2
คู่สมรสจำเลยที่ 2
ทายาท
จำเลยที่ 3
จำเลยที่ 4
คู่สมรสจำเลยที่ 4</v>
          </cell>
          <cell r="BX1259" t="str">
            <v xml:space="preserve">5-5006-00013-57-6
1-5010-00003-95-1
3-5006-00277-42-9
3-5006-00277-43-7
3-5006-00284-71-9
3-7005-00311-26-7
3-7005-00311-22-4
3-5006-00284-40-9
3-5006-00122-96-4
</v>
          </cell>
          <cell r="BY1259"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59" t="str">
            <v>พบ</v>
          </cell>
          <cell r="CA1259"/>
          <cell r="CB1259"/>
          <cell r="CC1259" t="str">
            <v>ปฏิยุทธ์</v>
          </cell>
          <cell r="CD1259"/>
          <cell r="CE1259"/>
          <cell r="CF1259"/>
          <cell r="CG1259"/>
          <cell r="CH1259"/>
          <cell r="CI1259"/>
          <cell r="CJ1259"/>
          <cell r="CK1259"/>
          <cell r="CL1259"/>
          <cell r="CM1259"/>
          <cell r="CN1259"/>
          <cell r="CO1259"/>
        </row>
        <row r="1260">
          <cell r="B1260">
            <v>2752</v>
          </cell>
          <cell r="C1260">
            <v>1903</v>
          </cell>
          <cell r="D1260">
            <v>18</v>
          </cell>
          <cell r="E1260">
            <v>10</v>
          </cell>
          <cell r="F1260">
            <v>2567</v>
          </cell>
          <cell r="G1260">
            <v>800095970342</v>
          </cell>
          <cell r="H1260" t="str">
            <v>นาย</v>
          </cell>
          <cell r="I1260" t="str">
            <v>จันทร์</v>
          </cell>
          <cell r="J1260" t="str">
            <v>ศรีวิชัย</v>
          </cell>
          <cell r="K1260" t="str">
            <v>3-5010-00221-98-9</v>
          </cell>
          <cell r="L1260" t="str">
            <v>แม่อาย</v>
          </cell>
          <cell r="M1260" t="str">
            <v>เชียงใหม่ 2</v>
          </cell>
          <cell r="N1260">
            <v>8</v>
          </cell>
          <cell r="O1260" t="str">
            <v>สินเชื่อพัฒนาองค์กรชุมชน (รายบุคคล)</v>
          </cell>
          <cell r="P1260" t="str">
            <v>1.บุคคลค้ำประกัน</v>
          </cell>
          <cell r="Q1260">
            <v>46054.95</v>
          </cell>
          <cell r="R1260" t="str">
            <v>13.357.49</v>
          </cell>
          <cell r="S1260" t="str">
            <v>จังหวัดฝาง</v>
          </cell>
          <cell r="T1260" t="str">
            <v>ผบE617</v>
          </cell>
          <cell r="U1260">
            <v>2567</v>
          </cell>
          <cell r="V1260" t="str">
            <v>ผบE696</v>
          </cell>
          <cell r="W1260">
            <v>2567</v>
          </cell>
          <cell r="X1260"/>
          <cell r="Y1260"/>
          <cell r="Z1260"/>
          <cell r="AA1260">
            <v>19</v>
          </cell>
          <cell r="AB1260">
            <v>6</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รายงานผล 19/11/2568</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นายจันทร์ ศรีวิชัย</v>
          </cell>
          <cell r="BU1260">
            <v>883267010211</v>
          </cell>
          <cell r="BV1260" t="str">
            <v>1.นายจันทร์ ศรีวิชัย
2.นางพรทิพา ศรีวิชัย
3.นายชาตรี หน่อแก้ว
4.นายโสภณ อุมา</v>
          </cell>
          <cell r="BW1260" t="str">
            <v>จำเลยที่ 1
คู่สมรสจำเลยที่ 1
จำเลยที่ 2
จำเลยที่ 3</v>
          </cell>
          <cell r="BX1260" t="str">
            <v>3-5010-00221-98-9
3-5010-00223-36-1
3-5010-00219-32-1
3-5707-00935-53-3</v>
          </cell>
          <cell r="BY1260"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0" t="str">
            <v>ไม่พบ</v>
          </cell>
          <cell r="CA1260"/>
          <cell r="CB1260"/>
          <cell r="CC1260" t="str">
            <v>ปฏิยุทธ์</v>
          </cell>
          <cell r="CD1260"/>
          <cell r="CE1260"/>
          <cell r="CF1260"/>
          <cell r="CG1260"/>
          <cell r="CH1260"/>
          <cell r="CI1260"/>
          <cell r="CJ1260"/>
          <cell r="CK1260"/>
          <cell r="CL1260"/>
          <cell r="CM1260"/>
          <cell r="CN1260"/>
          <cell r="CO1260"/>
        </row>
        <row r="1261">
          <cell r="B1261">
            <v>2753</v>
          </cell>
          <cell r="C1261">
            <v>1904</v>
          </cell>
          <cell r="D1261">
            <v>18</v>
          </cell>
          <cell r="E1261">
            <v>10</v>
          </cell>
          <cell r="F1261">
            <v>2567</v>
          </cell>
          <cell r="G1261" t="str">
            <v>800085749680,
800085700857</v>
          </cell>
          <cell r="H1261" t="str">
            <v>นางสาว</v>
          </cell>
          <cell r="I1261" t="str">
            <v>สมใจ</v>
          </cell>
          <cell r="J1261" t="str">
            <v>เนมีแสน</v>
          </cell>
          <cell r="K1261" t="str">
            <v>3-7401-00723-06-1</v>
          </cell>
          <cell r="L1261" t="str">
            <v>แม่อาย</v>
          </cell>
          <cell r="M1261" t="str">
            <v>เชียงใหม่ 2</v>
          </cell>
          <cell r="N1261">
            <v>8</v>
          </cell>
          <cell r="O1261" t="str">
            <v>สินเชื่อแก้ไขปัญหาหนี้นอกระบบ PSA ระยะที่ 2,
สินเชื่อธนาคารประชาชน</v>
          </cell>
          <cell r="P1261" t="str">
            <v>1.บุคคลค้ำประกัน</v>
          </cell>
          <cell r="Q1261">
            <v>44996</v>
          </cell>
          <cell r="R1261">
            <v>10321.25</v>
          </cell>
          <cell r="S1261" t="str">
            <v>แขวงเชียงใหม่</v>
          </cell>
          <cell r="T1261" t="str">
            <v>ผบE4675</v>
          </cell>
          <cell r="U1261">
            <v>2567</v>
          </cell>
          <cell r="V1261" t="str">
            <v>ผบE7127</v>
          </cell>
          <cell r="W1261">
            <v>2567</v>
          </cell>
          <cell r="X1261">
            <v>5</v>
          </cell>
          <cell r="Y1261">
            <v>8</v>
          </cell>
          <cell r="Z1261">
            <v>2567</v>
          </cell>
          <cell r="AA1261"/>
          <cell r="AB1261"/>
          <cell r="AC1261"/>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นางสาวสมใจ เนมีแสน</v>
          </cell>
          <cell r="BU1261">
            <v>883267010209</v>
          </cell>
          <cell r="BV1261" t="str">
            <v>1.นางสาวสมใจ เนมีแสน
2.นายธนวัฒน์ สอาดรอด
3.นางสมรวม สิงห์จันทร์
4.นายวิเชียร สิงห์จันทร์ 
5.นายชาญวิทย์ แท่นศร</v>
          </cell>
          <cell r="BW1261" t="str">
            <v xml:space="preserve">จำเลยที่ 1
คู่สมรสจำเลยที่ 1
จำเลยที่ 2
คู่สมรสจำเลยที่ 2
จำเลยที่ 3
</v>
          </cell>
          <cell r="BX1261" t="str">
            <v>3-7401-00723-06-1
3-7706-00583-90-1
3-6601-00404-61-7
3-5009-00293-79-9
3-5009-00628-13-8</v>
          </cell>
          <cell r="BY1261"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1" t="str">
            <v>พบ</v>
          </cell>
          <cell r="CA1261"/>
          <cell r="CB1261"/>
          <cell r="CC1261" t="str">
            <v>ปฏิยุทธ์</v>
          </cell>
          <cell r="CD1261"/>
          <cell r="CE1261"/>
          <cell r="CF1261"/>
          <cell r="CG1261"/>
          <cell r="CH1261"/>
          <cell r="CI1261"/>
          <cell r="CJ1261"/>
          <cell r="CK1261"/>
          <cell r="CL1261"/>
          <cell r="CM1261"/>
          <cell r="CN1261"/>
          <cell r="CO1261"/>
        </row>
        <row r="1262">
          <cell r="B1262">
            <v>2754</v>
          </cell>
          <cell r="C1262">
            <v>1905</v>
          </cell>
          <cell r="D1262">
            <v>18</v>
          </cell>
          <cell r="E1262">
            <v>10</v>
          </cell>
          <cell r="F1262">
            <v>2567</v>
          </cell>
          <cell r="G1262" t="str">
            <v>800082930846,
863054855979</v>
          </cell>
          <cell r="H1262" t="str">
            <v>นาย</v>
          </cell>
          <cell r="I1262" t="str">
            <v>ธณภัทร</v>
          </cell>
          <cell r="J1262" t="str">
            <v>สุรินทร์</v>
          </cell>
          <cell r="K1262" t="str">
            <v>3-5099-00274-04-1</v>
          </cell>
          <cell r="L1262" t="str">
            <v>ฝาง</v>
          </cell>
          <cell r="M1262" t="str">
            <v>เชียงใหม่ 2</v>
          </cell>
          <cell r="N1262">
            <v>8</v>
          </cell>
          <cell r="O1262" t="str">
            <v>สินเชื่อธนาคารประชาชน, สินเชื่อธนาคารประชาชน</v>
          </cell>
          <cell r="P1262" t="str">
            <v>1.บุคคลค้ำประกัน</v>
          </cell>
          <cell r="Q1262">
            <v>109949.62</v>
          </cell>
          <cell r="R1262">
            <v>34663.230000000003</v>
          </cell>
          <cell r="S1262" t="str">
            <v>จังหวัดฝาง</v>
          </cell>
          <cell r="T1262" t="str">
            <v>ผบE618</v>
          </cell>
          <cell r="U1262">
            <v>2567</v>
          </cell>
          <cell r="V1262" t="str">
            <v>ผบE838</v>
          </cell>
          <cell r="W1262">
            <v>2567</v>
          </cell>
          <cell r="X1262"/>
          <cell r="Y1262"/>
          <cell r="Z1262"/>
          <cell r="AA1262">
            <v>16</v>
          </cell>
          <cell r="AB1262">
            <v>7</v>
          </cell>
          <cell r="AC1262">
            <v>2567</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นายธณภัทร สุรินทร์</v>
          </cell>
          <cell r="BU1262">
            <v>883267010208</v>
          </cell>
          <cell r="BV1262" t="str">
            <v>1.นายธณภัทร สุรินทร์
2.นางจิรพรรณ์ จันทร์หอม
3.นายมนัส จันทร์หอม
4.นายพีรัชวัชว์ จันทร์หอม
5.นางสาวกันย์ลภัส จันทร์หอม</v>
          </cell>
          <cell r="BW1262" t="str">
            <v>จำเลยที่ 1
จำเลยที่ 2
คู่สมรสจำเลยที่ 2
จำเลยที่ 3
คู่สมรสจำเลยที่ 3</v>
          </cell>
          <cell r="BX1262" t="str">
            <v>3-5099-00274-04-1
3-5009-0031027-8
3-5009-00195-66-5
1-5009-00146-75-7
1-5099-01070-48-5</v>
          </cell>
          <cell r="BY1262"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2" t="str">
            <v>พบ</v>
          </cell>
          <cell r="CA1262"/>
          <cell r="CB1262"/>
          <cell r="CC1262" t="str">
            <v>ปฏิยุทธ์</v>
          </cell>
          <cell r="CD1262"/>
          <cell r="CE1262"/>
          <cell r="CF1262"/>
          <cell r="CG1262"/>
          <cell r="CH1262"/>
          <cell r="CI1262"/>
          <cell r="CJ1262"/>
          <cell r="CK1262"/>
          <cell r="CL1262"/>
          <cell r="CM1262"/>
          <cell r="CN1262"/>
          <cell r="CO1262"/>
        </row>
        <row r="1263">
          <cell r="B1263">
            <v>2755</v>
          </cell>
          <cell r="C1263">
            <v>1902</v>
          </cell>
          <cell r="D1263">
            <v>18</v>
          </cell>
          <cell r="E1263">
            <v>10</v>
          </cell>
          <cell r="F1263">
            <v>2567</v>
          </cell>
          <cell r="G1263">
            <v>800144472092</v>
          </cell>
          <cell r="H1263" t="str">
            <v>นาง</v>
          </cell>
          <cell r="I1263" t="str">
            <v>ศรีวรรณ</v>
          </cell>
          <cell r="J1263" t="str">
            <v>รู้สาท</v>
          </cell>
          <cell r="K1263" t="str">
            <v>3-5009-00978-77-5</v>
          </cell>
          <cell r="L1263" t="str">
            <v>ฝาง</v>
          </cell>
          <cell r="M1263" t="str">
            <v>เชียงใหม่ 2</v>
          </cell>
          <cell r="N1263">
            <v>8</v>
          </cell>
          <cell r="O1263" t="str">
            <v>ธนาคารประชาชน</v>
          </cell>
          <cell r="P1263" t="str">
            <v>1.บุคคลค้ำประกัน</v>
          </cell>
          <cell r="Q1263">
            <v>102403</v>
          </cell>
          <cell r="R1263">
            <v>17249.95</v>
          </cell>
          <cell r="S1263" t="str">
            <v>จังหวัดฝาง</v>
          </cell>
          <cell r="T1263" t="str">
            <v>ผบE799</v>
          </cell>
          <cell r="U1263">
            <v>2567</v>
          </cell>
          <cell r="V1263" t="str">
            <v>ผบE985</v>
          </cell>
          <cell r="W1263">
            <v>2567</v>
          </cell>
          <cell r="X1263"/>
          <cell r="Y1263"/>
          <cell r="Z1263"/>
          <cell r="AA1263">
            <v>20</v>
          </cell>
          <cell r="AB1263">
            <v>8</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t="str">
            <v>รายงานวันที่ 25/12/2567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นางศรีวรรณ รู้สาท</v>
          </cell>
          <cell r="BU1263">
            <v>883267010046</v>
          </cell>
          <cell r="BV1263" t="str">
            <v xml:space="preserve">1.นางศรีวรรณ รู้สาท
2.นายชาติ รู้สาท
3.นางสาวอาภาพร ปันสุ
4.นางศุภิสรา ปันตา 
5.นายเสถียรพงษ์ ปันตา </v>
          </cell>
          <cell r="BW1263" t="str">
            <v>จำเลยที่ 1
คู่สมรสจำเลยที่ 1
จำเลยที่ 2
จำเลยที่ 3
คู่สมรสจำเลยที่ 3</v>
          </cell>
          <cell r="BX1263" t="str">
            <v xml:space="preserve">3-5009-00978-77-5
3-5009-00980-56-7
3-5016-00233-99-6
3-5009-00978-60-1
3-5009-00134-42-9
</v>
          </cell>
          <cell r="BY1263"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3" t="str">
            <v>พบ</v>
          </cell>
          <cell r="CA1263"/>
          <cell r="CB1263"/>
          <cell r="CC1263" t="str">
            <v>ปฏิยุทธ์</v>
          </cell>
          <cell r="CD1263"/>
          <cell r="CE1263"/>
          <cell r="CF1263"/>
          <cell r="CG1263"/>
          <cell r="CH1263"/>
          <cell r="CI1263"/>
          <cell r="CJ1263"/>
          <cell r="CK1263"/>
          <cell r="CL1263"/>
          <cell r="CM1263"/>
          <cell r="CN1263"/>
          <cell r="CO1263"/>
        </row>
        <row r="1264">
          <cell r="B1264">
            <v>2756</v>
          </cell>
          <cell r="C1264">
            <v>1903</v>
          </cell>
          <cell r="D1264">
            <v>21</v>
          </cell>
          <cell r="E1264">
            <v>10</v>
          </cell>
          <cell r="F1264">
            <v>2567</v>
          </cell>
          <cell r="G1264">
            <v>800100665911</v>
          </cell>
          <cell r="H1264" t="str">
            <v>นางสาว</v>
          </cell>
          <cell r="I1264" t="str">
            <v>รุ่งนภา</v>
          </cell>
          <cell r="J1264" t="str">
            <v>ปัญญา</v>
          </cell>
          <cell r="K1264" t="str">
            <v>1-5009-00197-02-5</v>
          </cell>
          <cell r="L1264" t="str">
            <v>ฝาง</v>
          </cell>
          <cell r="M1264" t="str">
            <v>เชียงใหม่ 2</v>
          </cell>
          <cell r="N1264">
            <v>8</v>
          </cell>
          <cell r="O1264"/>
          <cell r="P1264"/>
          <cell r="Q1264">
            <v>99283.85</v>
          </cell>
          <cell r="R1264">
            <v>23133</v>
          </cell>
          <cell r="S1264" t="str">
            <v>จังหวัดฝาง</v>
          </cell>
          <cell r="T1264" t="str">
            <v>ผบE1034</v>
          </cell>
          <cell r="U1264">
            <v>2567</v>
          </cell>
          <cell r="V1264" t="str">
            <v>ผบ1126</v>
          </cell>
          <cell r="W1264">
            <v>2567</v>
          </cell>
          <cell r="X1264">
            <v>8</v>
          </cell>
          <cell r="Y1264">
            <v>10</v>
          </cell>
          <cell r="Z1264">
            <v>2567</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t="str">
            <v>รายงานวันที่ 251/12/2567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นางสาวรุ่งนภา ปัญญา</v>
          </cell>
          <cell r="BU1264">
            <v>883267010264</v>
          </cell>
          <cell r="BV1264"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4" t="str">
            <v>จำเลยที่ 1
คู่สมรสจำเลยที่ 1
จำเลยที่ 2
คู่สมรสจำเลยที่ 2
จำเลยที่ 3
คู่สมรสจำเลยที่ 3</v>
          </cell>
          <cell r="BX1264" t="str">
            <v>1-5009-00197-02-5
1-5009-00081-73-6
1-5009-00124-80-0
3-5601-00738-98-2
1-5009-00168-60-2
1-5009-00169-99-4</v>
          </cell>
          <cell r="BY1264"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4" t="str">
            <v>พบ</v>
          </cell>
          <cell r="CA1264"/>
          <cell r="CB1264"/>
          <cell r="CC1264" t="str">
            <v>ปฏิยุทธ์</v>
          </cell>
          <cell r="CD1264"/>
          <cell r="CE1264"/>
          <cell r="CF1264"/>
          <cell r="CG1264"/>
          <cell r="CH1264"/>
          <cell r="CI1264"/>
          <cell r="CJ1264"/>
          <cell r="CK1264"/>
          <cell r="CL1264"/>
          <cell r="CM1264"/>
          <cell r="CN1264"/>
          <cell r="CO1264"/>
        </row>
        <row r="1265">
          <cell r="B1265">
            <v>2759</v>
          </cell>
          <cell r="C1265">
            <v>1906</v>
          </cell>
          <cell r="D1265">
            <v>30</v>
          </cell>
          <cell r="E1265">
            <v>10</v>
          </cell>
          <cell r="F1265">
            <v>2567</v>
          </cell>
          <cell r="G1265">
            <v>800003674788</v>
          </cell>
          <cell r="H1265" t="str">
            <v>นาง</v>
          </cell>
          <cell r="I1265" t="str">
            <v>ปวีณา</v>
          </cell>
          <cell r="J1265" t="str">
            <v>อาวรัตนกุล</v>
          </cell>
          <cell r="K1265" t="str">
            <v>3-5101-00090-37-1</v>
          </cell>
          <cell r="L1265" t="str">
            <v>เชียงใหม่</v>
          </cell>
          <cell r="M1265"/>
          <cell r="N1265"/>
          <cell r="O1265"/>
          <cell r="P1265"/>
          <cell r="Q1265"/>
          <cell r="R1265"/>
          <cell r="S1265" t="str">
            <v>จังหวัดลำพูน</v>
          </cell>
          <cell r="T1265" t="str">
            <v>ผบ.966</v>
          </cell>
          <cell r="U1265">
            <v>2560</v>
          </cell>
          <cell r="V1265" t="str">
            <v>ผบ.3082</v>
          </cell>
          <cell r="W1265">
            <v>2560</v>
          </cell>
          <cell r="X1265"/>
          <cell r="Y1265"/>
          <cell r="Z1265"/>
          <cell r="AA1265">
            <v>20</v>
          </cell>
          <cell r="AB1265">
            <v>9</v>
          </cell>
          <cell r="AC1265">
            <v>2560</v>
          </cell>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t="str">
            <v>รายงานสืบทรัพย์ 14/11/2567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นางปวีณา อาวรัตนกุล</v>
          </cell>
          <cell r="BU1265">
            <v>823560010344</v>
          </cell>
          <cell r="BV1265" t="str">
            <v>1.นางปวีณา อาวรัตนกุล
2.นายชูตรง อาวรัตนกุล
3.นางวรัทยา หมั่นมั่ง
4.นายเปรมณัช หมั่นมั่ง
5.นางสาวเพ็ชรเกรียง อาวรัตนกุล</v>
          </cell>
          <cell r="BW1265" t="str">
            <v xml:space="preserve">จำเลยที่ 1
คู่สมรสจำเลยที่ 1
จำเลยที่ 2
คู่สมรสจำเลยที่ 2
จำเลยที่ 3
</v>
          </cell>
          <cell r="BX1265" t="str">
            <v>3-5101-00090-37-1
5-5099-00089-93-2
5-5010-00005-76-0
3-5014-00533-98-8
5-5099-00089-92-4</v>
          </cell>
          <cell r="BY1265"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5" t="str">
            <v>พบ</v>
          </cell>
          <cell r="CA1265"/>
          <cell r="CB1265"/>
          <cell r="CC1265" t="str">
            <v>ปฏิยุทธ์</v>
          </cell>
          <cell r="CD1265"/>
          <cell r="CE1265"/>
          <cell r="CF1265"/>
          <cell r="CG1265"/>
          <cell r="CH1265"/>
          <cell r="CI1265"/>
          <cell r="CJ1265"/>
          <cell r="CK1265"/>
          <cell r="CL1265"/>
          <cell r="CM1265"/>
          <cell r="CN1265"/>
          <cell r="CO1265"/>
        </row>
        <row r="1266">
          <cell r="B1266">
            <v>2760</v>
          </cell>
          <cell r="C1266">
            <v>1907</v>
          </cell>
          <cell r="D1266">
            <v>30</v>
          </cell>
          <cell r="E1266">
            <v>10</v>
          </cell>
          <cell r="F1266">
            <v>2567</v>
          </cell>
          <cell r="G1266" t="str">
            <v xml:space="preserve">800004999879
</v>
          </cell>
          <cell r="H1266" t="str">
            <v>นาย</v>
          </cell>
          <cell r="I1266" t="str">
            <v xml:space="preserve">สุรินทร์  </v>
          </cell>
          <cell r="J1266" t="str">
            <v>ทองสว่าง</v>
          </cell>
          <cell r="K1266" t="str">
            <v>3-5005-00568-93-6</v>
          </cell>
          <cell r="L1266" t="str">
            <v>ดอยสะเก็ด</v>
          </cell>
          <cell r="M1266" t="str">
            <v>เชียงใหม่ 2</v>
          </cell>
          <cell r="N1266">
            <v>8</v>
          </cell>
          <cell r="O1266" t="str">
            <v>สินเชื่อเพื่อพัฒนากลุ่มอาชีพ</v>
          </cell>
          <cell r="P1266"/>
          <cell r="Q1266"/>
          <cell r="R1266"/>
          <cell r="S1266" t="str">
            <v>แขวงเชียงใหม่</v>
          </cell>
          <cell r="T1266" t="str">
            <v>ผบE7180</v>
          </cell>
          <cell r="U1266">
            <v>2567</v>
          </cell>
          <cell r="V1266" t="str">
            <v>ผบE9280</v>
          </cell>
          <cell r="W1266">
            <v>2567</v>
          </cell>
          <cell r="X1266">
            <v>7</v>
          </cell>
          <cell r="Y1266">
            <v>10</v>
          </cell>
          <cell r="Z1266">
            <v>2567</v>
          </cell>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รายงานวันที่ 25/12/2567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นายสุรินทร์   ทองสว่าง</v>
          </cell>
          <cell r="BU1266">
            <v>883265010316</v>
          </cell>
          <cell r="BV1266"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6" t="str">
            <v>จำเลยที่ 1
จำเลยที่ 2
คู่สมรสจำเลยที่ 2
จำเลยที่ 3
คู่สมรสจำเลยที่ 3
จำเลยที่ 4
คู่สมรสจำเลยที่ 4
จำเลยที่ 5</v>
          </cell>
          <cell r="BX1266" t="str">
            <v>3-5005-00568-93-6
3-5099-01439-47-7
3-5099-01439-48-5
3-5005-00071-00-4
3-5005-00062-54-4
3-5011-00427-16-3
3-5011-00427-17-1
3-5005-00568-94-4</v>
          </cell>
          <cell r="BY126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6" t="str">
            <v xml:space="preserve">พบ </v>
          </cell>
          <cell r="CA1266"/>
          <cell r="CB1266"/>
          <cell r="CC1266" t="str">
            <v>ปฏิยุทธ์</v>
          </cell>
          <cell r="CD1266"/>
          <cell r="CE1266"/>
          <cell r="CF1266"/>
          <cell r="CG1266"/>
          <cell r="CH1266"/>
          <cell r="CI1266"/>
          <cell r="CJ1266"/>
          <cell r="CK1266"/>
          <cell r="CL1266"/>
          <cell r="CM1266"/>
          <cell r="CN1266"/>
          <cell r="CO1266"/>
        </row>
        <row r="1267">
          <cell r="B1267">
            <v>2761</v>
          </cell>
          <cell r="C1267">
            <v>1908</v>
          </cell>
          <cell r="D1267">
            <v>30</v>
          </cell>
          <cell r="E1267">
            <v>10</v>
          </cell>
          <cell r="F1267">
            <v>2567</v>
          </cell>
          <cell r="G1267">
            <v>800086969774</v>
          </cell>
          <cell r="H1267" t="str">
            <v>นางสาว</v>
          </cell>
          <cell r="I1267" t="str">
            <v>ปทิตตา</v>
          </cell>
          <cell r="J1267" t="str">
            <v>แก้วมูล</v>
          </cell>
          <cell r="K1267" t="str">
            <v>1-5004-00061-23-0</v>
          </cell>
          <cell r="L1267" t="str">
            <v>สามแยกสันทราย</v>
          </cell>
          <cell r="M1267" t="str">
            <v>เชียงใหม่ 1</v>
          </cell>
          <cell r="N1267">
            <v>8</v>
          </cell>
          <cell r="O1267" t="str">
            <v>สินเชื่อธนาคารประชาชน</v>
          </cell>
          <cell r="P1267" t="str">
            <v>1.บุคคลค้ำประกัน</v>
          </cell>
          <cell r="Q1267"/>
          <cell r="R1267"/>
          <cell r="S1267" t="str">
            <v>จังหวัดลำพูน</v>
          </cell>
          <cell r="T1267" t="str">
            <v>ผบE2185</v>
          </cell>
          <cell r="U1267">
            <v>2567</v>
          </cell>
          <cell r="V1267" t="str">
            <v>ผบE3108</v>
          </cell>
          <cell r="W1267">
            <v>2567</v>
          </cell>
          <cell r="X1267"/>
          <cell r="Y1267"/>
          <cell r="Z1267"/>
          <cell r="AA1267">
            <v>5</v>
          </cell>
          <cell r="AB1267">
            <v>8</v>
          </cell>
          <cell r="AC1267">
            <v>2567</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t="str">
            <v>รายงานวันที่ 24 /12/2567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นางสาวปทิตตา แก้วมูล</v>
          </cell>
          <cell r="BU1267">
            <v>0</v>
          </cell>
          <cell r="BV1267" t="str">
            <v xml:space="preserve">1.นางสาวปทิตตา แก้วมูล 
2.นางสาวพิชญ์สินี เมืองใจ 
3.นางสาวศิริพร สมพานจันทร์ </v>
          </cell>
          <cell r="BW1267" t="str">
            <v>จำเลยที่ 1
จำเลยที่ 2
จำเลยที่ 3</v>
          </cell>
          <cell r="BX1267" t="str">
            <v>1-5004-00061-23-0
1-5009-00113-06-9
1-5009-00585-55-4</v>
          </cell>
          <cell r="BY1267"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7" t="str">
            <v>พบ</v>
          </cell>
          <cell r="CA1267"/>
          <cell r="CB1267"/>
          <cell r="CC1267" t="str">
            <v>ปฏิยุทธ์</v>
          </cell>
          <cell r="CD1267"/>
          <cell r="CE1267"/>
          <cell r="CF1267"/>
          <cell r="CG1267"/>
          <cell r="CH1267"/>
          <cell r="CI1267"/>
          <cell r="CJ1267"/>
          <cell r="CK1267"/>
          <cell r="CL1267"/>
          <cell r="CM1267"/>
          <cell r="CN1267"/>
          <cell r="CO1267"/>
        </row>
        <row r="1268">
          <cell r="B1268">
            <v>2762</v>
          </cell>
          <cell r="C1268">
            <v>1909</v>
          </cell>
          <cell r="D1268">
            <v>30</v>
          </cell>
          <cell r="E1268">
            <v>10</v>
          </cell>
          <cell r="F1268">
            <v>2567</v>
          </cell>
          <cell r="G1268">
            <v>800120241263</v>
          </cell>
          <cell r="H1268" t="str">
            <v>นาย</v>
          </cell>
          <cell r="I1268" t="str">
            <v>ธีรศักดิ์</v>
          </cell>
          <cell r="J1268" t="str">
            <v>ชโลทรวสุ</v>
          </cell>
          <cell r="K1268" t="str">
            <v>3-1008-00733-14-6</v>
          </cell>
          <cell r="L1268" t="str">
            <v>สามแยกสันทราย</v>
          </cell>
          <cell r="M1268" t="str">
            <v>เชียงใหม่ 1</v>
          </cell>
          <cell r="N1268">
            <v>8</v>
          </cell>
          <cell r="O1268" t="str">
            <v>ธนาคารประชาชน</v>
          </cell>
          <cell r="P1268" t="str">
            <v>1.บุคคลค้ำประกัน</v>
          </cell>
          <cell r="Q1268"/>
          <cell r="R1268"/>
          <cell r="S1268" t="str">
            <v>แขวงเชียงใหม่</v>
          </cell>
          <cell r="T1268" t="str">
            <v>ผบE4478</v>
          </cell>
          <cell r="U1268">
            <v>2567</v>
          </cell>
          <cell r="V1268" t="str">
            <v>ผบE6523</v>
          </cell>
          <cell r="W1268">
            <v>2567</v>
          </cell>
          <cell r="X1268"/>
          <cell r="Y1268"/>
          <cell r="Z1268"/>
          <cell r="AA1268">
            <v>16</v>
          </cell>
          <cell r="AB1268">
            <v>7</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นายธีรศักดิ์ ชโลทรวสุ</v>
          </cell>
          <cell r="BU1268">
            <v>0</v>
          </cell>
          <cell r="BV1268" t="str">
            <v>1.นายธีรศักดิ์ ชโลทรวสุ
2.นางสาวศิริรัตน์ บุญเลา
3.นายอนันทวัฒ หนูอักษร</v>
          </cell>
          <cell r="BW1268" t="str">
            <v>จำเลยที่ 1
จำเลยที่ 2
คู่สมรสจำเลยที่ 2</v>
          </cell>
          <cell r="BX1268" t="str">
            <v>3-1008-00733-14-6
1-5099-00485-10-0
1-9098-00232-43-5</v>
          </cell>
          <cell r="BY1268"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8" t="str">
            <v>พบ</v>
          </cell>
          <cell r="CA1268"/>
          <cell r="CB1268"/>
          <cell r="CC1268" t="str">
            <v>ปฏิยุทธ์</v>
          </cell>
          <cell r="CD1268"/>
          <cell r="CE1268"/>
          <cell r="CF1268"/>
          <cell r="CG1268"/>
          <cell r="CH1268"/>
          <cell r="CI1268"/>
          <cell r="CJ1268"/>
          <cell r="CK1268"/>
          <cell r="CL1268"/>
          <cell r="CM1268"/>
          <cell r="CN1268"/>
          <cell r="CO1268"/>
        </row>
        <row r="1269">
          <cell r="B1269">
            <v>2763</v>
          </cell>
          <cell r="C1269">
            <v>1910</v>
          </cell>
          <cell r="D1269">
            <v>30</v>
          </cell>
          <cell r="E1269">
            <v>10</v>
          </cell>
          <cell r="F1269">
            <v>2567</v>
          </cell>
          <cell r="G1269">
            <v>800030677671</v>
          </cell>
          <cell r="H1269" t="str">
            <v>นาย</v>
          </cell>
          <cell r="I1269" t="str">
            <v>ธนากร</v>
          </cell>
          <cell r="J1269" t="str">
            <v>อุดก๋อง</v>
          </cell>
          <cell r="K1269" t="str">
            <v>1-5009-00913-78-7</v>
          </cell>
          <cell r="L1269" t="str">
            <v>แม่โจ้</v>
          </cell>
          <cell r="M1269" t="str">
            <v>เชียงใหม่ 2</v>
          </cell>
          <cell r="N1269">
            <v>8</v>
          </cell>
          <cell r="O1269" t="str">
            <v>สินเชื่อธนาคารประชาชน</v>
          </cell>
          <cell r="P1269"/>
          <cell r="Q1269"/>
          <cell r="R1269"/>
          <cell r="S1269" t="str">
            <v>แขวงเชียงใหม่</v>
          </cell>
          <cell r="T1269" t="str">
            <v>ผบ8579</v>
          </cell>
          <cell r="U1269">
            <v>2558</v>
          </cell>
          <cell r="V1269" t="str">
            <v>ผบ9359</v>
          </cell>
          <cell r="W1269">
            <v>2558</v>
          </cell>
          <cell r="X1269"/>
          <cell r="Y1269"/>
          <cell r="Z1269"/>
          <cell r="AA1269">
            <v>1</v>
          </cell>
          <cell r="AB1269">
            <v>12</v>
          </cell>
          <cell r="AC1269">
            <v>2558</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t="str">
            <v>รายงานวันที่ 25/12/2567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นายธนากร อุดก๋อง</v>
          </cell>
          <cell r="BU1269">
            <v>823658010334</v>
          </cell>
          <cell r="BV1269" t="str">
            <v xml:space="preserve">1.นายธนากร อุดก๋อง
2.นางรัตนาภรณ์ อุดก๋อง
3.นางสาวณิชชาพัชญ์ ธนพรทวีโรจน์
4.นายบุญฤทธิ์ ขุนสิทธิ์
</v>
          </cell>
          <cell r="BW1269" t="str">
            <v>จำเลยที่ 1 
คู่สมรสจำเลยที่ 1
จำเลยที่ 2
จำเลยที่ 3</v>
          </cell>
          <cell r="BX1269" t="str">
            <v>1-599-00613-78-8
1-5099-00736-41-2
1-5711-00012-05-6
1-5099-00401-38-1</v>
          </cell>
          <cell r="BY1269"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69" t="str">
            <v>พบ</v>
          </cell>
          <cell r="CA1269"/>
          <cell r="CB1269"/>
          <cell r="CC1269" t="str">
            <v>ปฏิยุทธ์</v>
          </cell>
          <cell r="CD1269"/>
          <cell r="CE1269"/>
          <cell r="CF1269"/>
          <cell r="CG1269"/>
          <cell r="CH1269"/>
          <cell r="CI1269"/>
          <cell r="CJ1269"/>
          <cell r="CK1269"/>
          <cell r="CL1269"/>
          <cell r="CM1269"/>
          <cell r="CN1269"/>
          <cell r="CO1269"/>
        </row>
        <row r="1270">
          <cell r="B1270">
            <v>2764</v>
          </cell>
          <cell r="C1270">
            <v>1911</v>
          </cell>
          <cell r="D1270">
            <v>30</v>
          </cell>
          <cell r="E1270">
            <v>10</v>
          </cell>
          <cell r="F1270">
            <v>2567</v>
          </cell>
          <cell r="G1270">
            <v>800026432735</v>
          </cell>
          <cell r="H1270" t="str">
            <v>นาง</v>
          </cell>
          <cell r="I1270" t="str">
            <v xml:space="preserve">สุภารัตน์ </v>
          </cell>
          <cell r="J1270" t="str">
            <v>โยจินา</v>
          </cell>
          <cell r="K1270" t="str">
            <v>1-5009-00034-46-1</v>
          </cell>
          <cell r="L1270" t="str">
            <v>ฝาง</v>
          </cell>
          <cell r="M1270" t="str">
            <v>เชียงใหม่ 2</v>
          </cell>
          <cell r="N1270">
            <v>8</v>
          </cell>
          <cell r="O1270" t="str">
            <v>สินเชื่อพัฒนาองค์ชุมชน (รายบุคคล)</v>
          </cell>
          <cell r="P1270"/>
          <cell r="Q1270"/>
          <cell r="R1270"/>
          <cell r="S1270" t="str">
            <v>จังหวัดฝาง</v>
          </cell>
          <cell r="T1270" t="str">
            <v>ผบ879</v>
          </cell>
          <cell r="U1270">
            <v>2558</v>
          </cell>
          <cell r="V1270" t="str">
            <v>ผบ104</v>
          </cell>
          <cell r="W1270">
            <v>2559</v>
          </cell>
          <cell r="X1270"/>
          <cell r="Y1270"/>
          <cell r="Z1270"/>
          <cell r="AA1270">
            <v>29</v>
          </cell>
          <cell r="AB1270">
            <v>2</v>
          </cell>
          <cell r="AC1270">
            <v>2559</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นางสุภารัตน์  โยจินา</v>
          </cell>
          <cell r="BU1270">
            <v>823858010194</v>
          </cell>
          <cell r="BV1270"/>
          <cell r="BW1270"/>
          <cell r="BX1270"/>
          <cell r="BY1270"/>
          <cell r="BZ1270"/>
          <cell r="CB1270"/>
          <cell r="CC1270"/>
          <cell r="CF1270"/>
          <cell r="CK1270"/>
        </row>
        <row r="1271">
          <cell r="B1271">
            <v>2765</v>
          </cell>
          <cell r="C1271">
            <v>1912</v>
          </cell>
          <cell r="D1271">
            <v>30</v>
          </cell>
          <cell r="E1271">
            <v>10</v>
          </cell>
          <cell r="F1271">
            <v>2567</v>
          </cell>
          <cell r="G1271">
            <v>800026803943</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สินเชื่อธนาคารประชาชน</v>
          </cell>
          <cell r="P1271"/>
          <cell r="Q1271"/>
          <cell r="R1271"/>
          <cell r="S1271" t="str">
            <v>จังหวัดฝาง</v>
          </cell>
          <cell r="T1271" t="str">
            <v>ผบ882</v>
          </cell>
          <cell r="U1271">
            <v>2558</v>
          </cell>
          <cell r="V1271" t="str">
            <v>ผบ962</v>
          </cell>
          <cell r="W1271">
            <v>2558</v>
          </cell>
          <cell r="X1271"/>
          <cell r="Y1271"/>
          <cell r="Z1271"/>
          <cell r="AA1271">
            <v>3</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823858010197</v>
          </cell>
          <cell r="BV1271"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1" t="str">
            <v>จำเลยที่ 1
จำเลยที่ 2
คู่สมรสจำเลยที่ 2
จำเลยที่ 3
คู่สมรสจำเลยที่ 3</v>
          </cell>
          <cell r="BX1271" t="str">
            <v>1-5009-00034-46-1
3-5009-00815-19-1
3-5009-00815-18-3
3-5009-00713-92-5
3-8009-00474-84-7</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1" t="str">
            <v>พบ</v>
          </cell>
          <cell r="CB1271"/>
          <cell r="CC1271" t="str">
            <v>ปฏิยุทธ์</v>
          </cell>
          <cell r="CF1271"/>
          <cell r="CK1271"/>
        </row>
        <row r="1272">
          <cell r="B1272">
            <v>2766</v>
          </cell>
          <cell r="C1272">
            <v>1913</v>
          </cell>
          <cell r="D1272">
            <v>30</v>
          </cell>
          <cell r="E1272">
            <v>10</v>
          </cell>
          <cell r="F1272">
            <v>2567</v>
          </cell>
          <cell r="G1272">
            <v>806752007450</v>
          </cell>
          <cell r="H1272" t="str">
            <v>นาย</v>
          </cell>
          <cell r="I1272" t="str">
            <v>ธนาธิป</v>
          </cell>
          <cell r="J1272" t="str">
            <v>ทอองคำ</v>
          </cell>
          <cell r="K1272" t="str">
            <v>3-5009-00998-06-7</v>
          </cell>
          <cell r="L1272" t="str">
            <v>ฝาง</v>
          </cell>
          <cell r="M1272" t="str">
            <v>เชียงใหม่ 2</v>
          </cell>
          <cell r="N1272">
            <v>8</v>
          </cell>
          <cell r="O1272" t="str">
            <v>สินเชื่อเพื่อพัฒนากลุ่มอาชีพ</v>
          </cell>
          <cell r="P1272"/>
          <cell r="Q1272"/>
          <cell r="R1272"/>
          <cell r="S1272" t="str">
            <v>จังหวัดฝาง</v>
          </cell>
          <cell r="T1272" t="str">
            <v>ผบ746</v>
          </cell>
          <cell r="U1272">
            <v>2558</v>
          </cell>
          <cell r="V1272" t="str">
            <v>ผบ972</v>
          </cell>
          <cell r="W1272">
            <v>2558</v>
          </cell>
          <cell r="X1272">
            <v>9</v>
          </cell>
          <cell r="Y1272">
            <v>12</v>
          </cell>
          <cell r="Z1272">
            <v>2558</v>
          </cell>
          <cell r="AA1272"/>
          <cell r="AB1272"/>
          <cell r="AC1272"/>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นายธนาธิป ทอองคำ</v>
          </cell>
          <cell r="BU1272">
            <v>883858010227</v>
          </cell>
          <cell r="BV1272"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2"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2" t="str">
            <v>3-5009-00998-06-7
3-5009-00998-12-1
3-5009-00629-27-4
3-5009-00411-29-5
3-5009-00061-56-1
3-5009-00995-84-0
3-6499-00076-98-1
3-5009-01062-62-6
3-5009-00328-88-6
3-1009-00915-51-3</v>
          </cell>
          <cell r="BY1272"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2" t="str">
            <v>พบ</v>
          </cell>
          <cell r="CB1272"/>
          <cell r="CC1272" t="str">
            <v>ปฏิยุทธ์</v>
          </cell>
          <cell r="CF1272"/>
          <cell r="CK1272"/>
        </row>
        <row r="1273">
          <cell r="B1273">
            <v>2767</v>
          </cell>
          <cell r="C1273">
            <v>1914</v>
          </cell>
          <cell r="D1273">
            <v>30</v>
          </cell>
          <cell r="E1273">
            <v>10</v>
          </cell>
          <cell r="F1273">
            <v>2567</v>
          </cell>
          <cell r="G1273">
            <v>800008705942</v>
          </cell>
          <cell r="H1273" t="str">
            <v>นาง</v>
          </cell>
          <cell r="I1273" t="str">
            <v>พัฒนรัตน์</v>
          </cell>
          <cell r="J1273" t="str">
            <v>อยู่สุขศรี</v>
          </cell>
          <cell r="K1273" t="str">
            <v>3-5009-00629-27-4</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ผบ754</v>
          </cell>
          <cell r="U1273">
            <v>2558</v>
          </cell>
          <cell r="V1273" t="str">
            <v>ผบ979</v>
          </cell>
          <cell r="W1273">
            <v>2558</v>
          </cell>
          <cell r="X1273">
            <v>9</v>
          </cell>
          <cell r="Y1273">
            <v>12</v>
          </cell>
          <cell r="Z1273">
            <v>2558</v>
          </cell>
          <cell r="AA1273"/>
          <cell r="AB1273"/>
          <cell r="AC1273"/>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นางพัฒนรัตน์ อยู่สุขศรี</v>
          </cell>
          <cell r="BU1273">
            <v>823858010228</v>
          </cell>
          <cell r="BV1273"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3" t="str">
            <v>จำเลยที่ 1
จำเลยที่ 2
จำเลยที่ 3
จำเลยที่ 4
คู่สมรสจำเลยที่ 4
จำเลยที่ 5
คู่สมรสจำเลยที่ 5
จำเลยที่ 6
คู่สมรสจำเลยที่ 6</v>
          </cell>
          <cell r="BX1273" t="str">
            <v>3-5009-0629-27-4
3-6499-00076-98-1
3-1009-00915-51-3
3-5009-00998-06-7
3-5009-00998-12-1
3-5009-00061-56-1
3-5009-00995-84-0
3-5009-01062-62-6
3-5009-00328-88-6</v>
          </cell>
          <cell r="BY1273"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3" t="str">
            <v>พบ</v>
          </cell>
          <cell r="CB1273"/>
          <cell r="CC1273" t="str">
            <v>ปฏิยุทธ์</v>
          </cell>
          <cell r="CF1273"/>
          <cell r="CK1273"/>
        </row>
        <row r="1274">
          <cell r="B1274">
            <v>2768</v>
          </cell>
          <cell r="C1274">
            <v>1915</v>
          </cell>
          <cell r="D1274">
            <v>30</v>
          </cell>
          <cell r="E1274">
            <v>10</v>
          </cell>
          <cell r="F1274">
            <v>2567</v>
          </cell>
          <cell r="G1274">
            <v>800030025756</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สินเชื่อสวัสดิการ</v>
          </cell>
          <cell r="P1274"/>
          <cell r="Q1274"/>
          <cell r="R1274"/>
          <cell r="S1274" t="str">
            <v>จังหวัดฝาง</v>
          </cell>
          <cell r="T1274" t="str">
            <v>ผบ748</v>
          </cell>
          <cell r="U1274">
            <v>2558</v>
          </cell>
          <cell r="V1274" t="str">
            <v>ผบ974</v>
          </cell>
          <cell r="W1274">
            <v>2558</v>
          </cell>
          <cell r="X1274">
            <v>9</v>
          </cell>
          <cell r="Y1274">
            <v>12</v>
          </cell>
          <cell r="Z1274">
            <v>2558</v>
          </cell>
          <cell r="AA1274"/>
          <cell r="AB1274"/>
          <cell r="AC1274"/>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823858010229</v>
          </cell>
          <cell r="BV1274"/>
          <cell r="BW1274"/>
          <cell r="BX1274"/>
          <cell r="BY1274"/>
          <cell r="BZ1274"/>
          <cell r="CB1274"/>
          <cell r="CC1274"/>
          <cell r="CF1274"/>
          <cell r="CK1274"/>
        </row>
        <row r="1275">
          <cell r="B1275">
            <v>2769</v>
          </cell>
          <cell r="C1275">
            <v>1916</v>
          </cell>
          <cell r="D1275">
            <v>30</v>
          </cell>
          <cell r="E1275">
            <v>10</v>
          </cell>
          <cell r="F1275">
            <v>2567</v>
          </cell>
          <cell r="G1275">
            <v>800034607989</v>
          </cell>
          <cell r="H1275" t="str">
            <v>นาย</v>
          </cell>
          <cell r="I1275" t="str">
            <v>จำรูญ</v>
          </cell>
          <cell r="J1275" t="str">
            <v>บัวลาแก้ว</v>
          </cell>
          <cell r="K1275" t="str">
            <v>3-5009-00852-42-9</v>
          </cell>
          <cell r="L1275" t="str">
            <v>ไชยปราการ</v>
          </cell>
          <cell r="M1275" t="str">
            <v>เชียงใหม่ 2</v>
          </cell>
          <cell r="N1275">
            <v>8</v>
          </cell>
          <cell r="O1275" t="str">
            <v>สินเชื่อธนาคารประชาชน</v>
          </cell>
          <cell r="P1275"/>
          <cell r="Q1275"/>
          <cell r="R1275"/>
          <cell r="S1275" t="str">
            <v>จังหวัดฝาง</v>
          </cell>
          <cell r="T1275" t="str">
            <v>ผบ849</v>
          </cell>
          <cell r="U1275">
            <v>2558</v>
          </cell>
          <cell r="V1275" t="str">
            <v>ผบ983</v>
          </cell>
          <cell r="W1275">
            <v>2558</v>
          </cell>
          <cell r="X1275"/>
          <cell r="Y1275"/>
          <cell r="Z1275"/>
          <cell r="AA1275">
            <v>9</v>
          </cell>
          <cell r="AB1275">
            <v>12</v>
          </cell>
          <cell r="AC1275">
            <v>2558</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นายจำรูญ บัวลาแก้ว</v>
          </cell>
          <cell r="BU1275">
            <v>823859010402</v>
          </cell>
          <cell r="BV1275"/>
          <cell r="BW1275"/>
          <cell r="BX1275"/>
          <cell r="BY1275"/>
          <cell r="BZ1275"/>
          <cell r="CB1275"/>
          <cell r="CC1275"/>
          <cell r="CF1275"/>
          <cell r="CK1275"/>
        </row>
        <row r="1276">
          <cell r="B1276">
            <v>2770</v>
          </cell>
          <cell r="C1276">
            <v>1917</v>
          </cell>
          <cell r="D1276">
            <v>30</v>
          </cell>
          <cell r="E1276">
            <v>10</v>
          </cell>
          <cell r="F1276">
            <v>2567</v>
          </cell>
          <cell r="G1276">
            <v>800041584171</v>
          </cell>
          <cell r="H1276" t="str">
            <v>นาย</v>
          </cell>
          <cell r="I1276" t="str">
            <v>สานิตย์</v>
          </cell>
          <cell r="J1276" t="str">
            <v>คำปัญญา</v>
          </cell>
          <cell r="K1276" t="str">
            <v>1-5099-00917-35-2</v>
          </cell>
          <cell r="L1276" t="str">
            <v>แม่โจ้</v>
          </cell>
          <cell r="M1276" t="str">
            <v>เชียงใหม่ 2</v>
          </cell>
          <cell r="N1276">
            <v>8</v>
          </cell>
          <cell r="O1276" t="str">
            <v>สินเชื่อธนาคารประชาชน</v>
          </cell>
          <cell r="P1276"/>
          <cell r="Q1276"/>
          <cell r="R1276"/>
          <cell r="S1276" t="str">
            <v>แขวงเชียงใหม่</v>
          </cell>
          <cell r="T1276" t="str">
            <v>ผบ7635</v>
          </cell>
          <cell r="U1276">
            <v>2558</v>
          </cell>
          <cell r="V1276" t="str">
            <v>ผบ9733</v>
          </cell>
          <cell r="W1276">
            <v>2558</v>
          </cell>
          <cell r="X1276"/>
          <cell r="Y1276"/>
          <cell r="Z1276"/>
          <cell r="AA1276">
            <v>14</v>
          </cell>
          <cell r="AB1276">
            <v>12</v>
          </cell>
          <cell r="AC1276">
            <v>2558</v>
          </cell>
          <cell r="BB1276" t="str">
            <v>รายงานวันที่ 25/12/2567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นายสานิตย์ คำปัญญา</v>
          </cell>
          <cell r="BU1276">
            <v>823658010301</v>
          </cell>
          <cell r="BV1276" t="str">
            <v>1.นายสานิตย์ คำปัญญา
2.นางสาวกาญจนา ดีระวนิช
3.นางสาวนิตยา หวลอารมณ์
4.นายนรา กล้าจริง
5.นายพร้อมพงค์ ขอดแก้ว</v>
          </cell>
          <cell r="BW1276" t="str">
            <v>จำเลยที่ 1
จำเลยที่ 2
จำเลยที่ 3
คู่สมรสเก่าจำเลยที่ 3
คุ่สมรสใหม่จำเลยที่ 3</v>
          </cell>
          <cell r="BX1276" t="str">
            <v>1-5099-00917-35-2
1-5603-00182-49-3
1-5602-00014-71-8
3-5006-00310-33-7
1-5099-00256-37-2</v>
          </cell>
          <cell r="BY1276"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6" t="str">
            <v>พบ</v>
          </cell>
          <cell r="CB1276"/>
          <cell r="CC1276" t="str">
            <v>ปฏิยุทธ์</v>
          </cell>
          <cell r="CF1276"/>
          <cell r="CK1276"/>
        </row>
        <row r="1277">
          <cell r="B1277">
            <v>2771</v>
          </cell>
          <cell r="C1277">
            <v>1918</v>
          </cell>
          <cell r="D1277">
            <v>30</v>
          </cell>
          <cell r="E1277">
            <v>10</v>
          </cell>
          <cell r="F1277">
            <v>2567</v>
          </cell>
          <cell r="G1277">
            <v>800023586244</v>
          </cell>
          <cell r="H1277" t="str">
            <v>นางสาว</v>
          </cell>
          <cell r="I1277" t="str">
            <v xml:space="preserve">สุจิตรา </v>
          </cell>
          <cell r="J1277" t="str">
            <v>สุจารี</v>
          </cell>
          <cell r="K1277" t="str">
            <v>3-5006-00014-81-7</v>
          </cell>
          <cell r="L1277" t="str">
            <v>ดอยะเก็ด</v>
          </cell>
          <cell r="M1277" t="str">
            <v>เชียงใหม่ 2</v>
          </cell>
          <cell r="N1277">
            <v>8</v>
          </cell>
          <cell r="O1277" t="str">
            <v>สินเชื่อธนาคารประชาชน</v>
          </cell>
          <cell r="P1277"/>
          <cell r="Q1277"/>
          <cell r="R1277"/>
          <cell r="S1277" t="str">
            <v>แขวงเชียงใหม่</v>
          </cell>
          <cell r="T1277" t="str">
            <v>ผบ8923</v>
          </cell>
          <cell r="U1277">
            <v>2558</v>
          </cell>
          <cell r="V1277" t="str">
            <v>ผบ9778</v>
          </cell>
          <cell r="W1277">
            <v>2558</v>
          </cell>
          <cell r="X1277"/>
          <cell r="Y1277"/>
          <cell r="Z1277"/>
          <cell r="AA1277">
            <v>14</v>
          </cell>
          <cell r="AB1277">
            <v>12</v>
          </cell>
          <cell r="AC1277">
            <v>2558</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นางสาวสุจิตรา  สุจารี</v>
          </cell>
          <cell r="BU1277">
            <v>823658010296</v>
          </cell>
          <cell r="BV1277"/>
          <cell r="BW1277"/>
          <cell r="BX1277"/>
          <cell r="BY1277"/>
          <cell r="BZ1277"/>
          <cell r="CB1277"/>
          <cell r="CC1277"/>
          <cell r="CF1277"/>
          <cell r="CK1277"/>
        </row>
        <row r="1278">
          <cell r="B1278">
            <v>2772</v>
          </cell>
          <cell r="C1278">
            <v>1919</v>
          </cell>
          <cell r="D1278">
            <v>30</v>
          </cell>
          <cell r="E1278">
            <v>10</v>
          </cell>
          <cell r="F1278">
            <v>2567</v>
          </cell>
          <cell r="G1278">
            <v>800039159127</v>
          </cell>
          <cell r="H1278" t="str">
            <v>นางสาว</v>
          </cell>
          <cell r="I1278" t="str">
            <v>สุพรรณี</v>
          </cell>
          <cell r="J1278" t="str">
            <v>ดวงศรี</v>
          </cell>
          <cell r="K1278" t="str">
            <v>1-5011-00064-53-6</v>
          </cell>
          <cell r="L1278" t="str">
            <v>แม่โจ้</v>
          </cell>
          <cell r="M1278" t="str">
            <v>เชียงใหม่ 2</v>
          </cell>
          <cell r="N1278">
            <v>8</v>
          </cell>
          <cell r="O1278" t="str">
            <v>สินเชื่อธนาคารประชาชน</v>
          </cell>
          <cell r="P1278"/>
          <cell r="Q1278"/>
          <cell r="R1278"/>
          <cell r="S1278" t="str">
            <v>แขวงเชียงใหม่</v>
          </cell>
          <cell r="T1278" t="str">
            <v>ผบ8924</v>
          </cell>
          <cell r="U1278">
            <v>2558</v>
          </cell>
          <cell r="V1278" t="str">
            <v>ผบ9767</v>
          </cell>
          <cell r="W1278">
            <v>2558</v>
          </cell>
          <cell r="X1278"/>
          <cell r="Y1278"/>
          <cell r="Z1278"/>
          <cell r="AA1278">
            <v>14</v>
          </cell>
          <cell r="AB1278">
            <v>12</v>
          </cell>
          <cell r="AC1278">
            <v>2558</v>
          </cell>
          <cell r="BB1278" t="str">
            <v>รายงานวันที่ 26/12/2567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นางสาวสุพรรณี ดวงศรี</v>
          </cell>
          <cell r="BU1278">
            <v>823658010294</v>
          </cell>
          <cell r="BV1278"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8" t="str">
            <v xml:space="preserve">จำเลยที่ 1
คู่สมรสจำเลยที่ 1
จำเลยที่ 2
คู่สมรสจำเลยที่ 2
จำเลยที่ 3
คู่สมรสจำเลยที่ 3
</v>
          </cell>
          <cell r="BX1278" t="str">
            <v>1-5011-00064-53-6
1-5006-00009-01-1
1-5006-00005-07-4
1-5006-00010-13-2
1-5007-00117-95-8
1-5007-00091-80-1</v>
          </cell>
          <cell r="BY127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8" t="str">
            <v>พบ</v>
          </cell>
          <cell r="CB1278"/>
          <cell r="CC1278" t="str">
            <v>ปฏิยุทธ์</v>
          </cell>
          <cell r="CF1278"/>
          <cell r="CK1278"/>
        </row>
        <row r="1279">
          <cell r="B1279">
            <v>2773</v>
          </cell>
          <cell r="C1279">
            <v>1920</v>
          </cell>
          <cell r="D1279">
            <v>30</v>
          </cell>
          <cell r="E1279">
            <v>10</v>
          </cell>
          <cell r="F1279">
            <v>2567</v>
          </cell>
          <cell r="G1279">
            <v>800023683256</v>
          </cell>
          <cell r="H1279" t="str">
            <v>นาย</v>
          </cell>
          <cell r="I1279" t="str">
            <v>กฤษณ์</v>
          </cell>
          <cell r="J1279" t="str">
            <v>เติมศรี</v>
          </cell>
          <cell r="K1279" t="str">
            <v>3-1017-01311-96-1</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ผบ7634</v>
          </cell>
          <cell r="U1279">
            <v>2558</v>
          </cell>
          <cell r="V1279" t="str">
            <v>ผบ9814</v>
          </cell>
          <cell r="W1279">
            <v>2558</v>
          </cell>
          <cell r="X1279">
            <v>15</v>
          </cell>
          <cell r="Y1279">
            <v>12</v>
          </cell>
          <cell r="Z1279">
            <v>2558</v>
          </cell>
          <cell r="AA1279"/>
          <cell r="AB1279"/>
          <cell r="AC1279"/>
          <cell r="BB1279" t="str">
            <v>นายงานวันที่ 25/12/2567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นายกฤษณ์ เติมศรี</v>
          </cell>
          <cell r="BU1279">
            <v>823658010320</v>
          </cell>
          <cell r="BV1279" t="str">
            <v>1.นายกฤษณ์ เติมศรี
2.นางสาวพัตร์พิมล เชื้อสาวัตถี
3.นายกาญจน์ รอดวิจิตร
4.นางสาวรวินทร์กาญจน์  ไชยพรหม</v>
          </cell>
          <cell r="BW1279" t="str">
            <v>จำเลยที่ 1
จำเลยที่ 2
จำเลยที่ 3
คู่สมรสจำเลยที่ 3</v>
          </cell>
          <cell r="BX1279" t="str">
            <v>3-1017-01311-96-1
3-3604-00644-59-4
3-1206-00327-27-6
1-5099-00896-84-3</v>
          </cell>
          <cell r="BY1279"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79" t="str">
            <v>พบ</v>
          </cell>
          <cell r="CB1279"/>
          <cell r="CC1279" t="str">
            <v>ปฏิยุทธ์</v>
          </cell>
          <cell r="CF1279"/>
          <cell r="CK1279"/>
        </row>
        <row r="1280">
          <cell r="B1280">
            <v>2774</v>
          </cell>
          <cell r="C1280">
            <v>1921</v>
          </cell>
          <cell r="D1280">
            <v>30</v>
          </cell>
          <cell r="E1280">
            <v>10</v>
          </cell>
          <cell r="F1280">
            <v>2567</v>
          </cell>
          <cell r="G1280">
            <v>800015584876</v>
          </cell>
          <cell r="H1280" t="str">
            <v>นางสาว</v>
          </cell>
          <cell r="I1280" t="str">
            <v>สุพิศ</v>
          </cell>
          <cell r="J1280" t="str">
            <v>มณีจอม</v>
          </cell>
          <cell r="K1280" t="str">
            <v>5-5005-00023-70-7</v>
          </cell>
          <cell r="L1280" t="str">
            <v>ดอยสะเก็ด</v>
          </cell>
          <cell r="M1280" t="str">
            <v>เชียงใหม่ 2</v>
          </cell>
          <cell r="N1280">
            <v>8</v>
          </cell>
          <cell r="O1280" t="str">
            <v>สินเชื่อธนาคารประชาชน</v>
          </cell>
          <cell r="P1280"/>
          <cell r="Q1280"/>
          <cell r="R1280"/>
          <cell r="S1280" t="str">
            <v>แขวงเชียงใหม่</v>
          </cell>
          <cell r="T1280" t="str">
            <v>ผบ8881</v>
          </cell>
          <cell r="U1280">
            <v>2558</v>
          </cell>
          <cell r="V1280" t="str">
            <v>ผบ10114</v>
          </cell>
          <cell r="W1280">
            <v>2558</v>
          </cell>
          <cell r="X1280">
            <v>22</v>
          </cell>
          <cell r="Y1280">
            <v>12</v>
          </cell>
          <cell r="Z1280">
            <v>2558</v>
          </cell>
          <cell r="AA1280"/>
          <cell r="AB1280"/>
          <cell r="AC1280"/>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นางสาวสุพิศ มณีจอม</v>
          </cell>
          <cell r="BU1280">
            <v>823658010288</v>
          </cell>
          <cell r="BV1280"/>
          <cell r="BW1280"/>
          <cell r="BX1280"/>
          <cell r="BY1280"/>
          <cell r="BZ1280"/>
          <cell r="CB1280"/>
          <cell r="CC1280"/>
          <cell r="CF1280"/>
          <cell r="CK1280"/>
        </row>
        <row r="1281">
          <cell r="B1281">
            <v>2775</v>
          </cell>
          <cell r="C1281">
            <v>1922</v>
          </cell>
          <cell r="D1281">
            <v>30</v>
          </cell>
          <cell r="E1281">
            <v>10</v>
          </cell>
          <cell r="F1281">
            <v>2567</v>
          </cell>
          <cell r="G1281">
            <v>800025523161</v>
          </cell>
          <cell r="H1281" t="str">
            <v>นาย</v>
          </cell>
          <cell r="I1281" t="str">
            <v>จำนงค์</v>
          </cell>
          <cell r="J1281" t="str">
            <v>บุญรัตน์</v>
          </cell>
          <cell r="K1281" t="str">
            <v>3-5104-00339-21-8</v>
          </cell>
          <cell r="L1281" t="str">
            <v>ไชยปราการ</v>
          </cell>
          <cell r="M1281" t="str">
            <v>เชียงใหม่ 2</v>
          </cell>
          <cell r="N1281">
            <v>8</v>
          </cell>
          <cell r="O1281" t="str">
            <v>สินเชื่อธนาคารประชาชน</v>
          </cell>
          <cell r="P1281"/>
          <cell r="Q1281"/>
          <cell r="R1281"/>
          <cell r="S1281" t="str">
            <v>แขวงเชียงใหม่</v>
          </cell>
          <cell r="T1281" t="str">
            <v>ผบ8502</v>
          </cell>
          <cell r="U1281">
            <v>2558</v>
          </cell>
          <cell r="V1281" t="str">
            <v>ผบ10182</v>
          </cell>
          <cell r="W1281">
            <v>2558</v>
          </cell>
          <cell r="X1281"/>
          <cell r="Y1281"/>
          <cell r="Z1281"/>
          <cell r="AA1281">
            <v>23</v>
          </cell>
          <cell r="AB1281">
            <v>12</v>
          </cell>
          <cell r="AC1281">
            <v>2558</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นายจำนงค์ บุญรัตน์</v>
          </cell>
          <cell r="BU1281">
            <v>0</v>
          </cell>
          <cell r="BV1281"/>
          <cell r="BW1281"/>
          <cell r="BX1281"/>
          <cell r="BY1281"/>
          <cell r="BZ1281"/>
          <cell r="CB1281"/>
          <cell r="CC1281"/>
          <cell r="CF1281"/>
          <cell r="CK1281"/>
        </row>
        <row r="1282">
          <cell r="B1282">
            <v>2776</v>
          </cell>
          <cell r="C1282">
            <v>1923</v>
          </cell>
          <cell r="D1282">
            <v>30</v>
          </cell>
          <cell r="E1282">
            <v>10</v>
          </cell>
          <cell r="F1282">
            <v>2567</v>
          </cell>
          <cell r="G1282">
            <v>800025523120</v>
          </cell>
          <cell r="H1282" t="str">
            <v>นาย</v>
          </cell>
          <cell r="I1282" t="str">
            <v>สรายุทธ</v>
          </cell>
          <cell r="J1282" t="str">
            <v>จันต๊ะดุก</v>
          </cell>
          <cell r="K1282" t="str">
            <v>3-5102-00253-50-6</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ผบ8509</v>
          </cell>
          <cell r="U1282">
            <v>2558</v>
          </cell>
          <cell r="V1282" t="str">
            <v>ผบ10173</v>
          </cell>
          <cell r="W1282">
            <v>2558</v>
          </cell>
          <cell r="X1282"/>
          <cell r="Y1282"/>
          <cell r="Z1282"/>
          <cell r="AA1282">
            <v>23</v>
          </cell>
          <cell r="AB1282">
            <v>12</v>
          </cell>
          <cell r="AC1282">
            <v>2558</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นายสรายุทธ จันต๊ะดุก</v>
          </cell>
          <cell r="BU1282">
            <v>823858010205</v>
          </cell>
          <cell r="BV1282"/>
          <cell r="BW1282"/>
          <cell r="BX1282"/>
          <cell r="BY1282"/>
          <cell r="BZ1282"/>
          <cell r="CB1282"/>
          <cell r="CC1282"/>
          <cell r="CF1282"/>
          <cell r="CK1282"/>
        </row>
        <row r="1283">
          <cell r="B1283">
            <v>2777</v>
          </cell>
          <cell r="C1283">
            <v>1924</v>
          </cell>
          <cell r="D1283">
            <v>30</v>
          </cell>
          <cell r="E1283">
            <v>10</v>
          </cell>
          <cell r="F1283">
            <v>2567</v>
          </cell>
          <cell r="G1283">
            <v>800031056644</v>
          </cell>
          <cell r="H1283" t="str">
            <v>นางสาว</v>
          </cell>
          <cell r="I1283" t="str">
            <v>สุกัญญา</v>
          </cell>
          <cell r="J1283" t="str">
            <v>เดชารักษา</v>
          </cell>
          <cell r="K1283" t="str">
            <v>1-5009-00072-12-5</v>
          </cell>
          <cell r="L1283" t="str">
            <v>ฝาง</v>
          </cell>
          <cell r="M1283" t="str">
            <v>เชียงใหม่ 2</v>
          </cell>
          <cell r="N1283">
            <v>8</v>
          </cell>
          <cell r="O1283" t="str">
            <v>สินเชื่อธนาคารประชาชน</v>
          </cell>
          <cell r="P1283"/>
          <cell r="Q1283"/>
          <cell r="R1283"/>
          <cell r="S1283" t="str">
            <v>จังหวัดฝาง</v>
          </cell>
          <cell r="T1283" t="str">
            <v>ผบ168</v>
          </cell>
          <cell r="U1283">
            <v>2558</v>
          </cell>
          <cell r="V1283" t="str">
            <v>ผบ330</v>
          </cell>
          <cell r="W1283">
            <v>2558</v>
          </cell>
          <cell r="X1283"/>
          <cell r="Y1283"/>
          <cell r="Z1283"/>
          <cell r="AA1283">
            <v>13</v>
          </cell>
          <cell r="AB1283">
            <v>7</v>
          </cell>
          <cell r="AC1283">
            <v>2558</v>
          </cell>
          <cell r="BB1283" t="str">
            <v>รายงานวันที่ 25/12/2567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นางสาวสุกัญญา เดชารักษา</v>
          </cell>
          <cell r="BU1283">
            <v>823858010101</v>
          </cell>
          <cell r="BV1283" t="str">
            <v>1.นางสาวสุกัญญา เดชรักษา
2.นางสาวรินดา แลลับฟ้า
3.นายศรัณยู อัตมะ
4.นางเจนจิรา กาวี
5.นายสมพร กาวี</v>
          </cell>
          <cell r="BW1283" t="str">
            <v>จำเลยที่ 1
จำเลยที่ 2
คู่สมรสจำเลยที่ 2
จำเลยที่ 3
คู่สมรสจำเลยที่ 3</v>
          </cell>
          <cell r="BX1283" t="str">
            <v>1-5009-00072-12-5
3-5009-00811-77-3
3-5009-00804-72-6
2-3301-00021-53-4
3-5009-00714-88-3</v>
          </cell>
          <cell r="BY1283"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3" t="str">
            <v>พบ</v>
          </cell>
          <cell r="CB1283"/>
          <cell r="CC1283" t="str">
            <v>ปฏิยุทธ์</v>
          </cell>
          <cell r="CF1283"/>
          <cell r="CK1283"/>
        </row>
        <row r="1284">
          <cell r="B1284">
            <v>2778</v>
          </cell>
          <cell r="C1284">
            <v>1925</v>
          </cell>
          <cell r="D1284">
            <v>30</v>
          </cell>
          <cell r="E1284">
            <v>10</v>
          </cell>
          <cell r="F1284">
            <v>2567</v>
          </cell>
          <cell r="G1284">
            <v>800033897920</v>
          </cell>
          <cell r="H1284" t="str">
            <v>นาง</v>
          </cell>
          <cell r="I1284" t="str">
            <v>ศิริกาญจน์</v>
          </cell>
          <cell r="J1284" t="str">
            <v>ลิ้มประเสริฐ</v>
          </cell>
          <cell r="K1284" t="str">
            <v>3-5009-00168-11-1</v>
          </cell>
          <cell r="L1284" t="str">
            <v>ไชยปราการ</v>
          </cell>
          <cell r="M1284" t="str">
            <v>เชียงใหม่ 2</v>
          </cell>
          <cell r="N1284">
            <v>8</v>
          </cell>
          <cell r="O1284" t="str">
            <v>สินเชื่อธนาคารประชาชน</v>
          </cell>
          <cell r="P1284"/>
          <cell r="Q1284"/>
          <cell r="R1284"/>
          <cell r="S1284" t="str">
            <v>จังหวัดฝาง</v>
          </cell>
          <cell r="T1284" t="str">
            <v>ผบ835</v>
          </cell>
          <cell r="U1284">
            <v>2558</v>
          </cell>
          <cell r="V1284" t="str">
            <v>ผบ966</v>
          </cell>
          <cell r="W1284">
            <v>2558</v>
          </cell>
          <cell r="X1284"/>
          <cell r="Y1284"/>
          <cell r="Z1284"/>
          <cell r="AA1284">
            <v>8</v>
          </cell>
          <cell r="AB1284">
            <v>12</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นางศิริกาญจน์ ลิ้มประเสริฐ</v>
          </cell>
          <cell r="BU1284">
            <v>0</v>
          </cell>
          <cell r="BV1284"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4" t="str">
            <v>จำเลยที่ 1
คู่สมรสจำเลยที่ 1
จำเลยที่ 2
คู่สมรสจำเลยที่ 2
จำเลยที่ 3
คู่มสมรสจำเลยที่ 3</v>
          </cell>
          <cell r="BX1284" t="str">
            <v>3-5009-00168-11-1
3-7601-00264-08-3
3-5009-00167-50-5
8-5009-87001-56-7
3-5009-00179-32-5
3-8008-00935-98-2</v>
          </cell>
          <cell r="BY1284"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4" t="str">
            <v>พบ</v>
          </cell>
          <cell r="CB1284"/>
          <cell r="CC1284" t="str">
            <v>ปฏิยุทธ์</v>
          </cell>
          <cell r="CF1284"/>
          <cell r="CK1284"/>
        </row>
        <row r="1285">
          <cell r="B1285">
            <v>2780</v>
          </cell>
          <cell r="C1285">
            <v>1927</v>
          </cell>
          <cell r="D1285">
            <v>8</v>
          </cell>
          <cell r="E1285">
            <v>11</v>
          </cell>
          <cell r="F1285">
            <v>2567</v>
          </cell>
          <cell r="G1285">
            <v>80020063296</v>
          </cell>
          <cell r="H1285" t="str">
            <v>นาง</v>
          </cell>
          <cell r="I1285" t="str">
            <v xml:space="preserve">จินดา </v>
          </cell>
          <cell r="J1285" t="str">
            <v>ไชยกเซน</v>
          </cell>
          <cell r="K1285" t="str">
            <v>3-5006-00530-96-5</v>
          </cell>
          <cell r="L1285" t="str">
            <v>แม่แตง</v>
          </cell>
          <cell r="M1285" t="str">
            <v>เชียงใหม่2</v>
          </cell>
          <cell r="N1285">
            <v>8</v>
          </cell>
          <cell r="O1285" t="str">
            <v>สินเชื่อธนาคารประชาชน</v>
          </cell>
          <cell r="P1285"/>
          <cell r="Q1285"/>
          <cell r="R1285"/>
          <cell r="S1285" t="str">
            <v>แขวงเชียงใหม่</v>
          </cell>
          <cell r="T1285" t="str">
            <v>ผบ466</v>
          </cell>
          <cell r="U1285">
            <v>2558</v>
          </cell>
          <cell r="V1285" t="str">
            <v>ผบ1607</v>
          </cell>
          <cell r="W1285">
            <v>2558</v>
          </cell>
          <cell r="X1285"/>
          <cell r="Y1285"/>
          <cell r="Z1285"/>
          <cell r="AA1285">
            <v>11</v>
          </cell>
          <cell r="AB1285">
            <v>3</v>
          </cell>
          <cell r="AC1285">
            <v>2558</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นางจินดา  ไชยกเซน</v>
          </cell>
          <cell r="BU1285">
            <v>823856010090</v>
          </cell>
          <cell r="BV1285"/>
          <cell r="BW1285"/>
          <cell r="BX1285"/>
          <cell r="BY1285"/>
          <cell r="BZ1285"/>
          <cell r="CB1285"/>
          <cell r="CC1285"/>
          <cell r="CF1285"/>
          <cell r="CK1285"/>
        </row>
        <row r="1286">
          <cell r="B1286">
            <v>2781</v>
          </cell>
          <cell r="C1286">
            <v>1928</v>
          </cell>
          <cell r="D1286">
            <v>8</v>
          </cell>
          <cell r="E1286">
            <v>11</v>
          </cell>
          <cell r="F1286">
            <v>2567</v>
          </cell>
          <cell r="G1286">
            <v>800027601502</v>
          </cell>
          <cell r="H1286" t="str">
            <v>นาย</v>
          </cell>
          <cell r="I1286" t="str">
            <v>ภูวดล</v>
          </cell>
          <cell r="J1286" t="str">
            <v>เรืองรัตน์</v>
          </cell>
          <cell r="K1286" t="str">
            <v>1-5711-00063-05-0</v>
          </cell>
          <cell r="L1286" t="str">
            <v>แม่แตง</v>
          </cell>
          <cell r="M1286" t="str">
            <v>เชียงใหม่2</v>
          </cell>
          <cell r="N1286">
            <v>8</v>
          </cell>
          <cell r="O1286" t="str">
            <v>สินเชื่อธนาคารประชาชน</v>
          </cell>
          <cell r="P1286"/>
          <cell r="Q1286"/>
          <cell r="R1286"/>
          <cell r="S1286" t="str">
            <v>จังหวัดเชียงราย</v>
          </cell>
          <cell r="T1286" t="str">
            <v>ผบ3979</v>
          </cell>
          <cell r="U1286">
            <v>2557</v>
          </cell>
          <cell r="V1286" t="str">
            <v>ผบ262</v>
          </cell>
          <cell r="W1286">
            <v>2558</v>
          </cell>
          <cell r="X1286"/>
          <cell r="Y1286"/>
          <cell r="Z1286"/>
          <cell r="AA1286">
            <v>26</v>
          </cell>
          <cell r="AB1286">
            <v>1</v>
          </cell>
          <cell r="AC1286">
            <v>2558</v>
          </cell>
          <cell r="BB1286" t="str">
            <v>รายงานผลสืบวันที่ 7/1/2568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นายภูวดล เรืองรัตน์</v>
          </cell>
          <cell r="BU1286">
            <v>823857010073</v>
          </cell>
          <cell r="BV1286" t="str">
            <v>1.นายภูวดล เรืองรัตน์
2.นางสุบิน อินตา 
3.นายนคร อินตา</v>
          </cell>
          <cell r="BW1286" t="str">
            <v>จำเลยที่ 1
จำเลยที่ 2
คู่สมรสจำเลยที่ 2</v>
          </cell>
          <cell r="BX1286" t="str">
            <v>1-5711-00063-05-0
3-5203-00332-44-1
3-5711-00517-54-5</v>
          </cell>
          <cell r="BY1286"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6" t="str">
            <v>พบ</v>
          </cell>
          <cell r="CB1286"/>
          <cell r="CC1286" t="str">
            <v>ปฏิยุทธ์</v>
          </cell>
          <cell r="CF1286"/>
          <cell r="CK1286"/>
        </row>
        <row r="1287">
          <cell r="B1287">
            <v>2782</v>
          </cell>
          <cell r="C1287">
            <v>1929</v>
          </cell>
          <cell r="D1287">
            <v>8</v>
          </cell>
          <cell r="E1287">
            <v>11</v>
          </cell>
          <cell r="F1287">
            <v>2567</v>
          </cell>
          <cell r="G1287">
            <v>800036237660</v>
          </cell>
          <cell r="H1287" t="str">
            <v>นาย</v>
          </cell>
          <cell r="I1287" t="str">
            <v xml:space="preserve">อิทธิพงษ์ </v>
          </cell>
          <cell r="J1287" t="str">
            <v>ไชยมงคล</v>
          </cell>
          <cell r="K1287" t="str">
            <v>1-5099-00149-78-9</v>
          </cell>
          <cell r="L1287" t="str">
            <v>แม่แตง</v>
          </cell>
          <cell r="M1287" t="str">
            <v>เชียงใหม่2</v>
          </cell>
          <cell r="N1287">
            <v>8</v>
          </cell>
          <cell r="O1287" t="str">
            <v>สินเชื่อธนาคารประชาชน</v>
          </cell>
          <cell r="P1287"/>
          <cell r="Q1287"/>
          <cell r="R1287"/>
          <cell r="S1287" t="str">
            <v>แขวงเชียงใหม่</v>
          </cell>
          <cell r="T1287" t="str">
            <v>ผบ2891</v>
          </cell>
          <cell r="U1287">
            <v>2558</v>
          </cell>
          <cell r="V1287" t="str">
            <v>ผบ3566</v>
          </cell>
          <cell r="W1287">
            <v>2558</v>
          </cell>
          <cell r="X1287"/>
          <cell r="Y1287"/>
          <cell r="Z1287"/>
          <cell r="AA1287">
            <v>8</v>
          </cell>
          <cell r="AB1287">
            <v>7</v>
          </cell>
          <cell r="AC1287">
            <v>2558</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นายอิทธิพงษ์  ไชยมงคล</v>
          </cell>
          <cell r="BU1287">
            <v>823858010034</v>
          </cell>
          <cell r="BV1287"/>
          <cell r="BW1287"/>
          <cell r="BX1287"/>
          <cell r="BY1287"/>
          <cell r="BZ1287"/>
          <cell r="CB1287"/>
          <cell r="CC1287"/>
          <cell r="CF1287"/>
          <cell r="CK1287"/>
        </row>
        <row r="1288">
          <cell r="B1288">
            <v>2783</v>
          </cell>
          <cell r="C1288">
            <v>1930</v>
          </cell>
          <cell r="D1288">
            <v>8</v>
          </cell>
          <cell r="E1288">
            <v>11</v>
          </cell>
          <cell r="F1288">
            <v>2567</v>
          </cell>
          <cell r="G1288">
            <v>800050651192</v>
          </cell>
          <cell r="H1288" t="str">
            <v>นาย</v>
          </cell>
          <cell r="I1288" t="str">
            <v xml:space="preserve">สมพงษ์ </v>
          </cell>
          <cell r="J1288" t="str">
            <v>สุธรรม</v>
          </cell>
          <cell r="K1288" t="str">
            <v>3-5006-00413-35-7</v>
          </cell>
          <cell r="L1288" t="str">
            <v>แม่แตง</v>
          </cell>
          <cell r="M1288" t="str">
            <v>เชียงใหม่2</v>
          </cell>
          <cell r="N1288">
            <v>8</v>
          </cell>
          <cell r="O1288" t="str">
            <v>สินเชื่อพัฒนาองค์กรชุมชน (รายบุคคล)</v>
          </cell>
          <cell r="P1288"/>
          <cell r="Q1288"/>
          <cell r="R1288"/>
          <cell r="S1288" t="str">
            <v>แขวงเชียงดาว</v>
          </cell>
          <cell r="T1288" t="str">
            <v>ผบE23</v>
          </cell>
          <cell r="U1288">
            <v>2563</v>
          </cell>
          <cell r="V1288" t="str">
            <v>ผบE49</v>
          </cell>
          <cell r="W1288">
            <v>2563</v>
          </cell>
          <cell r="X1288"/>
          <cell r="Y1288"/>
          <cell r="Z1288"/>
          <cell r="AA1288">
            <v>27</v>
          </cell>
          <cell r="AB1288">
            <v>7</v>
          </cell>
          <cell r="AC1288">
            <v>2563</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นายสมพงษ์  สุธรรม</v>
          </cell>
          <cell r="BU1288">
            <v>883162012436</v>
          </cell>
          <cell r="BV1288"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8" t="str">
            <v>จำเลยที่ 1
ทายาทจำเลยที่1
จำเลยที่ 2
คู่สมรสจำเลยที่ 2
จำเลยที่ 3
คู่สมรสจำเลยที่ 3
จำเลยที่ 4</v>
          </cell>
          <cell r="BX1288" t="str">
            <v>3-5006-0041-35-7
3-5006-00502-33-3
3-5006-00412-99-7
3-5006-00364-23-2
5-5006-00040-00-0
3-5006-00413-58-6
3-5006-00410-89-7</v>
          </cell>
          <cell r="BY1288"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8" t="str">
            <v>พบ</v>
          </cell>
          <cell r="CB1288"/>
          <cell r="CC1288" t="str">
            <v>ปฏิยุทธ์</v>
          </cell>
          <cell r="CF1288"/>
          <cell r="CK1288"/>
        </row>
        <row r="1289">
          <cell r="B1289">
            <v>2784</v>
          </cell>
          <cell r="C1289">
            <v>1931</v>
          </cell>
          <cell r="D1289">
            <v>8</v>
          </cell>
          <cell r="E1289">
            <v>11</v>
          </cell>
          <cell r="F1289">
            <v>2567</v>
          </cell>
          <cell r="G1289">
            <v>800029178319</v>
          </cell>
          <cell r="H1289" t="str">
            <v>นาง</v>
          </cell>
          <cell r="I1289" t="str">
            <v>อมรรัตน์</v>
          </cell>
          <cell r="J1289" t="str">
            <v>อุทธยา</v>
          </cell>
          <cell r="K1289" t="str">
            <v>1-5009-00034-86-0</v>
          </cell>
          <cell r="L1289" t="str">
            <v>แม่อาย</v>
          </cell>
          <cell r="M1289" t="str">
            <v>เชียงใหม่2</v>
          </cell>
          <cell r="N1289">
            <v>8</v>
          </cell>
          <cell r="O1289" t="str">
            <v>สินเชื่อธนาคารประชาชน</v>
          </cell>
          <cell r="P1289"/>
          <cell r="Q1289"/>
          <cell r="R1289"/>
          <cell r="S1289" t="str">
            <v>จังหวัดฝาง</v>
          </cell>
          <cell r="T1289" t="str">
            <v>ผบ437</v>
          </cell>
          <cell r="U1289">
            <v>2558</v>
          </cell>
          <cell r="V1289" t="str">
            <v>ผบ968</v>
          </cell>
          <cell r="W1289">
            <v>2558</v>
          </cell>
          <cell r="X1289">
            <v>8</v>
          </cell>
          <cell r="Y1289">
            <v>12</v>
          </cell>
          <cell r="Z1289">
            <v>2558</v>
          </cell>
          <cell r="AA1289"/>
          <cell r="AB1289"/>
          <cell r="AC1289"/>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นางอมรรัตน์ อุทธยา</v>
          </cell>
          <cell r="BU1289">
            <v>823858010360</v>
          </cell>
          <cell r="BV1289"/>
          <cell r="BW1289"/>
          <cell r="BX1289"/>
          <cell r="BY1289"/>
          <cell r="BZ1289"/>
          <cell r="CB1289"/>
          <cell r="CC1289"/>
          <cell r="CF1289"/>
          <cell r="CK1289"/>
        </row>
        <row r="1290">
          <cell r="B1290">
            <v>2785</v>
          </cell>
          <cell r="C1290">
            <v>1932</v>
          </cell>
          <cell r="D1290">
            <v>8</v>
          </cell>
          <cell r="E1290">
            <v>11</v>
          </cell>
          <cell r="F1290">
            <v>2567</v>
          </cell>
          <cell r="G1290">
            <v>800029118216</v>
          </cell>
          <cell r="H1290" t="str">
            <v>นาง</v>
          </cell>
          <cell r="I1290" t="str">
            <v xml:space="preserve">สุพร </v>
          </cell>
          <cell r="J1290" t="str">
            <v>เพียรนภา</v>
          </cell>
          <cell r="K1290" t="str">
            <v>3-1020-02120-11-4</v>
          </cell>
          <cell r="L1290" t="str">
            <v>แม่อาย</v>
          </cell>
          <cell r="M1290" t="str">
            <v>เชียงใหม่2</v>
          </cell>
          <cell r="N1290">
            <v>8</v>
          </cell>
          <cell r="O1290" t="str">
            <v>สินเชื่อธนาคารประชาชน</v>
          </cell>
          <cell r="P1290"/>
          <cell r="Q1290"/>
          <cell r="R1290"/>
          <cell r="S1290" t="str">
            <v>แขวงเชียงใหม่</v>
          </cell>
          <cell r="T1290" t="str">
            <v>ผบ8506</v>
          </cell>
          <cell r="U1290">
            <v>2558</v>
          </cell>
          <cell r="V1290" t="str">
            <v>ผบ9506</v>
          </cell>
          <cell r="W1290">
            <v>2558</v>
          </cell>
          <cell r="X1290">
            <v>3</v>
          </cell>
          <cell r="Y1290">
            <v>12</v>
          </cell>
          <cell r="Z1290">
            <v>2558</v>
          </cell>
          <cell r="BB1290" t="str">
            <v>รายงานวันที่ 24 /12/2567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นางสุพร  เพียรนภา</v>
          </cell>
          <cell r="BU1290">
            <v>0</v>
          </cell>
          <cell r="BV1290" t="str">
            <v>1.นางสุพร เพียรนภา
2.นายเดชธนา พรหมายน
3.นายชรินทร์ จอมเมฆ</v>
          </cell>
          <cell r="BW1290" t="str">
            <v>จำเลยที่ 1
จำเลยที่ 2
จำเลยที่ 3</v>
          </cell>
          <cell r="BX1290" t="str">
            <v>3-1020-02120-11-4
3-1014-00733-77-8
3-5010-00174-14-0</v>
          </cell>
          <cell r="BY1290"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0" t="str">
            <v xml:space="preserve">พบ </v>
          </cell>
          <cell r="CB1290"/>
          <cell r="CC1290" t="str">
            <v>ปฏิยุทธ์</v>
          </cell>
          <cell r="CF1290"/>
          <cell r="CK1290"/>
        </row>
        <row r="1291">
          <cell r="B1291">
            <v>2786</v>
          </cell>
          <cell r="C1291">
            <v>1933</v>
          </cell>
          <cell r="D1291">
            <v>8</v>
          </cell>
          <cell r="E1291">
            <v>11</v>
          </cell>
          <cell r="F1291">
            <v>2567</v>
          </cell>
          <cell r="G1291">
            <v>800041911705</v>
          </cell>
          <cell r="H1291" t="str">
            <v>นาย</v>
          </cell>
          <cell r="I1291" t="str">
            <v xml:space="preserve">นิรุจน์ </v>
          </cell>
          <cell r="J1291" t="str">
            <v>รากคำ</v>
          </cell>
          <cell r="K1291" t="str">
            <v>5-5001-00010-15-2</v>
          </cell>
          <cell r="L1291" t="str">
            <v>มหาวิทยาลัยเชียงใหม่</v>
          </cell>
          <cell r="M1291" t="str">
            <v>เชียงใหม่2</v>
          </cell>
          <cell r="N1291">
            <v>8</v>
          </cell>
          <cell r="O1291" t="str">
            <v>สินเชื่อธนาคารประชาชน</v>
          </cell>
          <cell r="P1291"/>
          <cell r="Q1291"/>
          <cell r="R1291"/>
          <cell r="S1291" t="str">
            <v>แขวงเชียบใหม่</v>
          </cell>
          <cell r="T1291" t="str">
            <v>ผบ13768</v>
          </cell>
          <cell r="U1291">
            <v>2562</v>
          </cell>
          <cell r="V1291" t="str">
            <v>ผบ970</v>
          </cell>
          <cell r="W1291">
            <v>2563</v>
          </cell>
          <cell r="X1291"/>
          <cell r="Y1291"/>
          <cell r="Z1291"/>
          <cell r="AA1291">
            <v>27</v>
          </cell>
          <cell r="AB1291">
            <v>2</v>
          </cell>
          <cell r="AC1291">
            <v>2563</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รายงานวันที่ 25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นายนิรุจน์  รากคำ</v>
          </cell>
          <cell r="BU1291">
            <v>8832602012195</v>
          </cell>
          <cell r="BV1291" t="str">
            <v>1.นิรุจน์ รากคำ
2.นางสาวกัลยา ศรีคำซาว
3นางสาวธัญลักษณ์ ไชยเสน
4.ส.ท. ชุมพร ชำนาญ</v>
          </cell>
          <cell r="BW1291" t="str">
            <v>จำเลยที่ 1
คู่สมรสจำเลยที่ 1
ทายาทจำเลยที่ 2
จำเลยที่ 2</v>
          </cell>
          <cell r="BX1291" t="str">
            <v>5-5001-00010-15-2
1-5099-00107-71-7
3-8399-00394-61-2
3-4118-00020-57-1</v>
          </cell>
          <cell r="BY129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1" t="str">
            <v>พบ</v>
          </cell>
          <cell r="CA1291"/>
          <cell r="CB1291"/>
          <cell r="CC1291" t="str">
            <v>ปฏิยุทธ์</v>
          </cell>
          <cell r="CD1291"/>
          <cell r="CE1291"/>
          <cell r="CF1291"/>
          <cell r="CG1291"/>
          <cell r="CH1291"/>
          <cell r="CI1291"/>
          <cell r="CJ1291"/>
          <cell r="CK1291"/>
          <cell r="CL1291"/>
          <cell r="CM1291"/>
          <cell r="CN1291"/>
          <cell r="CO1291"/>
        </row>
        <row r="1292">
          <cell r="B1292">
            <v>2788</v>
          </cell>
          <cell r="C1292">
            <v>1935</v>
          </cell>
          <cell r="D1292">
            <v>25</v>
          </cell>
          <cell r="E1292">
            <v>11</v>
          </cell>
          <cell r="F1292">
            <v>2567</v>
          </cell>
          <cell r="G1292">
            <v>800026937626</v>
          </cell>
          <cell r="H1292" t="str">
            <v>นาย</v>
          </cell>
          <cell r="I1292" t="str">
            <v>ธนพงษ์</v>
          </cell>
          <cell r="J1292" t="str">
            <v>เชื้อผู้ดี</v>
          </cell>
          <cell r="K1292" t="str">
            <v>3-1001-00714-98-0</v>
          </cell>
          <cell r="L1292" t="str">
            <v>เชียงใหม่</v>
          </cell>
          <cell r="M1292" t="str">
            <v>เชียงใหม่ 1</v>
          </cell>
          <cell r="N1292">
            <v>8</v>
          </cell>
          <cell r="O1292" t="str">
            <v>สินเชื่อห้องแถว</v>
          </cell>
          <cell r="P1292" t="str">
            <v>1.บุคคลค้ำประกัน</v>
          </cell>
          <cell r="Q1292"/>
          <cell r="R1292"/>
          <cell r="S1292" t="str">
            <v>แขวงเชียงใหม่</v>
          </cell>
          <cell r="T1292" t="str">
            <v>ผบ.4466</v>
          </cell>
          <cell r="U1292">
            <v>2561</v>
          </cell>
          <cell r="V1292" t="str">
            <v>ผบ.6045</v>
          </cell>
          <cell r="W1292">
            <v>2561</v>
          </cell>
          <cell r="AA1292">
            <v>10</v>
          </cell>
          <cell r="AB1292">
            <v>7</v>
          </cell>
          <cell r="AC1292">
            <v>2561</v>
          </cell>
          <cell r="BB1292" t="str">
            <v>คำสั่งสืบทรัพย์ วันที่25/11/2567 /// รายงานสืบทรัพย์ วันที่ 4/12/2567</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นายธนพงษ์ เชื้อผู้ดี</v>
          </cell>
          <cell r="BU1292">
            <v>0</v>
          </cell>
          <cell r="BV1292" t="str">
            <v>1.นายธนพงษ์ เชื้อผู้ดี
2.นายไตรภพ บุญยศยิ่ง</v>
          </cell>
          <cell r="BW1292" t="str">
            <v>จำเลยที่ 1
จำเลยที่ 2</v>
          </cell>
          <cell r="BX1292" t="str">
            <v>3-1001-00714-98-0
3-5005-00226-20-2</v>
          </cell>
          <cell r="BY129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2" t="str">
            <v>ไม่พบ</v>
          </cell>
          <cell r="CB1292"/>
          <cell r="CC1292"/>
          <cell r="CF1292"/>
          <cell r="CK1292"/>
        </row>
        <row r="1293">
          <cell r="B1293">
            <v>2789</v>
          </cell>
          <cell r="C1293">
            <v>1936</v>
          </cell>
          <cell r="D1293">
            <v>29</v>
          </cell>
          <cell r="E1293">
            <v>11</v>
          </cell>
          <cell r="F1293">
            <v>2567</v>
          </cell>
          <cell r="G1293">
            <v>800007094025</v>
          </cell>
          <cell r="H1293" t="str">
            <v>ดาบตำรวจ</v>
          </cell>
          <cell r="I1293" t="str">
            <v>นพพร</v>
          </cell>
          <cell r="J1293" t="str">
            <v>จิติธรรม</v>
          </cell>
          <cell r="K1293">
            <v>3510100301169</v>
          </cell>
          <cell r="L1293" t="str">
            <v>สารภี</v>
          </cell>
          <cell r="M1293" t="str">
            <v>เชียงใหม่ 3</v>
          </cell>
          <cell r="N1293">
            <v>8</v>
          </cell>
          <cell r="O1293" t="str">
            <v>สินเชื่อสวัสดิการ</v>
          </cell>
          <cell r="P1293" t="str">
            <v>1.บุคคลค้ำประกัน</v>
          </cell>
          <cell r="Q1293">
            <v>755695.51</v>
          </cell>
          <cell r="R1293">
            <v>224733.35</v>
          </cell>
          <cell r="S1293" t="str">
            <v>จังหวัดลำพูน</v>
          </cell>
          <cell r="T1293" t="str">
            <v>ผบE2188</v>
          </cell>
          <cell r="U1293">
            <v>2567</v>
          </cell>
          <cell r="V1293" t="str">
            <v>ผบE3106</v>
          </cell>
          <cell r="W1293">
            <v>2567</v>
          </cell>
          <cell r="X1293"/>
          <cell r="Y1293"/>
          <cell r="Z1293"/>
          <cell r="AA1293">
            <v>5</v>
          </cell>
          <cell r="AB1293">
            <v>8</v>
          </cell>
          <cell r="AC1293">
            <v>2567</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t="str">
            <v>สืบทรัพย์//รายงานผลสืบทรัพย์ 31/1/2568</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ดาบตำรวจนพพร จิติธรรม</v>
          </cell>
          <cell r="BU1293">
            <v>883262012099</v>
          </cell>
          <cell r="BV1293" t="str">
            <v>1.สิบตำรวจรีหรือดาบตำรวจนพพร   จิติธรรม
2.นายหรือดาบตำรวจวัฒนพงษ์   ด้วงทอง</v>
          </cell>
          <cell r="BW1293" t="str">
            <v>จำเลยที่ 1
จำเลยที่ 2</v>
          </cell>
          <cell r="BX1293" t="str">
            <v>3-5101-00301-16-9
3-4607-00041-33-9</v>
          </cell>
          <cell r="BY1293"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3" t="str">
            <v>ไม่พบทรัพย์</v>
          </cell>
          <cell r="CA1293"/>
          <cell r="CB1293"/>
          <cell r="CC1293" t="str">
            <v>วชิราภรณ์</v>
          </cell>
          <cell r="CD1293"/>
          <cell r="CE1293"/>
          <cell r="CF1293"/>
          <cell r="CG1293"/>
          <cell r="CH1293"/>
          <cell r="CI1293"/>
          <cell r="CJ1293"/>
          <cell r="CK1293"/>
          <cell r="CL1293">
            <v>244029</v>
          </cell>
          <cell r="CM1293"/>
          <cell r="CN1293"/>
          <cell r="CO1293"/>
        </row>
        <row r="1294">
          <cell r="B1294">
            <v>2790</v>
          </cell>
          <cell r="C1294">
            <v>1937</v>
          </cell>
          <cell r="D1294">
            <v>29</v>
          </cell>
          <cell r="E1294">
            <v>11</v>
          </cell>
          <cell r="F1294">
            <v>2567</v>
          </cell>
          <cell r="G1294">
            <v>800090825764</v>
          </cell>
          <cell r="H1294" t="str">
            <v>นาย</v>
          </cell>
          <cell r="I1294" t="str">
            <v xml:space="preserve">สุรศักดิ์ </v>
          </cell>
          <cell r="J1294" t="str">
            <v>ยิ่งละออ</v>
          </cell>
          <cell r="K1294">
            <v>1500700152991</v>
          </cell>
          <cell r="L1294" t="str">
            <v>บิ๊กซีหางดง</v>
          </cell>
          <cell r="M1294" t="str">
            <v>เชียงใหม่ 3</v>
          </cell>
          <cell r="N1294">
            <v>8</v>
          </cell>
          <cell r="O1294" t="str">
            <v>สินเชื่อธนาคารประชาชน</v>
          </cell>
          <cell r="P1294" t="str">
            <v>1.บุคคลค้ำประกัน</v>
          </cell>
          <cell r="Q1294">
            <v>34618.400000000001</v>
          </cell>
          <cell r="R1294">
            <v>18059.45</v>
          </cell>
          <cell r="S1294" t="str">
            <v>จังหวัดฮอด</v>
          </cell>
          <cell r="T1294" t="str">
            <v>ผบE600</v>
          </cell>
          <cell r="U1294">
            <v>2567</v>
          </cell>
          <cell r="V1294" t="str">
            <v>ผบE842</v>
          </cell>
          <cell r="W1294">
            <v>2567</v>
          </cell>
          <cell r="X1294"/>
          <cell r="Y1294"/>
          <cell r="Z1294"/>
          <cell r="AA1294">
            <v>13</v>
          </cell>
          <cell r="AB1294">
            <v>8</v>
          </cell>
          <cell r="AC1294">
            <v>2567</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t="str">
            <v>สืบทรัพย์//รายงานผลสืบทรัพย์ 13/2/2568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นายสุรศักดิ์  ยิ่งละออ</v>
          </cell>
          <cell r="BU1294">
            <v>888165010619</v>
          </cell>
          <cell r="BV1294" t="str">
            <v>1.นายสุรศักดิ์  ยิ่งละออ
2.นางสาวมลลดา   ม่วงมายา
3.ว่าที่ ร.ต.วันเฉลิม  สุกันธา
4.นายภาณุวัฒน์    ก๋องบุญเกิด</v>
          </cell>
          <cell r="BW1294" t="str">
            <v>จำเลยที่ 1
จำเลยที่ 2
คู่สมรสจำเลยที่ 2
จำเลยที่ 3</v>
          </cell>
          <cell r="BX1294" t="str">
            <v>1-5007-00152-99-1
1-5002-00129-69-8
1-5099-00679-27-3
1-5099-01228-01-1</v>
          </cell>
          <cell r="BY1294"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4" t="str">
            <v>พบทรัพย์</v>
          </cell>
          <cell r="CA1294"/>
          <cell r="CB1294"/>
          <cell r="CC1294" t="str">
            <v>วชิราภรณ์</v>
          </cell>
          <cell r="CD1294"/>
          <cell r="CE1294"/>
          <cell r="CF1294"/>
          <cell r="CG1294"/>
          <cell r="CH1294"/>
          <cell r="CI1294"/>
          <cell r="CJ1294"/>
          <cell r="CK1294"/>
          <cell r="CL1294">
            <v>244029</v>
          </cell>
          <cell r="CM1294"/>
          <cell r="CN1294"/>
          <cell r="CO1294"/>
          <cell r="CP1294"/>
          <cell r="CQ1294"/>
          <cell r="CR1294"/>
          <cell r="CS1294"/>
          <cell r="CT1294"/>
          <cell r="CU1294"/>
          <cell r="CV1294"/>
          <cell r="CW1294"/>
        </row>
        <row r="1295">
          <cell r="B1295">
            <v>2791</v>
          </cell>
          <cell r="C1295">
            <v>1938</v>
          </cell>
          <cell r="D1295">
            <v>29</v>
          </cell>
          <cell r="E1295">
            <v>11</v>
          </cell>
          <cell r="F1295">
            <v>2567</v>
          </cell>
          <cell r="G1295">
            <v>800095883255</v>
          </cell>
          <cell r="H1295" t="str">
            <v>นางสาว</v>
          </cell>
          <cell r="I1295" t="str">
            <v>จารุณี</v>
          </cell>
          <cell r="J1295" t="str">
            <v>ตระกูลพิทักษ์กิจ</v>
          </cell>
          <cell r="K1295">
            <v>1570500003886</v>
          </cell>
          <cell r="L1295" t="str">
            <v>บิ๊กซี หางดง</v>
          </cell>
          <cell r="M1295" t="str">
            <v>เชียงใหม่ 3</v>
          </cell>
          <cell r="N1295">
            <v>8</v>
          </cell>
          <cell r="O1295" t="str">
            <v>สินเชื่อธนาคารประชาชน</v>
          </cell>
          <cell r="P1295" t="str">
            <v>1.บุคคลค้ำประกัน</v>
          </cell>
          <cell r="Q1295">
            <v>29152</v>
          </cell>
          <cell r="R1295">
            <v>7550.13</v>
          </cell>
          <cell r="S1295" t="str">
            <v>แขวงเชียงใหม่</v>
          </cell>
          <cell r="T1295" t="str">
            <v>ผบE1431</v>
          </cell>
          <cell r="U1295">
            <v>2566</v>
          </cell>
          <cell r="V1295" t="str">
            <v>ผบE3291</v>
          </cell>
          <cell r="W1295">
            <v>2566</v>
          </cell>
          <cell r="X1295"/>
          <cell r="Y1295"/>
          <cell r="Z1295"/>
          <cell r="AA1295">
            <v>16</v>
          </cell>
          <cell r="AB1295">
            <v>5</v>
          </cell>
          <cell r="AC1295">
            <v>2566</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นางสาวจารุณี ตระกูลพิทักษ์กิจ</v>
          </cell>
          <cell r="BU1295">
            <v>888165010649</v>
          </cell>
          <cell r="BV1295" t="str">
            <v>1.นางสาวจารุณี   ตระกูลพิทักษ์กิจ
2.นางสาวยุพิน   ตระกูลพิทักษ์กิจ</v>
          </cell>
          <cell r="BW1295" t="str">
            <v>จำเลยที่ 1
จำเลยที่ 2</v>
          </cell>
          <cell r="BX1295" t="str">
            <v>1-5705-00003-88-6
2-5506-00012-33-8</v>
          </cell>
          <cell r="BY1295"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5" t="str">
            <v>พบทรัพย์</v>
          </cell>
          <cell r="CA1295"/>
          <cell r="CB1295"/>
          <cell r="CC1295" t="str">
            <v>วชิราภรณ์</v>
          </cell>
          <cell r="CD1295"/>
          <cell r="CE1295"/>
          <cell r="CF1295"/>
          <cell r="CG1295"/>
          <cell r="CH1295"/>
          <cell r="CI1295"/>
          <cell r="CJ1295"/>
          <cell r="CK1295"/>
          <cell r="CL1295">
            <v>244029</v>
          </cell>
          <cell r="CM1295"/>
          <cell r="CN1295"/>
          <cell r="CO1295"/>
          <cell r="CP1295"/>
          <cell r="CQ1295"/>
          <cell r="CR1295"/>
          <cell r="CS1295"/>
          <cell r="CT1295"/>
          <cell r="CU1295"/>
          <cell r="CV1295"/>
          <cell r="CW1295"/>
        </row>
        <row r="1296">
          <cell r="B1296">
            <v>2792</v>
          </cell>
          <cell r="C1296">
            <v>1939</v>
          </cell>
          <cell r="D1296">
            <v>29</v>
          </cell>
          <cell r="E1296">
            <v>11</v>
          </cell>
          <cell r="F1296">
            <v>2567</v>
          </cell>
          <cell r="G1296">
            <v>800086086066</v>
          </cell>
          <cell r="H1296" t="str">
            <v>นางสาว</v>
          </cell>
          <cell r="I1296" t="str">
            <v>กาญจนา</v>
          </cell>
          <cell r="J1296" t="str">
            <v>สุวี</v>
          </cell>
          <cell r="K1296">
            <v>3500200660942</v>
          </cell>
          <cell r="L1296" t="str">
            <v>บิ๊กซี หางดง</v>
          </cell>
          <cell r="M1296" t="str">
            <v>เชียงใหม่ 3</v>
          </cell>
          <cell r="N1296">
            <v>8</v>
          </cell>
          <cell r="O1296" t="str">
            <v>สินเชื่อธนาคารประชาชน</v>
          </cell>
          <cell r="P1296" t="str">
            <v>1.บุคคลค้ำประกัน</v>
          </cell>
          <cell r="Q1296">
            <v>156016.34</v>
          </cell>
          <cell r="R1296">
            <v>68485.039999999994</v>
          </cell>
          <cell r="S1296" t="str">
            <v>จังหวัดฮอด</v>
          </cell>
          <cell r="T1296" t="str">
            <v>ผบE849</v>
          </cell>
          <cell r="U1296">
            <v>2566</v>
          </cell>
          <cell r="V1296" t="str">
            <v>ผบE1095</v>
          </cell>
          <cell r="W1296">
            <v>2566</v>
          </cell>
          <cell r="X1296">
            <v>18</v>
          </cell>
          <cell r="Y1296">
            <v>9</v>
          </cell>
          <cell r="Z1296">
            <v>2566</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t="str">
            <v>สืบทรัพย์</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นางสาวกาญจนา สุวี</v>
          </cell>
          <cell r="BU1296">
            <v>888165011189</v>
          </cell>
          <cell r="BV1296"/>
          <cell r="BW1296"/>
          <cell r="BX1296"/>
          <cell r="BY1296"/>
          <cell r="BZ1296"/>
          <cell r="CA1296"/>
          <cell r="CB1296"/>
          <cell r="CC1296"/>
          <cell r="CD1296"/>
          <cell r="CE1296"/>
          <cell r="CF1296"/>
          <cell r="CG1296"/>
          <cell r="CH1296"/>
          <cell r="CI1296"/>
          <cell r="CJ1296"/>
          <cell r="CK1296"/>
          <cell r="CL1296"/>
          <cell r="CM1296"/>
          <cell r="CN1296"/>
          <cell r="CO1296"/>
          <cell r="CP1296"/>
          <cell r="CQ1296"/>
          <cell r="CR1296"/>
          <cell r="CS1296"/>
          <cell r="CT1296"/>
          <cell r="CU1296"/>
          <cell r="CV1296"/>
          <cell r="CW1296"/>
        </row>
        <row r="1297">
          <cell r="B1297">
            <v>2793</v>
          </cell>
          <cell r="C1297">
            <v>1940</v>
          </cell>
          <cell r="D1297">
            <v>29</v>
          </cell>
          <cell r="E1297">
            <v>11</v>
          </cell>
          <cell r="F1297">
            <v>2567</v>
          </cell>
          <cell r="G1297">
            <v>800086086033</v>
          </cell>
          <cell r="H1297" t="str">
            <v>นาง</v>
          </cell>
          <cell r="I1297" t="str">
            <v>กรรณิการ์</v>
          </cell>
          <cell r="J1297" t="str">
            <v>กองราช</v>
          </cell>
          <cell r="K1297">
            <v>1509900148961</v>
          </cell>
          <cell r="L1297" t="str">
            <v>บิ๊กซี หางดง</v>
          </cell>
          <cell r="M1297" t="str">
            <v>เชียงใหม่ 3</v>
          </cell>
          <cell r="N1297">
            <v>8</v>
          </cell>
          <cell r="O1297" t="str">
            <v>สินเชื่อธนาคารประชาชน</v>
          </cell>
          <cell r="P1297" t="str">
            <v>1.บุคคลค้ำประกัน</v>
          </cell>
          <cell r="Q1297">
            <v>155877.10999999999</v>
          </cell>
          <cell r="R1297">
            <v>52958.38</v>
          </cell>
          <cell r="S1297" t="str">
            <v>แขวงเชียงดาว</v>
          </cell>
          <cell r="T1297" t="str">
            <v>ผบE274</v>
          </cell>
          <cell r="U1297">
            <v>2566</v>
          </cell>
          <cell r="V1297" t="str">
            <v>ผบE2297</v>
          </cell>
          <cell r="W1297">
            <v>2566</v>
          </cell>
          <cell r="X1297">
            <v>3</v>
          </cell>
          <cell r="Y1297">
            <v>5</v>
          </cell>
          <cell r="Z1297">
            <v>2566</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t="str">
            <v>สืบทรัพย์(ค้ำวน 2792)//รายงานผลสืบทรัพย์ 13/2/2568</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นางกรรณิการ์ กองราช</v>
          </cell>
          <cell r="BU1297">
            <v>888165011190</v>
          </cell>
          <cell r="BV1297" t="str">
            <v>1.นางกรรณิการ์    กองราช
2.นายเอกชัย    กองราช
3.นางสาวกาญจนา   สุวี
4.นางสาวแสงจันทร์    เจ้าหมื่น</v>
          </cell>
          <cell r="BW1297" t="str">
            <v>จำเลยที่ 1
คู่สมรสจำเลยที่ 1
จำเลยที่ 2
จำเลยที่ 3</v>
          </cell>
          <cell r="BX1297" t="str">
            <v>1-5099-00148-96-1
3-5019-00622-87-4
3-5002-00660-94-2
3-5015-00289-99-0</v>
          </cell>
          <cell r="BY1297"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7" t="str">
            <v>พบทรัพย์</v>
          </cell>
          <cell r="CA1297"/>
          <cell r="CB1297"/>
          <cell r="CC1297" t="str">
            <v>วชิราภรณ์</v>
          </cell>
          <cell r="CD1297"/>
          <cell r="CE1297"/>
          <cell r="CF1297"/>
          <cell r="CG1297"/>
          <cell r="CH1297"/>
          <cell r="CI1297"/>
          <cell r="CJ1297"/>
          <cell r="CK1297"/>
          <cell r="CL1297">
            <v>244029</v>
          </cell>
          <cell r="CM1297"/>
          <cell r="CN1297"/>
          <cell r="CO1297"/>
          <cell r="CP1297"/>
          <cell r="CQ1297"/>
          <cell r="CR1297"/>
          <cell r="CS1297"/>
          <cell r="CT1297"/>
          <cell r="CU1297"/>
          <cell r="CV1297"/>
          <cell r="CW1297"/>
        </row>
        <row r="1298">
          <cell r="B1298">
            <v>2794</v>
          </cell>
          <cell r="C1298">
            <v>1941</v>
          </cell>
          <cell r="D1298">
            <v>29</v>
          </cell>
          <cell r="E1298">
            <v>11</v>
          </cell>
          <cell r="F1298">
            <v>2567</v>
          </cell>
          <cell r="G1298" t="str">
            <v>800086999649,
800086999672,</v>
          </cell>
          <cell r="H1298" t="str">
            <v>นาย</v>
          </cell>
          <cell r="I1298" t="str">
            <v>กิตติเชษฐ์</v>
          </cell>
          <cell r="J1298" t="str">
            <v>เป็งคำมูล</v>
          </cell>
          <cell r="K1298" t="str">
            <v>3-5012-00496-48-5</v>
          </cell>
          <cell r="L1298" t="str">
            <v>สันป่าตอง</v>
          </cell>
          <cell r="M1298" t="str">
            <v>เชียงใหม่ 3</v>
          </cell>
          <cell r="N1298">
            <v>8</v>
          </cell>
          <cell r="O1298" t="str">
            <v>สินเชื่อธนาคารประชาชน</v>
          </cell>
          <cell r="P1298" t="str">
            <v>1.บุคคลค้ำประกัน</v>
          </cell>
          <cell r="Q1298">
            <v>84849.3</v>
          </cell>
          <cell r="R1298">
            <v>46749.89</v>
          </cell>
          <cell r="S1298" t="str">
            <v>แขวงเชียงใหม่</v>
          </cell>
          <cell r="T1298" t="str">
            <v>ผบE5196</v>
          </cell>
          <cell r="U1298">
            <v>2567</v>
          </cell>
          <cell r="V1298" t="str">
            <v>ผบE7041</v>
          </cell>
          <cell r="W1298">
            <v>2567</v>
          </cell>
          <cell r="X1298">
            <v>2</v>
          </cell>
          <cell r="Y1298">
            <v>8</v>
          </cell>
          <cell r="Z1298">
            <v>2567</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t="str">
            <v>สืบทรัพย์//รายงานผลสืบทรัพย์ 5/2/2568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นายกิตติเชษฐ์ เป็งคำมูล</v>
          </cell>
          <cell r="BU1298">
            <v>888166010307</v>
          </cell>
          <cell r="BV1298" t="str">
            <v>1.นายกิตติเชษฐ์  เป็งคำมูล
2.นายสมบัติ   สิทธิวงค์
3.นางพิจิตรา  สิทธิวงค์
4.นางสาวเสาวลักษณ์  บุญเป็ง</v>
          </cell>
          <cell r="BW1298" t="str">
            <v>จำเลยที่ 1
จำเลยที่ 2
คู่สมรสจำเลยที่ 2
จำเลยที่ 3</v>
          </cell>
          <cell r="BX1298" t="str">
            <v>3-5012-00496-48-5
3-5012-00483-47-2
3-5012-00483-07-3
3-5012-00488-85-7</v>
          </cell>
          <cell r="BY1298"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8" t="str">
            <v>พบทรัพย์</v>
          </cell>
          <cell r="CA1298"/>
          <cell r="CB1298"/>
          <cell r="CC1298" t="str">
            <v>วชิราภรณ์</v>
          </cell>
          <cell r="CD1298"/>
          <cell r="CE1298"/>
          <cell r="CF1298"/>
          <cell r="CG1298"/>
          <cell r="CH1298"/>
          <cell r="CI1298"/>
          <cell r="CJ1298"/>
          <cell r="CK1298"/>
          <cell r="CL1298">
            <v>244029</v>
          </cell>
          <cell r="CM1298"/>
          <cell r="CN1298"/>
          <cell r="CO1298"/>
          <cell r="CP1298"/>
          <cell r="CQ1298"/>
          <cell r="CR1298"/>
          <cell r="CS1298"/>
          <cell r="CT1298"/>
          <cell r="CU1298"/>
          <cell r="CV1298"/>
          <cell r="CW1298"/>
        </row>
        <row r="1299">
          <cell r="B1299">
            <v>2795</v>
          </cell>
          <cell r="C1299">
            <v>1942</v>
          </cell>
          <cell r="D1299">
            <v>29</v>
          </cell>
          <cell r="E1299">
            <v>11</v>
          </cell>
          <cell r="F1299">
            <v>2567</v>
          </cell>
          <cell r="G1299">
            <v>800101351008</v>
          </cell>
          <cell r="H1299" t="str">
            <v>นาย</v>
          </cell>
          <cell r="I1299" t="str">
            <v>ยศกร</v>
          </cell>
          <cell r="J1299" t="str">
            <v>ต้อนรับ</v>
          </cell>
          <cell r="K1299" t="str">
            <v>1-5213-00049-28-0</v>
          </cell>
          <cell r="L1299" t="str">
            <v>สารภี</v>
          </cell>
          <cell r="M1299" t="str">
            <v>เชียงใหม่ 3</v>
          </cell>
          <cell r="N1299">
            <v>8</v>
          </cell>
          <cell r="O1299" t="str">
            <v>สินเชื่อธนาคารประชาชน</v>
          </cell>
          <cell r="P1299" t="str">
            <v>1.บุคคลค้ำประกัน</v>
          </cell>
          <cell r="Q1299">
            <v>65765.009999999995</v>
          </cell>
          <cell r="R1299">
            <v>18068.62</v>
          </cell>
          <cell r="S1299" t="str">
            <v>แขวงเชียงดาว</v>
          </cell>
          <cell r="T1299" t="str">
            <v>ผบE375</v>
          </cell>
          <cell r="U1299">
            <v>2567</v>
          </cell>
          <cell r="V1299" t="str">
            <v>ผบE391</v>
          </cell>
          <cell r="W1299">
            <v>2567</v>
          </cell>
          <cell r="X1299"/>
          <cell r="Y1299"/>
          <cell r="Z1299"/>
          <cell r="AA1299">
            <v>13</v>
          </cell>
          <cell r="AB1299">
            <v>5</v>
          </cell>
          <cell r="AC1299">
            <v>2567</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นายยศกร ต้อนรับ</v>
          </cell>
          <cell r="BU1299">
            <v>888166010330</v>
          </cell>
          <cell r="BV1299" t="str">
            <v>1.นายยศกร   ต้อนรับ
2.นายธีรพันธุ์   ติ๊บดีหรือปัญญาช่วย
3.นายวัชรา   บัวอุ่นใจ</v>
          </cell>
          <cell r="BW1299" t="str">
            <v>จำเลยที่ 1
จำเลยที่ 2
จำเลยที่ 3</v>
          </cell>
          <cell r="BX1299" t="str">
            <v>1-5213-00049-28-0
1-5299-00833-52-3
1-5011-00095-81-4</v>
          </cell>
          <cell r="BY1299"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299" t="str">
            <v>พบทรัพย์</v>
          </cell>
          <cell r="CA1299"/>
          <cell r="CB1299"/>
          <cell r="CC1299" t="str">
            <v>วชิราภรณ์</v>
          </cell>
          <cell r="CD1299"/>
          <cell r="CE1299"/>
          <cell r="CF1299"/>
          <cell r="CG1299"/>
          <cell r="CH1299"/>
          <cell r="CI1299"/>
          <cell r="CJ1299"/>
          <cell r="CK1299"/>
          <cell r="CL1299">
            <v>244029</v>
          </cell>
          <cell r="CM1299"/>
          <cell r="CN1299"/>
          <cell r="CO1299"/>
          <cell r="CP1299"/>
          <cell r="CQ1299"/>
          <cell r="CR1299"/>
          <cell r="CS1299"/>
          <cell r="CT1299"/>
          <cell r="CU1299"/>
          <cell r="CV1299"/>
          <cell r="CW1299"/>
        </row>
        <row r="1300">
          <cell r="B1300">
            <v>2796</v>
          </cell>
          <cell r="C1300">
            <v>1943</v>
          </cell>
          <cell r="D1300">
            <v>29</v>
          </cell>
          <cell r="E1300">
            <v>11</v>
          </cell>
          <cell r="F1300">
            <v>2567</v>
          </cell>
          <cell r="G1300">
            <v>800100811630</v>
          </cell>
          <cell r="H1300" t="str">
            <v>นาย</v>
          </cell>
          <cell r="I1300" t="str">
            <v>สุริยัน</v>
          </cell>
          <cell r="J1300" t="str">
            <v>รินไชยยา</v>
          </cell>
          <cell r="K1300" t="str">
            <v>3-5019-00618-24-9</v>
          </cell>
          <cell r="L1300" t="str">
            <v>สารภี</v>
          </cell>
          <cell r="M1300" t="str">
            <v>เชียงใหม่ 3</v>
          </cell>
          <cell r="N1300">
            <v>8</v>
          </cell>
          <cell r="O1300" t="str">
            <v>สินเชื่อธนาคารประชาชน</v>
          </cell>
          <cell r="P1300" t="str">
            <v>1.บุคคลค้ำประกัน</v>
          </cell>
          <cell r="Q1300">
            <v>71912</v>
          </cell>
          <cell r="R1300">
            <v>25529.9</v>
          </cell>
          <cell r="S1300" t="str">
            <v>แขวงเชียงใหม่</v>
          </cell>
          <cell r="T1300" t="str">
            <v>ผบE3203</v>
          </cell>
          <cell r="U1300">
            <v>2567</v>
          </cell>
          <cell r="V1300" t="str">
            <v>ผบE5134</v>
          </cell>
          <cell r="W1300">
            <v>2567</v>
          </cell>
          <cell r="X1300"/>
          <cell r="Y1300"/>
          <cell r="Z1300"/>
          <cell r="AA1300">
            <v>10</v>
          </cell>
          <cell r="AB1300">
            <v>6</v>
          </cell>
          <cell r="AC1300">
            <v>2567</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นายสุริยัน รินไชยยา</v>
          </cell>
          <cell r="BU1300">
            <v>888166010333</v>
          </cell>
          <cell r="BV1300" t="str">
            <v>1.นายสุริยัน  รินไชยยา
2.นางจำเรือง   รินไชยยา
3.นางหรือนางสาวศรีทอง  เจริญ
4.นางสาวนฤมล   บุญเกิด
5.นายประพันธ์  คำเลิศ</v>
          </cell>
          <cell r="BW1300" t="str">
            <v>จำเลยที่ 1
คู่สมรสจำเลยที่ 1
จำเลยที่ 2
จำเลยที่ 3 
คู่สมรสจำเลยที่ 3</v>
          </cell>
          <cell r="BX1300" t="str">
            <v xml:space="preserve">3-5019-00618-24-9
3-519-00617-26-9
3-5001-00294-12-0
3-5509-00075-68-6
3-5019-00617-30-7
</v>
          </cell>
          <cell r="BY1300"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0" t="str">
            <v xml:space="preserve">พบทรัพย์ </v>
          </cell>
          <cell r="CA1300"/>
          <cell r="CB1300"/>
          <cell r="CC1300" t="str">
            <v>วชิราภรณ์</v>
          </cell>
          <cell r="CD1300"/>
          <cell r="CE1300"/>
          <cell r="CF1300"/>
          <cell r="CG1300"/>
          <cell r="CH1300"/>
          <cell r="CI1300"/>
          <cell r="CJ1300"/>
          <cell r="CK1300"/>
          <cell r="CL1300">
            <v>244029</v>
          </cell>
          <cell r="CM1300"/>
          <cell r="CN1300"/>
          <cell r="CO1300"/>
          <cell r="CP1300"/>
          <cell r="CQ1300"/>
          <cell r="CR1300"/>
          <cell r="CS1300"/>
          <cell r="CT1300"/>
          <cell r="CU1300"/>
          <cell r="CV1300"/>
          <cell r="CW1300"/>
        </row>
        <row r="1301">
          <cell r="B1301">
            <v>2797</v>
          </cell>
          <cell r="C1301">
            <v>1944</v>
          </cell>
          <cell r="D1301">
            <v>29</v>
          </cell>
          <cell r="E1301">
            <v>11</v>
          </cell>
          <cell r="F1301">
            <v>2567</v>
          </cell>
          <cell r="G1301">
            <v>800029617969</v>
          </cell>
          <cell r="H1301" t="str">
            <v>นางสาว</v>
          </cell>
          <cell r="I1301" t="str">
            <v>ภคพร</v>
          </cell>
          <cell r="J1301" t="str">
            <v>ปัชนี</v>
          </cell>
          <cell r="K1301" t="str">
            <v>1-5004-00054-13-6</v>
          </cell>
          <cell r="L1301" t="str">
            <v>สารภี</v>
          </cell>
          <cell r="M1301" t="str">
            <v>เชียงใหม่ 3</v>
          </cell>
          <cell r="N1301">
            <v>8</v>
          </cell>
          <cell r="O1301" t="str">
            <v>สินเชื่อสวัสดิการ</v>
          </cell>
          <cell r="P1301" t="str">
            <v>1.บุคคลค้ำประกัน</v>
          </cell>
          <cell r="Q1301">
            <v>73505.320000000007</v>
          </cell>
          <cell r="R1301">
            <v>11964.35</v>
          </cell>
          <cell r="S1301" t="str">
            <v>แขวงเชียงใหม่</v>
          </cell>
          <cell r="T1301" t="str">
            <v>ผบE10778</v>
          </cell>
          <cell r="U1301">
            <v>2566</v>
          </cell>
          <cell r="V1301" t="str">
            <v>ผบE388</v>
          </cell>
          <cell r="W1301">
            <v>2567</v>
          </cell>
          <cell r="X1301"/>
          <cell r="Y1301"/>
          <cell r="Z1301"/>
          <cell r="AA1301">
            <v>22</v>
          </cell>
          <cell r="AB1301">
            <v>1</v>
          </cell>
          <cell r="AC1301">
            <v>2567</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t="str">
            <v>//รายงานผลสืบทรัพย์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นางสาวภคพร ปัชนี</v>
          </cell>
          <cell r="BU1301">
            <v>888166010335</v>
          </cell>
          <cell r="BV1301"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1" t="str">
            <v>จำเลยที่ 1
คู่สมรสจำเลยที่ 1
จำเลยที่ 2
คู่สมรสจำเลยที่ 2
จำเลยที่ 3
.คู่สมรสจำเลยที่ 3</v>
          </cell>
          <cell r="BX1301" t="str">
            <v>1-5004-00054-13-6
1-5021-00004-15-1
5-5005-00001-91-6
3-4009-00627-23-0
3-5104-00256-31-2
3-5019-00563-15-1</v>
          </cell>
          <cell r="BY1301"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1" t="str">
            <v>พบทรัพย์</v>
          </cell>
          <cell r="CA1301"/>
          <cell r="CB1301"/>
          <cell r="CC1301" t="str">
            <v>วชิราภรณ์</v>
          </cell>
          <cell r="CD1301"/>
          <cell r="CE1301"/>
          <cell r="CF1301"/>
          <cell r="CG1301"/>
          <cell r="CH1301"/>
          <cell r="CI1301"/>
          <cell r="CJ1301"/>
          <cell r="CK1301"/>
          <cell r="CL1301">
            <v>244029</v>
          </cell>
          <cell r="CM1301"/>
          <cell r="CN1301"/>
          <cell r="CO1301"/>
          <cell r="CP1301"/>
          <cell r="CQ1301"/>
          <cell r="CR1301"/>
          <cell r="CS1301"/>
          <cell r="CT1301"/>
          <cell r="CU1301"/>
          <cell r="CV1301"/>
          <cell r="CW1301"/>
        </row>
        <row r="1302">
          <cell r="B1302">
            <v>2798</v>
          </cell>
          <cell r="C1302">
            <v>1945</v>
          </cell>
          <cell r="D1302">
            <v>29</v>
          </cell>
          <cell r="E1302">
            <v>11</v>
          </cell>
          <cell r="F1302">
            <v>2567</v>
          </cell>
          <cell r="G1302">
            <v>800086401166</v>
          </cell>
          <cell r="H1302" t="str">
            <v>นางสาว</v>
          </cell>
          <cell r="I1302" t="str">
            <v>สุธิดา</v>
          </cell>
          <cell r="J1302" t="str">
            <v>เมืองยม</v>
          </cell>
          <cell r="K1302" t="str">
            <v>1-5804-00165-13-2</v>
          </cell>
          <cell r="L1302" t="str">
            <v>บิ๊กซีหางดง</v>
          </cell>
          <cell r="M1302" t="str">
            <v>เชียงใหม่ 3</v>
          </cell>
          <cell r="N1302">
            <v>8</v>
          </cell>
          <cell r="O1302" t="str">
            <v>สินเชื่อธนาคารประชาชน</v>
          </cell>
          <cell r="P1302" t="str">
            <v>1.บุคคลค้ำประกัน</v>
          </cell>
          <cell r="Q1302">
            <v>97350.720000000001</v>
          </cell>
          <cell r="R1302">
            <v>44402.34</v>
          </cell>
          <cell r="S1302" t="str">
            <v>แขวงเชียงใหม่</v>
          </cell>
          <cell r="T1302" t="str">
            <v>ผบE3205</v>
          </cell>
          <cell r="U1302">
            <v>2567</v>
          </cell>
          <cell r="V1302" t="str">
            <v>ผบE5126</v>
          </cell>
          <cell r="W1302">
            <v>2567</v>
          </cell>
          <cell r="X1302"/>
          <cell r="Y1302"/>
          <cell r="Z1302"/>
          <cell r="AA1302">
            <v>10</v>
          </cell>
          <cell r="AB1302">
            <v>6</v>
          </cell>
          <cell r="AC1302">
            <v>2567</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t="str">
            <v>รายงานผลสืบทรัพย์ 25/2/2568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นางสาวสุธิดา เมืองยม</v>
          </cell>
          <cell r="BU1302">
            <v>888166010509</v>
          </cell>
          <cell r="BV1302" t="str">
            <v>1.นางสาวสุธิดา   เมืองยม
2.นายสุรศักดิ์   สมบัติโต
3.นางสาวอรวรรณ  สมบัติโต</v>
          </cell>
          <cell r="BW1302" t="str">
            <v>จำเลยที่ 1
จำเลยที่ 2
คู่สมรสจำเลยที่ 2</v>
          </cell>
          <cell r="BX1302" t="str">
            <v>1-5804-00165-13-2
3-5402-00643-32-1
3-5804-00059-19-3</v>
          </cell>
          <cell r="BY1302"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2" t="str">
            <v>พบทรัพย์</v>
          </cell>
          <cell r="CA1302"/>
          <cell r="CB1302"/>
          <cell r="CC1302" t="str">
            <v>วชิราภรณ์</v>
          </cell>
          <cell r="CD1302"/>
          <cell r="CE1302"/>
          <cell r="CF1302"/>
          <cell r="CG1302"/>
          <cell r="CH1302"/>
          <cell r="CI1302"/>
          <cell r="CJ1302"/>
          <cell r="CK1302"/>
          <cell r="CL1302"/>
          <cell r="CM1302"/>
          <cell r="CN1302">
            <v>244039</v>
          </cell>
          <cell r="CO1302"/>
          <cell r="CP1302"/>
          <cell r="CQ1302"/>
          <cell r="CR1302"/>
          <cell r="CS1302"/>
          <cell r="CT1302"/>
          <cell r="CU1302"/>
          <cell r="CV1302"/>
          <cell r="CW1302"/>
        </row>
        <row r="1303">
          <cell r="B1303">
            <v>2799</v>
          </cell>
          <cell r="C1303">
            <v>1946</v>
          </cell>
          <cell r="D1303">
            <v>29</v>
          </cell>
          <cell r="E1303">
            <v>11</v>
          </cell>
          <cell r="F1303">
            <v>2567</v>
          </cell>
          <cell r="G1303">
            <v>800117523780</v>
          </cell>
          <cell r="H1303" t="str">
            <v>นาง</v>
          </cell>
          <cell r="I1303" t="str">
            <v>พับภา</v>
          </cell>
          <cell r="J1303" t="str">
            <v>โปธิสาร</v>
          </cell>
          <cell r="K1303" t="str">
            <v>3-5704-00967-24-3</v>
          </cell>
          <cell r="L1303" t="str">
            <v>บิ๊กซีหางดง</v>
          </cell>
          <cell r="M1303" t="str">
            <v>เชียงใหม่ 3</v>
          </cell>
          <cell r="N1303">
            <v>8</v>
          </cell>
          <cell r="O1303" t="str">
            <v>สินเชื่อธนาคารประชาชน</v>
          </cell>
          <cell r="P1303" t="str">
            <v>1.บุคคลค้ำประกัน</v>
          </cell>
          <cell r="Q1303">
            <v>186330</v>
          </cell>
          <cell r="R1303">
            <v>33259.07</v>
          </cell>
          <cell r="S1303" t="str">
            <v>แขวงเชียงใหม่</v>
          </cell>
          <cell r="T1303" t="str">
            <v>ผบE3207</v>
          </cell>
          <cell r="U1303">
            <v>2567</v>
          </cell>
          <cell r="V1303" t="str">
            <v>ผบE5125</v>
          </cell>
          <cell r="W1303">
            <v>2567</v>
          </cell>
          <cell r="X1303"/>
          <cell r="Y1303"/>
          <cell r="Z1303"/>
          <cell r="AA1303">
            <v>10</v>
          </cell>
          <cell r="AB1303">
            <v>6</v>
          </cell>
          <cell r="AC1303">
            <v>2567</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t="str">
            <v>//รายงานผลสืบทรัพย์ 13/2/2568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นางพับภา โปธิสาร</v>
          </cell>
          <cell r="BU1303">
            <v>888166010508</v>
          </cell>
          <cell r="BV1303" t="str">
            <v>1.นางพับภา  โปธิสาร
2.นางสาวพิมสกาว   มั่นขันธ์
3.นายทรงวุฒิ   รัตนวิจิตร
4.นายหัฐวุฒิ   พรมเสน</v>
          </cell>
          <cell r="BW1303" t="str">
            <v xml:space="preserve">จำเลยที่ 1
จำเลยที่ 2 
คู่สมรสจำเลยที่ 2
จำเลยที่ 3
</v>
          </cell>
          <cell r="BX1303" t="str">
            <v>3-5704-00967-24-3
1-5799-00519-18-7
1-3699-00393-03-7
3-5015-00470-27-9</v>
          </cell>
          <cell r="BY1303"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3" t="str">
            <v>พบทรัพย์</v>
          </cell>
          <cell r="CA1303"/>
          <cell r="CB1303"/>
          <cell r="CC1303" t="str">
            <v>วชิราภรณ์</v>
          </cell>
          <cell r="CD1303"/>
          <cell r="CE1303"/>
          <cell r="CF1303"/>
          <cell r="CG1303"/>
          <cell r="CH1303"/>
          <cell r="CI1303"/>
          <cell r="CJ1303"/>
          <cell r="CK1303"/>
          <cell r="CL1303">
            <v>244029</v>
          </cell>
          <cell r="CM1303"/>
          <cell r="CN1303"/>
          <cell r="CO1303"/>
          <cell r="CP1303"/>
          <cell r="CQ1303"/>
          <cell r="CR1303"/>
          <cell r="CS1303"/>
          <cell r="CT1303"/>
          <cell r="CU1303"/>
          <cell r="CV1303"/>
          <cell r="CW1303"/>
        </row>
        <row r="1304">
          <cell r="B1304">
            <v>2800</v>
          </cell>
          <cell r="C1304">
            <v>1947</v>
          </cell>
          <cell r="D1304">
            <v>29</v>
          </cell>
          <cell r="E1304">
            <v>11</v>
          </cell>
          <cell r="F1304">
            <v>2567</v>
          </cell>
          <cell r="G1304">
            <v>800086727289</v>
          </cell>
          <cell r="H1304" t="str">
            <v>นางสาว</v>
          </cell>
          <cell r="I1304" t="str">
            <v>สุราสินี</v>
          </cell>
          <cell r="J1304" t="str">
            <v>กันธา</v>
          </cell>
          <cell r="K1304" t="str">
            <v>3-5015-00537-65-9</v>
          </cell>
          <cell r="L1304" t="str">
            <v>บิ๊กซีหางดง</v>
          </cell>
          <cell r="M1304" t="str">
            <v>เชียงใหม่ 3</v>
          </cell>
          <cell r="N1304">
            <v>8</v>
          </cell>
          <cell r="O1304" t="str">
            <v>ธนาคารประชาชน</v>
          </cell>
          <cell r="P1304" t="str">
            <v>1.บุคคลค้ำประกัน</v>
          </cell>
          <cell r="Q1304">
            <v>54645.36</v>
          </cell>
          <cell r="R1304">
            <v>30978.98</v>
          </cell>
          <cell r="S1304" t="str">
            <v>แขวงเชียงใหม่</v>
          </cell>
          <cell r="T1304" t="str">
            <v>ผบE4484</v>
          </cell>
          <cell r="U1304">
            <v>2567</v>
          </cell>
          <cell r="V1304" t="str">
            <v>ผบE6396</v>
          </cell>
          <cell r="W1304">
            <v>2567</v>
          </cell>
          <cell r="X1304"/>
          <cell r="Y1304"/>
          <cell r="Z1304"/>
          <cell r="AA1304">
            <v>12</v>
          </cell>
          <cell r="AB1304">
            <v>7</v>
          </cell>
          <cell r="AC1304">
            <v>2567</v>
          </cell>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t="str">
            <v>รายงานผลสืบทรัพย์ 31/1/2568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นางสาวสุราสินี กันธา</v>
          </cell>
          <cell r="BU1304">
            <v>888166010734</v>
          </cell>
          <cell r="BV1304" t="str">
            <v>1.นางสาวสุราสินี  กันธา
2.นางสาวจันทิมา  ใจแดง
3.นางสาววิลาวรรณ  ยศต๊ะ
4.นายศิรสิทธิ์  แซ่เสี่ย</v>
          </cell>
          <cell r="BW1304" t="str">
            <v>จำเลยที่ 1
จำเลยที่ 2
จำเลยที่ 3
คู่สมรสจำเลยที่ 3</v>
          </cell>
          <cell r="BX1304" t="str">
            <v>3-5015-00537-65-9
3-5015-00553-26-3
1-5015-00053-01-9
5-5001-01065-41-4</v>
          </cell>
          <cell r="BY1304"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4" t="str">
            <v>ไม่พบทรัพย์</v>
          </cell>
          <cell r="CA1304"/>
          <cell r="CB1304"/>
          <cell r="CC1304" t="str">
            <v>วชิราภรณ์</v>
          </cell>
          <cell r="CD1304"/>
          <cell r="CE1304"/>
          <cell r="CF1304"/>
          <cell r="CG1304"/>
          <cell r="CH1304"/>
          <cell r="CI1304"/>
          <cell r="CJ1304"/>
          <cell r="CK1304"/>
          <cell r="CL1304">
            <v>244029</v>
          </cell>
          <cell r="CM1304"/>
          <cell r="CN1304"/>
          <cell r="CO1304"/>
          <cell r="CP1304"/>
          <cell r="CQ1304"/>
          <cell r="CR1304"/>
          <cell r="CS1304"/>
          <cell r="CT1304"/>
          <cell r="CU1304"/>
          <cell r="CV1304"/>
          <cell r="CW1304"/>
        </row>
        <row r="1305">
          <cell r="B1305">
            <v>2801</v>
          </cell>
          <cell r="C1305">
            <v>1948</v>
          </cell>
          <cell r="D1305">
            <v>29</v>
          </cell>
          <cell r="E1305">
            <v>11</v>
          </cell>
          <cell r="F1305">
            <v>2567</v>
          </cell>
          <cell r="G1305">
            <v>800042975659</v>
          </cell>
          <cell r="H1305" t="str">
            <v>นางสาว</v>
          </cell>
          <cell r="I1305" t="str">
            <v>สุรีย์</v>
          </cell>
          <cell r="J1305" t="str">
            <v>ปูเหล็ก</v>
          </cell>
          <cell r="K1305" t="str">
            <v>2-5807-00016-57-2</v>
          </cell>
          <cell r="L1305" t="str">
            <v>บิ๊กซีหางดง</v>
          </cell>
          <cell r="M1305" t="str">
            <v>เชียงใหม่ 3</v>
          </cell>
          <cell r="N1305">
            <v>8</v>
          </cell>
          <cell r="O1305" t="str">
            <v>สินเชื่อไทรทองวิชาชีพทางการแพทย์</v>
          </cell>
          <cell r="P1305" t="str">
            <v>1.บุคคลค้ำประกัน</v>
          </cell>
          <cell r="Q1305">
            <v>49998.97</v>
          </cell>
          <cell r="R1305">
            <v>11570.69</v>
          </cell>
          <cell r="S1305" t="str">
            <v>แขวงเชียงใหม่</v>
          </cell>
          <cell r="T1305" t="str">
            <v>ผบE4486</v>
          </cell>
          <cell r="U1305">
            <v>2567</v>
          </cell>
          <cell r="V1305" t="str">
            <v>ผบE6403</v>
          </cell>
          <cell r="W1305">
            <v>2567</v>
          </cell>
          <cell r="X1305"/>
          <cell r="Y1305"/>
          <cell r="Z1305"/>
          <cell r="AA1305">
            <v>12</v>
          </cell>
          <cell r="AB1305">
            <v>7</v>
          </cell>
          <cell r="AC1305">
            <v>2567</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t="str">
            <v>//รายงานผลสืบทรัพย์ 13/2/2568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นางสาวสุรีย์ ปูเหล็ก</v>
          </cell>
          <cell r="BU1305">
            <v>888166010731</v>
          </cell>
          <cell r="BV1305" t="str">
            <v>1.นางสาวสิริญา  ปูเหล็ก
2.นางสาวจิราภา  คำแสน</v>
          </cell>
          <cell r="BW1305" t="str">
            <v>จำเลยที่ 1
จำเลยที่ 2</v>
          </cell>
          <cell r="BX1305" t="str">
            <v>2-5807-00016-57-2
3-5012-00089-61-8</v>
          </cell>
          <cell r="BY1305"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5" t="str">
            <v>พบทรัพย์</v>
          </cell>
          <cell r="CA1305"/>
          <cell r="CB1305"/>
          <cell r="CC1305" t="str">
            <v>วชิราภรณ์</v>
          </cell>
          <cell r="CD1305"/>
          <cell r="CE1305"/>
          <cell r="CF1305"/>
          <cell r="CG1305"/>
          <cell r="CH1305"/>
          <cell r="CI1305"/>
          <cell r="CJ1305"/>
          <cell r="CK1305"/>
          <cell r="CL1305">
            <v>244029</v>
          </cell>
          <cell r="CM1305"/>
          <cell r="CN1305"/>
          <cell r="CO1305"/>
          <cell r="CP1305"/>
          <cell r="CQ1305"/>
          <cell r="CR1305"/>
          <cell r="CS1305"/>
          <cell r="CT1305"/>
          <cell r="CU1305"/>
          <cell r="CV1305"/>
          <cell r="CW1305"/>
        </row>
        <row r="1306">
          <cell r="B1306">
            <v>2802</v>
          </cell>
          <cell r="C1306">
            <v>1949</v>
          </cell>
          <cell r="D1306">
            <v>29</v>
          </cell>
          <cell r="E1306">
            <v>11</v>
          </cell>
          <cell r="F1306">
            <v>2567</v>
          </cell>
          <cell r="G1306">
            <v>800052916205</v>
          </cell>
          <cell r="H1306" t="str">
            <v>นาง</v>
          </cell>
          <cell r="I1306" t="str">
            <v>เปรมสิณีย์</v>
          </cell>
          <cell r="J1306" t="str">
            <v>ทิพย์ปะละ</v>
          </cell>
          <cell r="K1306">
            <v>3501500291927</v>
          </cell>
          <cell r="L1306" t="str">
            <v>บิ๊กซีหางดง</v>
          </cell>
          <cell r="M1306" t="str">
            <v>เชียงใหม่ 3</v>
          </cell>
          <cell r="N1306">
            <v>8</v>
          </cell>
          <cell r="O1306" t="str">
            <v>ธนาคารประชาชน</v>
          </cell>
          <cell r="P1306" t="str">
            <v>5.บสย.ค้ำประกัน</v>
          </cell>
          <cell r="Q1306">
            <v>40702.82</v>
          </cell>
          <cell r="R1306">
            <v>33074.379999999997</v>
          </cell>
          <cell r="S1306" t="str">
            <v>แขวงเชียงใหม่</v>
          </cell>
          <cell r="T1306" t="str">
            <v>ผบE3213</v>
          </cell>
          <cell r="U1306">
            <v>2567</v>
          </cell>
          <cell r="V1306" t="str">
            <v>ผบE5123</v>
          </cell>
          <cell r="W1306">
            <v>2567</v>
          </cell>
          <cell r="X1306"/>
          <cell r="Y1306"/>
          <cell r="Z1306"/>
          <cell r="AA1306">
            <v>10</v>
          </cell>
          <cell r="AB1306">
            <v>6</v>
          </cell>
          <cell r="AC1306">
            <v>2567</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นางเปรมสิณีย์ ทิพย์ปะละ</v>
          </cell>
          <cell r="BU1306">
            <v>888166010733</v>
          </cell>
          <cell r="BV1306" t="str">
            <v xml:space="preserve">1.นางเปรมสิณีย์   ทิพย์ปะละ
2.นายองอาจ  ทิพย์ปะละ
</v>
          </cell>
          <cell r="BW1306" t="str">
            <v>จำเลยที่ 1
คู่สมรสจำเลยที่ 1</v>
          </cell>
          <cell r="BX1306" t="str">
            <v>3-5015-00291-92-7
3-5015-00005-54-1</v>
          </cell>
          <cell r="BY1306"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6" t="str">
            <v>พบทรัพย์</v>
          </cell>
          <cell r="CA1306"/>
          <cell r="CB1306"/>
          <cell r="CC1306" t="str">
            <v>วชิราภรณ์</v>
          </cell>
          <cell r="CD1306"/>
          <cell r="CE1306"/>
          <cell r="CF1306"/>
          <cell r="CG1306"/>
          <cell r="CH1306"/>
          <cell r="CI1306"/>
          <cell r="CJ1306"/>
          <cell r="CK1306"/>
          <cell r="CL1306">
            <v>244029</v>
          </cell>
          <cell r="CM1306"/>
          <cell r="CN1306"/>
          <cell r="CO1306"/>
          <cell r="CP1306"/>
          <cell r="CQ1306"/>
          <cell r="CR1306"/>
          <cell r="CS1306"/>
          <cell r="CT1306"/>
          <cell r="CU1306"/>
          <cell r="CV1306"/>
          <cell r="CW1306"/>
        </row>
        <row r="1307">
          <cell r="B1307">
            <v>2803</v>
          </cell>
          <cell r="C1307">
            <v>1950</v>
          </cell>
          <cell r="D1307">
            <v>29</v>
          </cell>
          <cell r="E1307">
            <v>11</v>
          </cell>
          <cell r="F1307">
            <v>2567</v>
          </cell>
          <cell r="G1307">
            <v>800090518237</v>
          </cell>
          <cell r="H1307" t="str">
            <v>นางสาว</v>
          </cell>
          <cell r="I1307" t="str">
            <v>วนาลีหรือธันยพร</v>
          </cell>
          <cell r="J1307" t="str">
            <v>ทิพย์วงค์หรือพยาเรือน</v>
          </cell>
          <cell r="K1307">
            <v>1501600087128</v>
          </cell>
          <cell r="L1307" t="str">
            <v>บิ๊กซีหางดง</v>
          </cell>
          <cell r="M1307" t="str">
            <v>เชียงใหม่ 3</v>
          </cell>
          <cell r="N1307">
            <v>8</v>
          </cell>
          <cell r="O1307" t="str">
            <v>ธนาคารประชาชน</v>
          </cell>
          <cell r="P1307" t="str">
            <v>1.บุคคลค้ำประกัน</v>
          </cell>
          <cell r="Q1307">
            <v>67967.960000000006</v>
          </cell>
          <cell r="R1307">
            <v>30673.05</v>
          </cell>
          <cell r="S1307" t="str">
            <v>จังหวัดฮอด</v>
          </cell>
          <cell r="T1307" t="str">
            <v>ผบE491</v>
          </cell>
          <cell r="U1307">
            <v>2567</v>
          </cell>
          <cell r="V1307" t="str">
            <v>ผบE728</v>
          </cell>
          <cell r="W1307">
            <v>2567</v>
          </cell>
          <cell r="X1307">
            <v>15</v>
          </cell>
          <cell r="Y1307">
            <v>7</v>
          </cell>
          <cell r="Z1307">
            <v>2567</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t="str">
            <v>รายงานผลสืบทรัพย์ 31/1/2568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นางสาววนาลีหรือธันยพร ทิพย์วงค์หรือพยาเรือน</v>
          </cell>
          <cell r="BU1307">
            <v>888166010730</v>
          </cell>
          <cell r="BV1307" t="str">
            <v xml:space="preserve">1.นางสาวนาลีหรือธันยพร   ทิพย์วงค์หรือพยาเรือน
2.นายพงษ์พัฒน์  พยาเรือน
3.นายปุษย์   โฆยะกิติกุล
</v>
          </cell>
          <cell r="BW1307" t="str">
            <v>จำเลยที่ 1
คู่สมรสจำเลยที่ 1
จำเลยที่ 2</v>
          </cell>
          <cell r="BX1307" t="str">
            <v>1-5016-00087-12-8
1-5016-00078-26-9
3-1014-01473-93-1</v>
          </cell>
          <cell r="BY1307"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7" t="str">
            <v>ไม่พบทรัพย์</v>
          </cell>
          <cell r="CA1307"/>
          <cell r="CB1307"/>
          <cell r="CC1307" t="str">
            <v>วชิราภรณ์</v>
          </cell>
          <cell r="CD1307"/>
          <cell r="CE1307"/>
          <cell r="CF1307"/>
          <cell r="CG1307"/>
          <cell r="CH1307"/>
          <cell r="CI1307"/>
          <cell r="CJ1307"/>
          <cell r="CK1307"/>
          <cell r="CL1307">
            <v>244029</v>
          </cell>
          <cell r="CM1307"/>
          <cell r="CN1307"/>
          <cell r="CO1307"/>
          <cell r="CP1307"/>
          <cell r="CQ1307"/>
          <cell r="CR1307"/>
          <cell r="CS1307"/>
          <cell r="CT1307"/>
          <cell r="CU1307"/>
          <cell r="CV1307"/>
          <cell r="CW1307"/>
        </row>
        <row r="1308">
          <cell r="B1308">
            <v>2804</v>
          </cell>
          <cell r="C1308">
            <v>1951</v>
          </cell>
          <cell r="D1308">
            <v>29</v>
          </cell>
          <cell r="E1308">
            <v>11</v>
          </cell>
          <cell r="F1308">
            <v>2567</v>
          </cell>
          <cell r="G1308">
            <v>800101902578</v>
          </cell>
          <cell r="H1308" t="str">
            <v>นางสาว</v>
          </cell>
          <cell r="I1308" t="str">
            <v>วราภรณ์</v>
          </cell>
          <cell r="J1308" t="str">
            <v>พนันกุ</v>
          </cell>
          <cell r="K1308">
            <v>1479900277419</v>
          </cell>
          <cell r="L1308" t="str">
            <v>บิ๊กซีหางดง</v>
          </cell>
          <cell r="M1308" t="str">
            <v>เชียงใหม่ 3</v>
          </cell>
          <cell r="N1308">
            <v>8</v>
          </cell>
          <cell r="O1308" t="str">
            <v>ธนาคารประชาชน</v>
          </cell>
          <cell r="P1308" t="str">
            <v>1.บุคคลค้ำประกัน</v>
          </cell>
          <cell r="Q1308">
            <v>32124</v>
          </cell>
          <cell r="R1308">
            <v>11161.53</v>
          </cell>
          <cell r="S1308" t="str">
            <v>แขวงเชียงใหม่</v>
          </cell>
          <cell r="T1308" t="str">
            <v>ผบE4485</v>
          </cell>
          <cell r="U1308">
            <v>2567</v>
          </cell>
          <cell r="V1308" t="str">
            <v>ผบE6401</v>
          </cell>
          <cell r="W1308">
            <v>2567</v>
          </cell>
          <cell r="X1308"/>
          <cell r="Y1308"/>
          <cell r="Z1308"/>
          <cell r="AA1308">
            <v>12</v>
          </cell>
          <cell r="AB1308">
            <v>7</v>
          </cell>
          <cell r="AC1308">
            <v>2567</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นางสาววราภรณ์ พนันกุ</v>
          </cell>
          <cell r="BU1308">
            <v>888166010726</v>
          </cell>
          <cell r="BV1308"/>
          <cell r="BW1308"/>
          <cell r="BX1308"/>
          <cell r="BY1308"/>
          <cell r="BZ1308"/>
          <cell r="CA1308"/>
          <cell r="CB1308"/>
          <cell r="CC1308"/>
          <cell r="CD1308"/>
          <cell r="CE1308"/>
          <cell r="CF1308"/>
          <cell r="CG1308"/>
          <cell r="CH1308"/>
          <cell r="CI1308"/>
          <cell r="CJ1308"/>
          <cell r="CK1308"/>
          <cell r="CL1308"/>
          <cell r="CM1308"/>
          <cell r="CN1308"/>
          <cell r="CO1308"/>
          <cell r="CP1308"/>
          <cell r="CQ1308"/>
          <cell r="CR1308"/>
          <cell r="CS1308"/>
          <cell r="CT1308"/>
          <cell r="CU1308"/>
          <cell r="CV1308"/>
          <cell r="CW1308"/>
        </row>
        <row r="1309">
          <cell r="B1309">
            <v>2805</v>
          </cell>
          <cell r="C1309">
            <v>1952</v>
          </cell>
          <cell r="D1309">
            <v>29</v>
          </cell>
          <cell r="E1309">
            <v>11</v>
          </cell>
          <cell r="F1309">
            <v>2567</v>
          </cell>
          <cell r="G1309">
            <v>800081870068</v>
          </cell>
          <cell r="H1309" t="str">
            <v>นาย</v>
          </cell>
          <cell r="I1309" t="str">
            <v>พงษ์นรินทร์</v>
          </cell>
          <cell r="J1309" t="str">
            <v>คำหล้า</v>
          </cell>
          <cell r="K1309">
            <v>1501700008602</v>
          </cell>
          <cell r="L1309" t="str">
            <v>บิ๊กซีหางดง</v>
          </cell>
          <cell r="M1309" t="str">
            <v>เชียงใหม่ 3</v>
          </cell>
          <cell r="N1309">
            <v>8</v>
          </cell>
          <cell r="O1309" t="str">
            <v>ธนาคารประชาชน</v>
          </cell>
          <cell r="P1309" t="str">
            <v>1.บุคคลค้ำประกัน</v>
          </cell>
          <cell r="Q1309">
            <v>46175.23</v>
          </cell>
          <cell r="R1309">
            <v>29985.65</v>
          </cell>
          <cell r="S1309" t="str">
            <v>แขวงเชียงใหม่</v>
          </cell>
          <cell r="T1309" t="str">
            <v>ผบE4488</v>
          </cell>
          <cell r="U1309">
            <v>2567</v>
          </cell>
          <cell r="V1309" t="str">
            <v>ผบE7120</v>
          </cell>
          <cell r="W1309">
            <v>2567</v>
          </cell>
          <cell r="X1309"/>
          <cell r="Y1309"/>
          <cell r="Z1309"/>
          <cell r="AA1309">
            <v>5</v>
          </cell>
          <cell r="AB1309">
            <v>8</v>
          </cell>
          <cell r="AC1309">
            <v>2567</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t="str">
            <v>//รายงานผลสืบทรัพย์ 13/2/2568</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นายพงษ์นรินทร์ คำหล้า</v>
          </cell>
          <cell r="BU1309">
            <v>888166010728</v>
          </cell>
          <cell r="BV1309" t="str">
            <v>1.นายพงษ์นรินทร์  คำหล้า
2.นายธีรพันธุ์  จันทร์หอม
3.นายอภินันท์   จันทรนาค</v>
          </cell>
          <cell r="BW1309" t="str">
            <v>จำเลยที่ 1
จำเลยที่ 2
จำเลยที่ 3</v>
          </cell>
          <cell r="BX1309" t="str">
            <v>1-5017-00008-60-2
3-5599-00142-55-1
1-5011-00090-13-8</v>
          </cell>
          <cell r="BY1309"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09" t="str">
            <v>พบทรัพย์</v>
          </cell>
          <cell r="CA1309"/>
          <cell r="CB1309"/>
          <cell r="CC1309" t="str">
            <v>วชิราภรณ์</v>
          </cell>
          <cell r="CD1309"/>
          <cell r="CE1309"/>
          <cell r="CF1309"/>
          <cell r="CG1309"/>
          <cell r="CH1309"/>
          <cell r="CI1309"/>
          <cell r="CJ1309"/>
          <cell r="CK1309"/>
          <cell r="CL1309">
            <v>244029</v>
          </cell>
          <cell r="CM1309"/>
          <cell r="CN1309"/>
          <cell r="CO1309"/>
          <cell r="CP1309"/>
          <cell r="CQ1309"/>
          <cell r="CR1309"/>
          <cell r="CS1309"/>
          <cell r="CT1309"/>
          <cell r="CU1309"/>
          <cell r="CV1309"/>
          <cell r="CW1309"/>
        </row>
        <row r="1310">
          <cell r="B1310">
            <v>2806</v>
          </cell>
          <cell r="C1310">
            <v>1953</v>
          </cell>
          <cell r="D1310">
            <v>29</v>
          </cell>
          <cell r="E1310">
            <v>11</v>
          </cell>
          <cell r="F1310">
            <v>2567</v>
          </cell>
          <cell r="G1310">
            <v>800083728959</v>
          </cell>
          <cell r="H1310" t="str">
            <v>นาง</v>
          </cell>
          <cell r="I1310" t="str">
            <v>สายเดือน</v>
          </cell>
          <cell r="J1310" t="str">
            <v>สุภา</v>
          </cell>
          <cell r="K1310">
            <v>3501200757025</v>
          </cell>
          <cell r="L1310" t="str">
            <v>บิ๊กซีหางดง</v>
          </cell>
          <cell r="M1310" t="str">
            <v>เชียงใหม่ 3</v>
          </cell>
          <cell r="N1310">
            <v>8</v>
          </cell>
          <cell r="O1310" t="str">
            <v>ธนาคารประชาชน</v>
          </cell>
          <cell r="P1310" t="str">
            <v>1.บุคคลค้ำประกัน</v>
          </cell>
          <cell r="Q1310">
            <v>44652</v>
          </cell>
          <cell r="R1310">
            <v>33163.64</v>
          </cell>
          <cell r="S1310" t="str">
            <v>แขวงเชียงใหม่</v>
          </cell>
          <cell r="T1310" t="str">
            <v>ผบE4489</v>
          </cell>
          <cell r="U1310">
            <v>2567</v>
          </cell>
          <cell r="V1310" t="str">
            <v>ผบE6404</v>
          </cell>
          <cell r="W1310">
            <v>2567</v>
          </cell>
          <cell r="X1310"/>
          <cell r="Y1310"/>
          <cell r="Z1310"/>
          <cell r="AA1310">
            <v>12</v>
          </cell>
          <cell r="AB1310">
            <v>7</v>
          </cell>
          <cell r="AC1310">
            <v>2567</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นางสายเดือน สุภา</v>
          </cell>
          <cell r="BU1310">
            <v>888166010729</v>
          </cell>
          <cell r="BV1310"/>
          <cell r="BW1310"/>
          <cell r="BX1310"/>
          <cell r="BY1310"/>
          <cell r="BZ1310"/>
          <cell r="CA1310"/>
          <cell r="CB1310"/>
          <cell r="CC1310"/>
          <cell r="CD1310"/>
          <cell r="CE1310"/>
          <cell r="CF1310"/>
          <cell r="CG1310"/>
          <cell r="CH1310"/>
          <cell r="CI1310"/>
          <cell r="CJ1310"/>
          <cell r="CK1310"/>
          <cell r="CL1310"/>
          <cell r="CM1310"/>
          <cell r="CN1310"/>
          <cell r="CO1310"/>
          <cell r="CP1310"/>
          <cell r="CQ1310"/>
          <cell r="CR1310"/>
          <cell r="CS1310"/>
          <cell r="CT1310"/>
          <cell r="CU1310"/>
          <cell r="CV1310"/>
          <cell r="CW1310"/>
        </row>
        <row r="1311">
          <cell r="B1311">
            <v>2807</v>
          </cell>
          <cell r="C1311">
            <v>1954</v>
          </cell>
          <cell r="D1311">
            <v>29</v>
          </cell>
          <cell r="E1311">
            <v>11</v>
          </cell>
          <cell r="F1311">
            <v>2567</v>
          </cell>
          <cell r="G1311">
            <v>800083728975</v>
          </cell>
          <cell r="H1311" t="str">
            <v>นางสาว</v>
          </cell>
          <cell r="I1311" t="str">
            <v>พรพรรณ</v>
          </cell>
          <cell r="J1311" t="str">
            <v>แก้ววงค์</v>
          </cell>
          <cell r="K1311">
            <v>1500300003858</v>
          </cell>
          <cell r="L1311" t="str">
            <v>บิ๊กซีหางดง</v>
          </cell>
          <cell r="M1311" t="str">
            <v>เชียงใหม่ 3</v>
          </cell>
          <cell r="N1311">
            <v>8</v>
          </cell>
          <cell r="O1311" t="str">
            <v>ธนาคารประชาชน</v>
          </cell>
          <cell r="P1311" t="str">
            <v>1.บุคคลค้ำประกัน</v>
          </cell>
          <cell r="Q1311">
            <v>48381.7</v>
          </cell>
          <cell r="R1311">
            <v>30486.79</v>
          </cell>
          <cell r="S1311" t="str">
            <v>จังหวัดฮอด</v>
          </cell>
          <cell r="T1311" t="str">
            <v>ผบE492</v>
          </cell>
          <cell r="U1311">
            <v>2567</v>
          </cell>
          <cell r="V1311" t="str">
            <v>ผบE729</v>
          </cell>
          <cell r="W1311">
            <v>2567</v>
          </cell>
          <cell r="X1311">
            <v>15</v>
          </cell>
          <cell r="Y1311">
            <v>7</v>
          </cell>
          <cell r="Z1311">
            <v>2567</v>
          </cell>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t="str">
            <v>//รายงานผลสืบทรัพย์ 13/2/2568</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นางสาวพรพรรณ แก้ววงค์</v>
          </cell>
          <cell r="BU1311">
            <v>888166010725</v>
          </cell>
          <cell r="BV1311" t="str">
            <v>1.นางสาวพรพรรณ   แก้ววงค์
2.นางสาวอริสรา  แสงคำ
3.นางสายเดือน  สุภา
4.นายนิวาส   สุภา</v>
          </cell>
          <cell r="BW1311" t="str">
            <v>จำเลยที่ 1
จำเลยที่ 2
จำเลยที่ 3
คู่สมรสจำเลยที่ 3</v>
          </cell>
          <cell r="BX1311" t="str">
            <v>1-5003-00003-85-8
3-5015-00566-83-7
3-5012-00757-02-5
3-5015-00052-00-1</v>
          </cell>
          <cell r="BY1311"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1" t="str">
            <v>พบทรัพย์</v>
          </cell>
          <cell r="CA1311"/>
          <cell r="CB1311"/>
          <cell r="CC1311" t="str">
            <v>วชิราภรณ์</v>
          </cell>
          <cell r="CD1311"/>
          <cell r="CE1311"/>
          <cell r="CF1311"/>
          <cell r="CG1311"/>
          <cell r="CH1311"/>
          <cell r="CI1311"/>
          <cell r="CJ1311"/>
          <cell r="CK1311"/>
          <cell r="CL1311">
            <v>244029</v>
          </cell>
          <cell r="CM1311"/>
          <cell r="CN1311"/>
          <cell r="CO1311"/>
          <cell r="CP1311"/>
          <cell r="CQ1311"/>
          <cell r="CR1311"/>
          <cell r="CS1311"/>
          <cell r="CT1311"/>
          <cell r="CU1311"/>
          <cell r="CV1311"/>
          <cell r="CW1311"/>
        </row>
        <row r="1312">
          <cell r="B1312">
            <v>2808</v>
          </cell>
          <cell r="C1312">
            <v>1955</v>
          </cell>
          <cell r="D1312">
            <v>29</v>
          </cell>
          <cell r="E1312">
            <v>11</v>
          </cell>
          <cell r="F1312">
            <v>2567</v>
          </cell>
          <cell r="G1312">
            <v>800086677443</v>
          </cell>
          <cell r="H1312" t="str">
            <v>นาย</v>
          </cell>
          <cell r="I1312" t="str">
            <v>ศิริศักดิ์</v>
          </cell>
          <cell r="J1312" t="str">
            <v>บัญญัติ</v>
          </cell>
          <cell r="K1312">
            <v>3640100428249</v>
          </cell>
          <cell r="L1312" t="str">
            <v>บิ๊กซีหางดง</v>
          </cell>
          <cell r="M1312" t="str">
            <v>เชียงใหม่ 3</v>
          </cell>
          <cell r="N1312">
            <v>8</v>
          </cell>
          <cell r="O1312" t="str">
            <v>ธนาคารประชาชน</v>
          </cell>
          <cell r="P1312" t="str">
            <v>1.บุคคลค้ำประกัน</v>
          </cell>
          <cell r="Q1312">
            <v>58766.12</v>
          </cell>
          <cell r="R1312">
            <v>28356.99</v>
          </cell>
          <cell r="S1312" t="str">
            <v>แขวงเชียงใหม่</v>
          </cell>
          <cell r="T1312" t="str">
            <v>ผบE4490</v>
          </cell>
          <cell r="U1312">
            <v>2567</v>
          </cell>
          <cell r="V1312" t="str">
            <v>ผบE7130</v>
          </cell>
          <cell r="W1312">
            <v>2567</v>
          </cell>
          <cell r="X1312"/>
          <cell r="Y1312"/>
          <cell r="Z1312"/>
          <cell r="AA1312">
            <v>5</v>
          </cell>
          <cell r="AB1312">
            <v>8</v>
          </cell>
          <cell r="AC1312">
            <v>2567</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t="str">
            <v>//รายงานผลสืบทรัพย์ 13/2/2568</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นายศิริศักดิ์ บัญญัติ</v>
          </cell>
          <cell r="BU1312">
            <v>888166010724</v>
          </cell>
          <cell r="BV1312"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2" t="str">
            <v>จำเลยที่ 1
จำเลยที่ 2
คู่สมรสจำเลยที่ 2
จำเลยที่ 3
คู่สมรสจำเลยที่ 3</v>
          </cell>
          <cell r="BX1312" t="str">
            <v>3-6401-00428-24-9
1-6509-00084-69-6
1-5213-00008-76-1
1-5603-00250-75-8
1-5099-01293-70-1</v>
          </cell>
          <cell r="BY1312"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2" t="str">
            <v>พบทรัพย์</v>
          </cell>
          <cell r="CA1312"/>
          <cell r="CB1312"/>
          <cell r="CC1312" t="str">
            <v>วชิราภรณ์</v>
          </cell>
          <cell r="CD1312"/>
          <cell r="CE1312"/>
          <cell r="CF1312"/>
          <cell r="CG1312"/>
          <cell r="CH1312"/>
          <cell r="CI1312"/>
          <cell r="CJ1312"/>
          <cell r="CK1312"/>
          <cell r="CL1312">
            <v>244029</v>
          </cell>
          <cell r="CM1312"/>
          <cell r="CN1312"/>
          <cell r="CO1312"/>
          <cell r="CP1312"/>
          <cell r="CQ1312"/>
          <cell r="CR1312"/>
          <cell r="CS1312"/>
          <cell r="CT1312"/>
          <cell r="CU1312"/>
          <cell r="CV1312"/>
          <cell r="CW1312"/>
        </row>
        <row r="1313">
          <cell r="B1313">
            <v>2809</v>
          </cell>
          <cell r="C1313">
            <v>1956</v>
          </cell>
          <cell r="D1313">
            <v>29</v>
          </cell>
          <cell r="E1313">
            <v>11</v>
          </cell>
          <cell r="F1313">
            <v>2567</v>
          </cell>
          <cell r="G1313">
            <v>800089569126</v>
          </cell>
          <cell r="H1313" t="str">
            <v>นาย</v>
          </cell>
          <cell r="I1313" t="str">
            <v>ธนิศร์</v>
          </cell>
          <cell r="J1313" t="str">
            <v>แดงสกุล</v>
          </cell>
          <cell r="K1313">
            <v>1509901395465</v>
          </cell>
          <cell r="L1313" t="str">
            <v>บิ๊กซีหางดง</v>
          </cell>
          <cell r="M1313" t="str">
            <v>เชียงใหม่ 3</v>
          </cell>
          <cell r="N1313">
            <v>8</v>
          </cell>
          <cell r="O1313" t="str">
            <v>ธนาคารประชาชน</v>
          </cell>
          <cell r="P1313" t="str">
            <v>1.บุคคลค้ำประกัน</v>
          </cell>
          <cell r="Q1313">
            <v>39313.199999999997</v>
          </cell>
          <cell r="R1313">
            <v>16575.25</v>
          </cell>
          <cell r="S1313" t="str">
            <v>แขวงเชียงใหม่</v>
          </cell>
          <cell r="T1313" t="str">
            <v>ผบE4492</v>
          </cell>
          <cell r="U1313">
            <v>2567</v>
          </cell>
          <cell r="V1313" t="str">
            <v>ผบE6402</v>
          </cell>
          <cell r="W1313">
            <v>2567</v>
          </cell>
          <cell r="X1313"/>
          <cell r="Y1313"/>
          <cell r="Z1313"/>
          <cell r="AA1313">
            <v>12</v>
          </cell>
          <cell r="AB1313">
            <v>7</v>
          </cell>
          <cell r="AC1313">
            <v>2567</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นายธนิศร์ แดงสกุล</v>
          </cell>
          <cell r="BU1313">
            <v>888166010719</v>
          </cell>
          <cell r="BV1313" t="str">
            <v>1.นายธนิศร์  แดงสกุล
2.นางสาวณวรัตน์   ตาจันทร์
3.นายอรรถกร   คำบุญมา
4.นายวีรยุทธ   ตุ้ยพิมพ์</v>
          </cell>
          <cell r="BW1313" t="str">
            <v>จำเลยที่ 1
คู่สมรสจำเลยที่ 1
จำเลยที่ 2
จำเลยที่ 3</v>
          </cell>
          <cell r="BX1313" t="str">
            <v>1-5099-01395-46-5
1-5099-01253-39-3
3-5010-00244-12-1
1-5705-00174-87-7</v>
          </cell>
          <cell r="BY1313"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3" t="str">
            <v>พบทรัพย์</v>
          </cell>
          <cell r="CA1313"/>
          <cell r="CB1313"/>
          <cell r="CC1313" t="str">
            <v>วชิราภรณ์</v>
          </cell>
          <cell r="CD1313"/>
          <cell r="CE1313"/>
          <cell r="CF1313"/>
          <cell r="CG1313"/>
          <cell r="CH1313"/>
          <cell r="CI1313"/>
          <cell r="CJ1313"/>
          <cell r="CK1313"/>
          <cell r="CL1313">
            <v>244029</v>
          </cell>
          <cell r="CM1313"/>
          <cell r="CN1313"/>
          <cell r="CO1313"/>
          <cell r="CP1313"/>
          <cell r="CQ1313"/>
          <cell r="CR1313"/>
          <cell r="CS1313"/>
          <cell r="CT1313"/>
          <cell r="CU1313"/>
          <cell r="CV1313"/>
          <cell r="CW1313"/>
        </row>
        <row r="1314">
          <cell r="B1314">
            <v>2810</v>
          </cell>
          <cell r="C1314">
            <v>1957</v>
          </cell>
          <cell r="D1314">
            <v>29</v>
          </cell>
          <cell r="E1314">
            <v>11</v>
          </cell>
          <cell r="F1314">
            <v>2567</v>
          </cell>
          <cell r="G1314">
            <v>800088398501</v>
          </cell>
          <cell r="H1314" t="str">
            <v>นางสาว</v>
          </cell>
          <cell r="I1314" t="str">
            <v>อัจฉรา</v>
          </cell>
          <cell r="J1314" t="str">
            <v>ตาแก้ว</v>
          </cell>
          <cell r="K1314">
            <v>1509901445811</v>
          </cell>
          <cell r="L1314" t="str">
            <v>บิ๊กซีหางดง</v>
          </cell>
          <cell r="M1314" t="str">
            <v>เชียงใหม่ 3</v>
          </cell>
          <cell r="N1314">
            <v>8</v>
          </cell>
          <cell r="O1314" t="str">
            <v>ธนาคารประชาชน</v>
          </cell>
          <cell r="P1314" t="str">
            <v>1.บุคคลค้ำประกัน</v>
          </cell>
          <cell r="Q1314">
            <v>108212.34</v>
          </cell>
          <cell r="R1314">
            <v>41625.65</v>
          </cell>
          <cell r="S1314" t="str">
            <v>แขวงเชียงใหม่</v>
          </cell>
          <cell r="T1314" t="str">
            <v>ผบE4493</v>
          </cell>
          <cell r="U1314">
            <v>2567</v>
          </cell>
          <cell r="V1314" t="str">
            <v>ผบE6397</v>
          </cell>
          <cell r="W1314">
            <v>2567</v>
          </cell>
          <cell r="X1314"/>
          <cell r="Y1314"/>
          <cell r="Z1314"/>
          <cell r="AA1314">
            <v>12</v>
          </cell>
          <cell r="AB1314">
            <v>7</v>
          </cell>
          <cell r="AC1314">
            <v>2567</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t="str">
            <v>รายงานผลสืบทรัพย์ 25/2/2568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นางสาวอัจฉรา ตาแก้ว</v>
          </cell>
          <cell r="BU1314">
            <v>888166010720</v>
          </cell>
          <cell r="BV1314" t="str">
            <v>1.นางสาวอัจฉรา  ตาแก้ว
2.นางสาวกรรณิการ์   ตาแก้ว
3.นางสาววิมล   วงละคร</v>
          </cell>
          <cell r="BW1314" t="str">
            <v>จำเลยที่ 1
จำเลยที่ 2
จำเลยที่ 3</v>
          </cell>
          <cell r="BX1314" t="str">
            <v>1-5099-01445-81-1
1-5099-01029-78-7
1-5099-01212-79-4</v>
          </cell>
          <cell r="BY1314"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4" t="str">
            <v>พบทรัพย์</v>
          </cell>
          <cell r="CA1314"/>
          <cell r="CB1314"/>
          <cell r="CC1314" t="str">
            <v>วชิราภรณ์</v>
          </cell>
          <cell r="CD1314"/>
          <cell r="CE1314"/>
          <cell r="CF1314"/>
          <cell r="CG1314"/>
          <cell r="CH1314"/>
          <cell r="CI1314"/>
          <cell r="CJ1314"/>
          <cell r="CK1314"/>
          <cell r="CL1314"/>
          <cell r="CM1314"/>
          <cell r="CN1314">
            <v>244039</v>
          </cell>
          <cell r="CO1314"/>
          <cell r="CP1314"/>
          <cell r="CQ1314"/>
          <cell r="CR1314"/>
          <cell r="CS1314"/>
          <cell r="CT1314"/>
          <cell r="CU1314"/>
          <cell r="CV1314"/>
          <cell r="CW1314"/>
        </row>
        <row r="1315">
          <cell r="B1315">
            <v>2811</v>
          </cell>
          <cell r="C1315">
            <v>1958</v>
          </cell>
          <cell r="D1315">
            <v>29</v>
          </cell>
          <cell r="E1315">
            <v>11</v>
          </cell>
          <cell r="F1315">
            <v>2567</v>
          </cell>
          <cell r="G1315">
            <v>800093579483</v>
          </cell>
          <cell r="H1315" t="str">
            <v>นาย</v>
          </cell>
          <cell r="I1315" t="str">
            <v>ธานินทร์</v>
          </cell>
          <cell r="J1315" t="str">
            <v>โอฬารกิจเรืองชัย</v>
          </cell>
          <cell r="K1315" t="str">
            <v>1 5099 00110 58 1</v>
          </cell>
          <cell r="L1315" t="str">
            <v>บิ๊กซีหางดง</v>
          </cell>
          <cell r="M1315" t="str">
            <v>เชียงใหม่ 3</v>
          </cell>
          <cell r="N1315">
            <v>8</v>
          </cell>
          <cell r="O1315" t="str">
            <v>สินเชื่อธนาคารประชาชน</v>
          </cell>
          <cell r="P1315" t="str">
            <v>1.บุคคลค้ำประกัน</v>
          </cell>
          <cell r="Q1315">
            <v>54991</v>
          </cell>
          <cell r="R1315">
            <v>22821.69</v>
          </cell>
          <cell r="S1315" t="str">
            <v>แขวงเชียงใหม่</v>
          </cell>
          <cell r="T1315" t="str">
            <v>ผบE5198</v>
          </cell>
          <cell r="U1315">
            <v>2567</v>
          </cell>
          <cell r="V1315" t="str">
            <v>ผบE7030</v>
          </cell>
          <cell r="W1315">
            <v>2567</v>
          </cell>
          <cell r="X1315"/>
          <cell r="Y1315"/>
          <cell r="Z1315"/>
          <cell r="AA1315">
            <v>2</v>
          </cell>
          <cell r="AB1315">
            <v>8</v>
          </cell>
          <cell r="AC1315">
            <v>2567</v>
          </cell>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t="str">
            <v>//รายงานผลสืบทรัพย์ 13/2/2568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นายธานินทร์ โอฬารกิจเรืองชัย</v>
          </cell>
          <cell r="BU1315">
            <v>888167010033</v>
          </cell>
          <cell r="BV1315"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5" t="str">
            <v>จำเลยที่ 
คู่สมรสจำเลยที่ 1
จำเลยที่ 2
คู่สมรสจำเลยที่ 2</v>
          </cell>
          <cell r="BX1315" t="str">
            <v>1-5099-00110-58-1
3-5603-00610-34-3
1-5603-00178-96-8
1-6099-00131-67-6</v>
          </cell>
          <cell r="BY1315"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5" t="str">
            <v>พบทรัพย์</v>
          </cell>
          <cell r="CA1315"/>
          <cell r="CB1315"/>
          <cell r="CC1315" t="str">
            <v>วชิราภรณ์</v>
          </cell>
          <cell r="CD1315"/>
          <cell r="CE1315"/>
          <cell r="CF1315"/>
          <cell r="CG1315"/>
          <cell r="CH1315"/>
          <cell r="CI1315"/>
          <cell r="CJ1315"/>
          <cell r="CK1315"/>
          <cell r="CL1315">
            <v>244029</v>
          </cell>
          <cell r="CM1315"/>
          <cell r="CN1315"/>
          <cell r="CO1315"/>
          <cell r="CP1315"/>
          <cell r="CQ1315"/>
          <cell r="CR1315"/>
          <cell r="CS1315"/>
          <cell r="CT1315"/>
          <cell r="CU1315"/>
          <cell r="CV1315"/>
          <cell r="CW1315"/>
        </row>
        <row r="1316">
          <cell r="B1316">
            <v>2812</v>
          </cell>
          <cell r="C1316">
            <v>1959</v>
          </cell>
          <cell r="D1316">
            <v>29</v>
          </cell>
          <cell r="E1316">
            <v>11</v>
          </cell>
          <cell r="F1316">
            <v>2567</v>
          </cell>
          <cell r="G1316">
            <v>800057266457</v>
          </cell>
          <cell r="H1316" t="str">
            <v>นาย</v>
          </cell>
          <cell r="I1316" t="str">
            <v>สุริยนต์</v>
          </cell>
          <cell r="J1316" t="str">
            <v>ดีพร้อม</v>
          </cell>
          <cell r="K1316" t="str">
            <v>3 6407 00353 19 3</v>
          </cell>
          <cell r="L1316" t="str">
            <v>บิ๊กซีหางดง</v>
          </cell>
          <cell r="M1316" t="str">
            <v>เชียงใหม่ 3</v>
          </cell>
          <cell r="N1316">
            <v>8</v>
          </cell>
          <cell r="O1316" t="str">
            <v>สินเชื่อธนาคารประชาชน</v>
          </cell>
          <cell r="P1316" t="str">
            <v>1.บุคคลค้ำประกัน</v>
          </cell>
          <cell r="Q1316">
            <v>31196</v>
          </cell>
          <cell r="R1316">
            <v>22493.279999999999</v>
          </cell>
          <cell r="S1316" t="str">
            <v>จังหวัดลำพูน</v>
          </cell>
          <cell r="T1316" t="str">
            <v>ผบE2186</v>
          </cell>
          <cell r="U1316">
            <v>2567</v>
          </cell>
          <cell r="V1316" t="str">
            <v>ผบE3105</v>
          </cell>
          <cell r="W1316">
            <v>2567</v>
          </cell>
          <cell r="X1316"/>
          <cell r="Y1316"/>
          <cell r="Z1316"/>
          <cell r="AA1316">
            <v>5</v>
          </cell>
          <cell r="AB1316">
            <v>8</v>
          </cell>
          <cell r="AC1316">
            <v>2567</v>
          </cell>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นายสุริยนต์ ดีพร้อม</v>
          </cell>
          <cell r="BU1316">
            <v>888167010034</v>
          </cell>
          <cell r="BV1316" t="str">
            <v>1.นายสุริยนต์  ดีพร้อม
2.นายธวัชชัย  ติ๊บใจ
3.นางสาวพัศณี    ไตรกระแสชล
4.นายทรงชัย   ไตรกระแสชล</v>
          </cell>
          <cell r="BW1316" t="str">
            <v>จำเลยที่ 1
จำเลยที่ 2
จำเลยที่ 3
คู่สมรสจำเลยที่ 3</v>
          </cell>
          <cell r="BX1316" t="str">
            <v>3-6407-00353-19-3
3-5704-00809-95-8
3-6105-00052-15-7
3-5002-00516-81-7</v>
          </cell>
          <cell r="BY1316"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6" t="str">
            <v>พบทรัพย์</v>
          </cell>
          <cell r="CA1316"/>
          <cell r="CB1316"/>
          <cell r="CC1316" t="str">
            <v>วชิราภรณ์</v>
          </cell>
          <cell r="CD1316"/>
          <cell r="CE1316"/>
          <cell r="CF1316"/>
          <cell r="CG1316"/>
          <cell r="CH1316"/>
          <cell r="CI1316"/>
          <cell r="CJ1316"/>
          <cell r="CK1316"/>
          <cell r="CL1316">
            <v>244029</v>
          </cell>
          <cell r="CM1316"/>
          <cell r="CN1316"/>
          <cell r="CO1316"/>
          <cell r="CP1316"/>
          <cell r="CQ1316"/>
          <cell r="CR1316"/>
          <cell r="CS1316"/>
          <cell r="CT1316"/>
          <cell r="CU1316"/>
          <cell r="CV1316"/>
          <cell r="CW1316"/>
        </row>
        <row r="1317">
          <cell r="B1317">
            <v>2813</v>
          </cell>
          <cell r="C1317">
            <v>1960</v>
          </cell>
          <cell r="D1317">
            <v>16</v>
          </cell>
          <cell r="E1317">
            <v>12</v>
          </cell>
          <cell r="F1317">
            <v>2567</v>
          </cell>
          <cell r="G1317">
            <v>800027671158</v>
          </cell>
          <cell r="H1317" t="str">
            <v>นาง</v>
          </cell>
          <cell r="I1317" t="str">
            <v>ขวัญจิตร</v>
          </cell>
          <cell r="J1317" t="str">
            <v>รินวงศ์</v>
          </cell>
          <cell r="K1317" t="str">
            <v>3-5010-00328-69-4</v>
          </cell>
          <cell r="L1317" t="str">
            <v>แม่อาย</v>
          </cell>
          <cell r="M1317" t="str">
            <v>เชียงใหม่ 1</v>
          </cell>
          <cell r="N1317">
            <v>8</v>
          </cell>
          <cell r="O1317" t="str">
            <v>สินเชื่อธนาคารประชาชน</v>
          </cell>
          <cell r="P1317" t="str">
            <v>1.บุคคลค้ำประกัน</v>
          </cell>
          <cell r="Q1317"/>
          <cell r="R1317"/>
          <cell r="S1317" t="str">
            <v>จังหวัดฝาง</v>
          </cell>
          <cell r="T1317" t="str">
            <v>ผบE501</v>
          </cell>
          <cell r="U1317">
            <v>2563</v>
          </cell>
          <cell r="V1317" t="str">
            <v>ผบE118</v>
          </cell>
          <cell r="W1317">
            <v>2564</v>
          </cell>
          <cell r="X1317"/>
          <cell r="Y1317"/>
          <cell r="Z1317"/>
          <cell r="AA1317">
            <v>10</v>
          </cell>
          <cell r="AB1317">
            <v>3</v>
          </cell>
          <cell r="AC1317">
            <v>2564</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t="str">
            <v>คำสั่งดำเนินงานวันที่ 6/12/2567 // รายงานคดีวันที่  24/1/2568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นางขวัญจิตร รินวงศ์</v>
          </cell>
          <cell r="BU1317">
            <v>883263012234</v>
          </cell>
          <cell r="BV1317" t="str">
            <v>1.นางขวัยจิตร รินวงศ์
2.นายสายัณห์ รินวงศ์
3.นางอรพรรณ ศรีถาวร
4.นายปฏิญญา ศรีถาวร
5.นางสาวบุญญิสา กิตตินิโภคิน</v>
          </cell>
          <cell r="BW1317" t="str">
            <v xml:space="preserve">จำเลยที่ 1
คู่สมรสจำเลยที่ 1
จำเลยที่ 2
คู่สมรสจำเลยที่ 2
จำเลยที่ 3
</v>
          </cell>
          <cell r="BX1317" t="str">
            <v>3-5010-00328-69-4
3-5009-00578-77-7
1-5009-00018-62-7
3-6606-00771-23-6
3-5010-00180-80-8</v>
          </cell>
          <cell r="BY131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7" t="str">
            <v>พบ</v>
          </cell>
          <cell r="CA1317"/>
          <cell r="CB1317"/>
          <cell r="CC1317" t="str">
            <v>ปฏิยุทธ์</v>
          </cell>
          <cell r="CD1317"/>
          <cell r="CE1317"/>
          <cell r="CF1317"/>
          <cell r="CG1317"/>
          <cell r="CH1317"/>
          <cell r="CI1317"/>
          <cell r="CJ1317"/>
          <cell r="CK1317"/>
          <cell r="CL1317"/>
          <cell r="CM1317"/>
          <cell r="CN1317"/>
          <cell r="CO1317"/>
          <cell r="CP1317"/>
          <cell r="CQ1317"/>
          <cell r="CR1317"/>
          <cell r="CS1317"/>
          <cell r="CT1317"/>
          <cell r="CU1317"/>
          <cell r="CV1317"/>
          <cell r="CW1317"/>
        </row>
        <row r="1318">
          <cell r="B1318">
            <v>2814</v>
          </cell>
          <cell r="C1318">
            <v>1961</v>
          </cell>
          <cell r="D1318">
            <v>16</v>
          </cell>
          <cell r="E1318">
            <v>12</v>
          </cell>
          <cell r="F1318">
            <v>2567</v>
          </cell>
          <cell r="G1318">
            <v>800074848378</v>
          </cell>
          <cell r="H1318" t="str">
            <v>นางสาว</v>
          </cell>
          <cell r="I1318" t="str">
            <v xml:space="preserve">พรภัครัส  </v>
          </cell>
          <cell r="J1318" t="str">
            <v>นาระทะ</v>
          </cell>
          <cell r="K1318" t="str">
            <v>3-5014-00071-23-2</v>
          </cell>
          <cell r="L1318" t="str">
            <v>สันทราย</v>
          </cell>
          <cell r="M1318" t="str">
            <v>เชียงใหม่ 2</v>
          </cell>
          <cell r="N1318">
            <v>8</v>
          </cell>
          <cell r="O1318" t="str">
            <v>สินเชื่อธนาคารประชาชน</v>
          </cell>
          <cell r="P1318" t="str">
            <v>1.บุคคลค้ำประกัน</v>
          </cell>
          <cell r="Q1318"/>
          <cell r="R1318"/>
          <cell r="S1318" t="str">
            <v>แขวงเชียงใหม่</v>
          </cell>
          <cell r="T1318" t="str">
            <v>ผบE6240</v>
          </cell>
          <cell r="U1318">
            <v>2565</v>
          </cell>
          <cell r="V1318" t="str">
            <v>ผบE1701</v>
          </cell>
          <cell r="W1318">
            <v>2566</v>
          </cell>
          <cell r="X1318">
            <v>7</v>
          </cell>
          <cell r="Y1318">
            <v>3</v>
          </cell>
          <cell r="Z1318">
            <v>2566</v>
          </cell>
          <cell r="AA1318"/>
          <cell r="AB1318"/>
          <cell r="AC1318"/>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นางสาวพรภัครัส   นาระทะ</v>
          </cell>
          <cell r="BU1318">
            <v>883265010302</v>
          </cell>
          <cell r="BV1318" t="str">
            <v>1.นางสาวภูริชญาพัชร ดวงคำ
2.นางจิราพร เมืองมูล
3.นายนิคม เมืองมูล
4.นายเฉลมพล อะกะเรือน</v>
          </cell>
          <cell r="BW1318" t="str">
            <v xml:space="preserve">จำเลยที่ 1
จำเลยที่ 2
คู่สมรสจำเลยที่ 2
จำเลยที่ 3
</v>
          </cell>
          <cell r="BX1318" t="str">
            <v>3-5014-00071-23-2
1-5099-00134-83-8
5-5106-00002-98-1
3-5106-00278-06-9</v>
          </cell>
          <cell r="BY131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8" t="str">
            <v>ไม่พบ</v>
          </cell>
          <cell r="CA1318"/>
          <cell r="CB1318"/>
          <cell r="CC1318" t="str">
            <v>ปฏิยุทธ์</v>
          </cell>
          <cell r="CD1318"/>
          <cell r="CE1318"/>
          <cell r="CF1318"/>
          <cell r="CG1318"/>
          <cell r="CH1318"/>
          <cell r="CI1318"/>
          <cell r="CJ1318"/>
          <cell r="CK1318"/>
          <cell r="CL1318"/>
          <cell r="CM1318"/>
          <cell r="CN1318"/>
          <cell r="CO1318"/>
          <cell r="CP1318"/>
          <cell r="CQ1318"/>
          <cell r="CR1318"/>
          <cell r="CS1318"/>
          <cell r="CT1318"/>
          <cell r="CU1318"/>
          <cell r="CV1318"/>
          <cell r="CW1318"/>
        </row>
        <row r="1319">
          <cell r="B1319">
            <v>2815</v>
          </cell>
          <cell r="C1319">
            <v>1962</v>
          </cell>
          <cell r="D1319">
            <v>16</v>
          </cell>
          <cell r="E1319">
            <v>12</v>
          </cell>
          <cell r="F1319">
            <v>2567</v>
          </cell>
          <cell r="G1319">
            <v>800066590954</v>
          </cell>
          <cell r="H1319" t="str">
            <v>นางสาว</v>
          </cell>
          <cell r="I1319" t="str">
            <v>เพ็ญพรรณ</v>
          </cell>
          <cell r="J1319" t="str">
            <v>ฤทธิ์ฤาชัย</v>
          </cell>
          <cell r="K1319"/>
          <cell r="L1319" t="str">
            <v>มีโชค พลาซ่า</v>
          </cell>
          <cell r="M1319" t="str">
            <v>เชียงใหม่ 2</v>
          </cell>
          <cell r="N1319">
            <v>8</v>
          </cell>
          <cell r="O1319" t="str">
            <v>สินเชื่อธนาคารประชาชน</v>
          </cell>
          <cell r="P1319" t="str">
            <v>1.บุคคลค้ำประกัน</v>
          </cell>
          <cell r="Q1319"/>
          <cell r="R1319"/>
          <cell r="S1319" t="str">
            <v>แขวงเชียงใหม่</v>
          </cell>
          <cell r="T1319" t="str">
            <v>ผบE1444</v>
          </cell>
          <cell r="U1319">
            <v>2566</v>
          </cell>
          <cell r="V1319" t="str">
            <v>ผบE3243</v>
          </cell>
          <cell r="W1319">
            <v>2566</v>
          </cell>
          <cell r="X1319">
            <v>16</v>
          </cell>
          <cell r="Y1319">
            <v>5</v>
          </cell>
          <cell r="Z1319">
            <v>2566</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นางสาวเพ็ญพรรณ ฤทธิ์ฤาชัย</v>
          </cell>
          <cell r="BU1319">
            <v>883265010696</v>
          </cell>
          <cell r="BV1319" t="str">
            <v>1.นางสาวเพ็ญพรรณ ฤทธ์ฤาชัย
2.นางสาวเพ็ญพักตรา ฤทธิ์ฤาชัย
3.นางาวสายอรุณ พิยศ</v>
          </cell>
          <cell r="BW1319" t="str">
            <v>จำเลยที่ 1
จำเลยที่ 2
จำเลยที่ 3</v>
          </cell>
          <cell r="BX1319" t="str">
            <v xml:space="preserve">1-4799-00002-35-5
3-4799-00125-18-6
3-5710-00098-82-6
</v>
          </cell>
          <cell r="BY131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19" t="str">
            <v>พบ</v>
          </cell>
          <cell r="CA1319"/>
          <cell r="CB1319"/>
          <cell r="CC1319" t="str">
            <v>ปฏิยุทธ์</v>
          </cell>
          <cell r="CD1319"/>
          <cell r="CE1319"/>
          <cell r="CF1319"/>
          <cell r="CG1319"/>
          <cell r="CH1319"/>
          <cell r="CI1319"/>
          <cell r="CJ1319"/>
          <cell r="CK1319"/>
          <cell r="CL1319"/>
          <cell r="CM1319"/>
          <cell r="CN1319"/>
          <cell r="CO1319"/>
          <cell r="CP1319"/>
          <cell r="CQ1319"/>
          <cell r="CR1319"/>
          <cell r="CS1319"/>
          <cell r="CT1319"/>
          <cell r="CU1319"/>
          <cell r="CV1319"/>
          <cell r="CW1319"/>
        </row>
        <row r="1320">
          <cell r="B1320">
            <v>2816</v>
          </cell>
          <cell r="C1320">
            <v>1963</v>
          </cell>
          <cell r="D1320">
            <v>16</v>
          </cell>
          <cell r="E1320">
            <v>12</v>
          </cell>
          <cell r="F1320">
            <v>2567</v>
          </cell>
          <cell r="G1320">
            <v>800049170833</v>
          </cell>
          <cell r="H1320" t="str">
            <v>นาย</v>
          </cell>
          <cell r="I1320" t="str">
            <v xml:space="preserve">จีระพันธ์ </v>
          </cell>
          <cell r="J1320" t="str">
            <v>คันธวรรณ</v>
          </cell>
          <cell r="K1320" t="str">
            <v>3-5006-00337-23-5</v>
          </cell>
          <cell r="L1320" t="str">
            <v xml:space="preserve">แม่แตง </v>
          </cell>
          <cell r="M1320" t="str">
            <v>เชียงใหม่ 2</v>
          </cell>
          <cell r="N1320">
            <v>8</v>
          </cell>
          <cell r="O1320" t="str">
            <v>สินเชื่อธนาคารประชาชน</v>
          </cell>
          <cell r="P1320" t="str">
            <v>1.บุคคลค้ำประกัน</v>
          </cell>
          <cell r="Q1320"/>
          <cell r="R1320"/>
          <cell r="S1320" t="str">
            <v>แขวงเชียงดาว</v>
          </cell>
          <cell r="T1320" t="str">
            <v>ผบE141</v>
          </cell>
          <cell r="U1320">
            <v>2566</v>
          </cell>
          <cell r="V1320" t="str">
            <v>ผบE295</v>
          </cell>
          <cell r="W1320">
            <v>2566</v>
          </cell>
          <cell r="X1320">
            <v>3</v>
          </cell>
          <cell r="Y1320">
            <v>5</v>
          </cell>
          <cell r="Z1320">
            <v>2566</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นายจีระพันธ์  คันธวรรณ</v>
          </cell>
          <cell r="BU1320">
            <v>883265010865</v>
          </cell>
          <cell r="BV1320" t="str">
            <v>1.นายจีระพันธ์ คันธวรรณ
2.นางผ่องพรรณ จันทร์แก้ว
3.นายปฐมพร จันทอน
4.นางสาวอาริยาพร ขันธรรม</v>
          </cell>
          <cell r="BW1320" t="str">
            <v>จำเลยที่ 1
จำเลยที่ 2
จำเลยที่ 3
คู่สมรสจำเลยที่ 3</v>
          </cell>
          <cell r="BX1320" t="str">
            <v>3-5006-00337-23-5
3-5006-00491-79-0
1-5099-00786-32-1
1-5006-00076-89-3</v>
          </cell>
          <cell r="BY132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0" t="str">
            <v>ไม่พบ</v>
          </cell>
          <cell r="CA1320"/>
          <cell r="CB1320"/>
          <cell r="CC1320" t="str">
            <v>ปฏิยุทธ์</v>
          </cell>
          <cell r="CD1320"/>
          <cell r="CE1320"/>
          <cell r="CF1320"/>
          <cell r="CG1320"/>
          <cell r="CH1320"/>
          <cell r="CI1320"/>
          <cell r="CJ1320"/>
          <cell r="CK1320"/>
          <cell r="CL1320"/>
          <cell r="CM1320"/>
          <cell r="CN1320"/>
          <cell r="CO1320"/>
          <cell r="CP1320"/>
          <cell r="CQ1320"/>
          <cell r="CR1320"/>
          <cell r="CS1320"/>
          <cell r="CT1320"/>
          <cell r="CU1320"/>
          <cell r="CV1320"/>
          <cell r="CW1320"/>
        </row>
        <row r="1321">
          <cell r="B1321">
            <v>2817</v>
          </cell>
          <cell r="C1321">
            <v>1964</v>
          </cell>
          <cell r="D1321">
            <v>16</v>
          </cell>
          <cell r="E1321">
            <v>12</v>
          </cell>
          <cell r="F1321">
            <v>2567</v>
          </cell>
          <cell r="G1321">
            <v>800098011144</v>
          </cell>
          <cell r="H1321" t="str">
            <v>นาย</v>
          </cell>
          <cell r="I1321" t="str">
            <v xml:space="preserve">นิรุต </v>
          </cell>
          <cell r="J1321" t="str">
            <v>สันคำ</v>
          </cell>
          <cell r="K1321" t="str">
            <v>1-4111-00299-40-2</v>
          </cell>
          <cell r="L1321" t="str">
            <v>แม่แตง</v>
          </cell>
          <cell r="M1321" t="str">
            <v>เชียงใหม่ 2</v>
          </cell>
          <cell r="N1321">
            <v>8</v>
          </cell>
          <cell r="O1321" t="str">
            <v>สินเชื่อธนาคารประชาชน</v>
          </cell>
          <cell r="P1321" t="str">
            <v>1.บุคคลค้ำประกัน</v>
          </cell>
          <cell r="Q1321"/>
          <cell r="R1321"/>
          <cell r="S1321" t="str">
            <v>แขวงเชียงดาว</v>
          </cell>
          <cell r="T1321" t="str">
            <v>ผบE142</v>
          </cell>
          <cell r="U1321">
            <v>2566</v>
          </cell>
          <cell r="V1321" t="str">
            <v>ผบE263</v>
          </cell>
          <cell r="W1321">
            <v>2566</v>
          </cell>
          <cell r="X1321"/>
          <cell r="Y1321"/>
          <cell r="Z1321"/>
          <cell r="AA1321">
            <v>20</v>
          </cell>
          <cell r="AB1321">
            <v>4</v>
          </cell>
          <cell r="AC1321">
            <v>2566</v>
          </cell>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นายนิรุต  สันคำ</v>
          </cell>
          <cell r="BU1321">
            <v>883265010867</v>
          </cell>
          <cell r="BV1321" t="str">
            <v>1.นายนิรุต สันคำ
2.นายอภชาติ อินตายวง
3.นางสาวอรทัย ถิ่นที่ 
4.นายปิยะนันตื ตุ่มคำ</v>
          </cell>
          <cell r="BW1321" t="str">
            <v>จำเลยที่ 1
จำเลยที่ 2
จำเลยที่ 3
คู่สมรสจำเลยที่ 3</v>
          </cell>
          <cell r="BX1321" t="str">
            <v>1-4111-00299-40-2
3-5013-00363-98-3
1-5099-00005-76-1
1-5099-00649-15-3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1" t="str">
            <v>พบ</v>
          </cell>
          <cell r="CA1321"/>
          <cell r="CB1321"/>
          <cell r="CC1321" t="str">
            <v>ปฏิยุทธ์</v>
          </cell>
          <cell r="CD1321"/>
          <cell r="CE1321"/>
          <cell r="CF1321"/>
          <cell r="CG1321"/>
          <cell r="CH1321"/>
          <cell r="CI1321"/>
          <cell r="CJ1321"/>
          <cell r="CK1321"/>
          <cell r="CL1321"/>
          <cell r="CM1321"/>
          <cell r="CN1321"/>
          <cell r="CO1321"/>
          <cell r="CP1321"/>
          <cell r="CQ1321"/>
          <cell r="CR1321"/>
          <cell r="CS1321"/>
          <cell r="CT1321"/>
          <cell r="CU1321"/>
          <cell r="CV1321"/>
          <cell r="CW1321"/>
        </row>
        <row r="1322">
          <cell r="B1322">
            <v>2818</v>
          </cell>
          <cell r="C1322">
            <v>1965</v>
          </cell>
          <cell r="D1322">
            <v>16</v>
          </cell>
          <cell r="E1322">
            <v>12</v>
          </cell>
          <cell r="F1322">
            <v>2567</v>
          </cell>
          <cell r="G1322">
            <v>800095595230</v>
          </cell>
          <cell r="H1322" t="str">
            <v>นาย</v>
          </cell>
          <cell r="I1322" t="str">
            <v>สิทธิโชค</v>
          </cell>
          <cell r="J1322" t="str">
            <v>ดาราวงษ์</v>
          </cell>
          <cell r="K1322" t="str">
            <v>1-5099-00673-98-4</v>
          </cell>
          <cell r="L1322" t="str">
            <v>มีโชค พลาซ่า</v>
          </cell>
          <cell r="M1322" t="str">
            <v>เชียงใหม่ 2</v>
          </cell>
          <cell r="N1322">
            <v>8</v>
          </cell>
          <cell r="O1322" t="str">
            <v>สินเชื่อธนาคารประชาชน</v>
          </cell>
          <cell r="P1322" t="str">
            <v>1.บุคคลค้ำประกัน</v>
          </cell>
          <cell r="Q1322"/>
          <cell r="R1322"/>
          <cell r="S1322" t="str">
            <v>แขวงเชียงดาว</v>
          </cell>
          <cell r="T1322" t="str">
            <v>ผบE465</v>
          </cell>
          <cell r="U1322">
            <v>2566</v>
          </cell>
          <cell r="V1322" t="str">
            <v>ผบE578</v>
          </cell>
          <cell r="W1322">
            <v>2566</v>
          </cell>
          <cell r="X1322">
            <v>4</v>
          </cell>
          <cell r="Y1322">
            <v>7</v>
          </cell>
          <cell r="Z1322">
            <v>2566</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นายสิทธิโชค ดาราวงษ์</v>
          </cell>
          <cell r="BU1322">
            <v>883266010108</v>
          </cell>
          <cell r="BV1322" t="str">
            <v>1.นายสิทธิโชค ดาราวงษ์
2.นายเพทาย พิสุทธิศุภร</v>
          </cell>
          <cell r="BW1322" t="str">
            <v>จำเลยที่ 1
จำเลยที่ 2</v>
          </cell>
          <cell r="BX1322" t="str">
            <v>1-5099-00673-98-4
3-3099-00225-45-9</v>
          </cell>
          <cell r="BY132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2" t="str">
            <v>ไม่พบ</v>
          </cell>
          <cell r="CA1322"/>
          <cell r="CB1322"/>
          <cell r="CC1322" t="str">
            <v>ปฏิยุทธ์</v>
          </cell>
          <cell r="CD1322"/>
          <cell r="CE1322"/>
          <cell r="CF1322"/>
          <cell r="CG1322"/>
          <cell r="CH1322"/>
          <cell r="CI1322"/>
          <cell r="CJ1322"/>
          <cell r="CK1322"/>
          <cell r="CL1322"/>
          <cell r="CM1322"/>
          <cell r="CN1322"/>
          <cell r="CO1322"/>
          <cell r="CP1322"/>
          <cell r="CQ1322"/>
          <cell r="CR1322"/>
          <cell r="CS1322"/>
          <cell r="CT1322"/>
          <cell r="CU1322"/>
          <cell r="CV1322"/>
          <cell r="CW1322"/>
        </row>
        <row r="1323">
          <cell r="B1323">
            <v>2819</v>
          </cell>
          <cell r="C1323">
            <v>1966</v>
          </cell>
          <cell r="D1323">
            <v>23</v>
          </cell>
          <cell r="E1323">
            <v>12</v>
          </cell>
          <cell r="F1323">
            <v>2567</v>
          </cell>
          <cell r="G1323">
            <v>800094061648</v>
          </cell>
          <cell r="H1323" t="str">
            <v>นาย</v>
          </cell>
          <cell r="I1323" t="str">
            <v>ธนพล</v>
          </cell>
          <cell r="J1323" t="str">
            <v>มีบุญ</v>
          </cell>
          <cell r="K1323" t="str">
            <v>1-6499-00031-45-1</v>
          </cell>
          <cell r="L1323" t="str">
            <v>ดอยเต่า</v>
          </cell>
          <cell r="M1323" t="str">
            <v>เชียงใหม่ 3</v>
          </cell>
          <cell r="N1323">
            <v>8</v>
          </cell>
          <cell r="O1323" t="str">
            <v>สินเชื่อแก้ไขปัญหาหนี้นอกระบบPSAระยะที่2</v>
          </cell>
          <cell r="P1323" t="str">
            <v>1.บุคคลค้ำประกัน</v>
          </cell>
          <cell r="Q1323">
            <v>41652.85</v>
          </cell>
          <cell r="R1323">
            <v>10978.98</v>
          </cell>
          <cell r="S1323" t="str">
            <v>แขวงเชียงใหม่</v>
          </cell>
          <cell r="T1323" t="str">
            <v>ผบE1983</v>
          </cell>
          <cell r="U1323">
            <v>2565</v>
          </cell>
          <cell r="V1323" t="str">
            <v>ผบE5466</v>
          </cell>
          <cell r="W1323">
            <v>2565</v>
          </cell>
          <cell r="X1323"/>
          <cell r="Y1323"/>
          <cell r="Z1323"/>
          <cell r="AA1323">
            <v>1</v>
          </cell>
          <cell r="AB1323">
            <v>8</v>
          </cell>
          <cell r="AC1323">
            <v>2565</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t="str">
            <v>สืบรอบ 1 รายงานวันที่ 14/2/2568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นายธนพล มีบุญ</v>
          </cell>
          <cell r="BU1323">
            <v>888164010466</v>
          </cell>
          <cell r="BV1323" t="str">
            <v xml:space="preserve">1.นายธนพล มีบุญ
2.นายธัชชัย สุวรรณศิริคำ
3.นางสาวนงลักษณ์ แหนลำใย
4.นายัยวัฒน์ บุญไทย
</v>
          </cell>
          <cell r="BW1323" t="str">
            <v>จำเลยที่ 1
จำเลยที่ 2
ทายาโดยธรรมจำเลยที่ 3
จำเลยที่ 3</v>
          </cell>
          <cell r="BX1323" t="str">
            <v>1-6499-00031-45-1
1-5205-00076-33-6
3-2406-00192-95-7
1-2406-00106-33-7</v>
          </cell>
          <cell r="BY1323"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3" t="str">
            <v>พบ</v>
          </cell>
          <cell r="CA1323"/>
          <cell r="CB1323"/>
          <cell r="CC1323" t="str">
            <v>ปฏิยุทธ์</v>
          </cell>
          <cell r="CD1323"/>
          <cell r="CE1323"/>
          <cell r="CF1323"/>
          <cell r="CG1323"/>
          <cell r="CH1323"/>
          <cell r="CI1323"/>
          <cell r="CJ1323"/>
          <cell r="CK1323"/>
          <cell r="CL1323">
            <v>244031</v>
          </cell>
          <cell r="CM1323"/>
          <cell r="CN1323"/>
          <cell r="CO1323"/>
          <cell r="CP1323"/>
          <cell r="CQ1323"/>
          <cell r="CR1323"/>
          <cell r="CS1323"/>
          <cell r="CT1323"/>
          <cell r="CU1323"/>
          <cell r="CV1323"/>
          <cell r="CW1323"/>
        </row>
        <row r="1324">
          <cell r="B1324">
            <v>2820</v>
          </cell>
          <cell r="C1324">
            <v>1967</v>
          </cell>
          <cell r="D1324">
            <v>23</v>
          </cell>
          <cell r="E1324">
            <v>12</v>
          </cell>
          <cell r="F1324">
            <v>2567</v>
          </cell>
          <cell r="G1324">
            <v>800095644145</v>
          </cell>
          <cell r="H1324" t="str">
            <v>นาย</v>
          </cell>
          <cell r="I1324" t="str">
            <v>อนุวัฒน์</v>
          </cell>
          <cell r="J1324" t="str">
            <v>เดชคุณมาก</v>
          </cell>
          <cell r="K1324" t="str">
            <v>1-5099-00633-35-4</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44131.9</v>
          </cell>
          <cell r="R1324">
            <v>11785.03</v>
          </cell>
          <cell r="S1324" t="str">
            <v>แขวงเชียงใหม่</v>
          </cell>
          <cell r="T1324" t="str">
            <v>ผบE5221</v>
          </cell>
          <cell r="U1324">
            <v>2565</v>
          </cell>
          <cell r="V1324" t="str">
            <v>ผบE7514</v>
          </cell>
          <cell r="W1324">
            <v>2565</v>
          </cell>
          <cell r="X1324"/>
          <cell r="Y1324"/>
          <cell r="Z1324"/>
          <cell r="AA1324">
            <v>25</v>
          </cell>
          <cell r="AB1324">
            <v>10</v>
          </cell>
          <cell r="AC1324">
            <v>2565</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นายอนุวัฒน์ เดชคุณมาก</v>
          </cell>
          <cell r="BU1324">
            <v>888164010456</v>
          </cell>
          <cell r="BV1324" t="str">
            <v>1.นายอนุวัฒน์ เดชคุณมาก
2.นางสาวอนมิกา นัภสพิชญาเดชา</v>
          </cell>
          <cell r="BW1324" t="str">
            <v xml:space="preserve">จำเลยที่ 1
จำเลยที่ 2
</v>
          </cell>
          <cell r="BX1324" t="str">
            <v>1-5099-000633-35-4
1-1037-00743-12-0</v>
          </cell>
          <cell r="BY1324"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4" t="str">
            <v>พบ</v>
          </cell>
          <cell r="CA1324"/>
          <cell r="CB1324"/>
          <cell r="CC1324" t="str">
            <v>ปฏิยุทธ์</v>
          </cell>
          <cell r="CE1324"/>
          <cell r="CF1324"/>
          <cell r="CG1324"/>
          <cell r="CH1324"/>
          <cell r="CI1324"/>
          <cell r="CJ1324"/>
          <cell r="CK1324"/>
          <cell r="CL1324">
            <v>244031</v>
          </cell>
          <cell r="CM1324"/>
          <cell r="CN1324"/>
          <cell r="CO1324"/>
          <cell r="CP1324"/>
          <cell r="CQ1324"/>
          <cell r="CR1324"/>
          <cell r="CS1324"/>
          <cell r="CT1324"/>
          <cell r="CU1324"/>
          <cell r="CV1324"/>
          <cell r="CW1324"/>
        </row>
        <row r="1325">
          <cell r="B1325">
            <v>2821</v>
          </cell>
          <cell r="C1325">
            <v>1968</v>
          </cell>
          <cell r="D1325">
            <v>23</v>
          </cell>
          <cell r="E1325">
            <v>12</v>
          </cell>
          <cell r="F1325">
            <v>2567</v>
          </cell>
          <cell r="G1325">
            <v>800032597208</v>
          </cell>
          <cell r="H1325" t="str">
            <v>พันจ่าอากาศเอก</v>
          </cell>
          <cell r="I1325" t="str">
            <v>สันติชัย</v>
          </cell>
          <cell r="J1325" t="str">
            <v>ปัญญาทอง</v>
          </cell>
          <cell r="K1325" t="str">
            <v>3-5212-00224-54-0</v>
          </cell>
          <cell r="L1325" t="str">
            <v>ท่าแพ</v>
          </cell>
          <cell r="M1325" t="str">
            <v>เชียงใหม่ 1</v>
          </cell>
          <cell r="N1325">
            <v>8</v>
          </cell>
          <cell r="O1325" t="str">
            <v>สินเชื่อพัฒนาชีวิตทหาร(พัฒนากลุ่มอาชีพ)</v>
          </cell>
          <cell r="P1325" t="str">
            <v>1.บุคคลค้ำประกัน</v>
          </cell>
          <cell r="Q1325"/>
          <cell r="R1325"/>
          <cell r="S1325" t="str">
            <v>จังหวัดเชียงใหม่</v>
          </cell>
          <cell r="T1325" t="str">
            <v>ผบE671</v>
          </cell>
          <cell r="U1325">
            <v>2567</v>
          </cell>
          <cell r="V1325" t="str">
            <v>ผบE1392</v>
          </cell>
          <cell r="W1325">
            <v>2567</v>
          </cell>
          <cell r="X1325">
            <v>24</v>
          </cell>
          <cell r="Y1325">
            <v>6</v>
          </cell>
          <cell r="Z1325">
            <v>2567</v>
          </cell>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t="str">
            <v>สืบแล้ว รายงานผล 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พันจ่าอากาศเอกสันติชัย ปัญญาทอง</v>
          </cell>
          <cell r="BU1325">
            <v>0</v>
          </cell>
          <cell r="BV1325"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5" t="str">
            <v xml:space="preserve">จำเลยที่ 1
คู่สมรสจำเลยที่ 1
จำเลยที่ 2
จำเลยที่ 3
คู่สมรสจำเลยที่ 3
จำเลยที่ 4
คู่สมรสจำเลยที่ 4
</v>
          </cell>
          <cell r="BX1325" t="str">
            <v xml:space="preserve">3-5212-00224-54-0
3-5014-00236-12-6
3-5001-00478-83-2
3-5106-00504-82-4
3-5002-00612-53-1
5-5099-00097-17-0
1-4203-00068-32-2
</v>
          </cell>
          <cell r="BY1325"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5" t="str">
            <v>พบ</v>
          </cell>
          <cell r="CA1325"/>
          <cell r="CB1325">
            <v>7</v>
          </cell>
          <cell r="CC1325" t="str">
            <v>นุสบา</v>
          </cell>
          <cell r="CD1325"/>
          <cell r="CE1325"/>
          <cell r="CF1325"/>
          <cell r="CG1325"/>
          <cell r="CH1325"/>
          <cell r="CI1325"/>
          <cell r="CJ1325"/>
          <cell r="CK1325"/>
          <cell r="CL1325">
            <v>244036</v>
          </cell>
          <cell r="CM1325"/>
          <cell r="CN1325"/>
          <cell r="CO1325"/>
          <cell r="CP1325"/>
          <cell r="CQ1325"/>
          <cell r="CR1325"/>
          <cell r="CS1325"/>
          <cell r="CT1325"/>
          <cell r="CU1325"/>
          <cell r="CV1325"/>
          <cell r="CW1325"/>
        </row>
        <row r="1326">
          <cell r="B1326">
            <v>2822</v>
          </cell>
          <cell r="C1326">
            <v>1969</v>
          </cell>
          <cell r="D1326">
            <v>23</v>
          </cell>
          <cell r="E1326">
            <v>12</v>
          </cell>
          <cell r="F1326">
            <v>2567</v>
          </cell>
          <cell r="G1326">
            <v>800009741102</v>
          </cell>
          <cell r="H1326" t="str">
            <v>นาง</v>
          </cell>
          <cell r="I1326" t="str">
            <v>ศรีมร</v>
          </cell>
          <cell r="J1326" t="str">
            <v>มหาวัน</v>
          </cell>
          <cell r="K1326" t="str">
            <v>3-5011-00429-66-2</v>
          </cell>
          <cell r="L1326" t="str">
            <v>ท่าแพ</v>
          </cell>
          <cell r="M1326" t="str">
            <v>เชียงใหม่ 1</v>
          </cell>
          <cell r="N1326">
            <v>8</v>
          </cell>
          <cell r="O1326" t="str">
            <v>สินเชื่อพัฒนากลุ่มอาชีพ ช.พ.ค.</v>
          </cell>
          <cell r="P1326" t="str">
            <v>1.บุคคลค้ำประกัน</v>
          </cell>
          <cell r="Q1326"/>
          <cell r="R1326"/>
          <cell r="S1326" t="str">
            <v>จังหวัดลำพูน</v>
          </cell>
          <cell r="T1326" t="str">
            <v>ผบE1803</v>
          </cell>
          <cell r="U1326">
            <v>2567</v>
          </cell>
          <cell r="V1326" t="str">
            <v>ผบE3465</v>
          </cell>
          <cell r="W1326">
            <v>2567</v>
          </cell>
          <cell r="X1326">
            <v>2</v>
          </cell>
          <cell r="Y1326">
            <v>9</v>
          </cell>
          <cell r="Z1326">
            <v>2567</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นางศรีมร มหาวัน</v>
          </cell>
          <cell r="BU1326">
            <v>0</v>
          </cell>
          <cell r="BV1326" t="str">
            <v>1.นางศรีมร  มหาวัน 
2.นางกนกพร  บูรณชีวิต
3.นายซีดีน  พิบาลฆ่าสัตว์
4.นางรัชฎา  มาฤทธิ์</v>
          </cell>
          <cell r="BW1326" t="str">
            <v xml:space="preserve">จำเลยที่ 1
จำเลยที่ 2
คู่สมรสจำเลยที่ 2
จำเลยที่ 3
</v>
          </cell>
          <cell r="BX1326" t="str">
            <v xml:space="preserve">3-5011-00429-66-2
4-5702-00007-44-9
3-8303-00423-58-3
3-5009-00272-60-1
</v>
          </cell>
          <cell r="BY132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6" t="str">
            <v>พบ</v>
          </cell>
          <cell r="CA1326"/>
          <cell r="CB1326">
            <v>4</v>
          </cell>
          <cell r="CC1326" t="str">
            <v>นุสบา</v>
          </cell>
          <cell r="CD1326"/>
          <cell r="CE1326"/>
          <cell r="CF1326"/>
          <cell r="CG1326"/>
          <cell r="CH1326"/>
          <cell r="CI1326"/>
          <cell r="CJ1326"/>
          <cell r="CK1326"/>
          <cell r="CL1326">
            <v>244036</v>
          </cell>
          <cell r="CM1326"/>
          <cell r="CN1326"/>
          <cell r="CO1326"/>
          <cell r="CP1326"/>
          <cell r="CQ1326"/>
          <cell r="CR1326"/>
          <cell r="CS1326"/>
          <cell r="CT1326"/>
          <cell r="CU1326"/>
          <cell r="CV1326"/>
          <cell r="CW1326"/>
        </row>
        <row r="1327">
          <cell r="B1327">
            <v>2823</v>
          </cell>
          <cell r="C1327">
            <v>1970</v>
          </cell>
          <cell r="D1327">
            <v>23</v>
          </cell>
          <cell r="E1327">
            <v>12</v>
          </cell>
          <cell r="F1327">
            <v>2567</v>
          </cell>
          <cell r="G1327">
            <v>800081915194</v>
          </cell>
          <cell r="H1327" t="str">
            <v>นางสาว</v>
          </cell>
          <cell r="I1327" t="str">
            <v>ขวัญฤทัย</v>
          </cell>
          <cell r="J1327" t="str">
            <v>จันตาคำ</v>
          </cell>
          <cell r="K1327" t="str">
            <v>1-5007-01235-06-7</v>
          </cell>
          <cell r="L1327" t="str">
            <v>ประตูช้างเผือก</v>
          </cell>
          <cell r="M1327" t="str">
            <v>เชียงใหม่ 1</v>
          </cell>
          <cell r="N1327">
            <v>8</v>
          </cell>
          <cell r="O1327" t="str">
            <v>สินเชื่อธนาคารประชาชน</v>
          </cell>
          <cell r="P1327" t="str">
            <v>1.บุคคลค้ำประกัน</v>
          </cell>
          <cell r="Q1327"/>
          <cell r="R1327"/>
          <cell r="S1327" t="str">
            <v>แขวงเชียงดาว</v>
          </cell>
          <cell r="T1327" t="str">
            <v>ผบE324</v>
          </cell>
          <cell r="U1327">
            <v>2567</v>
          </cell>
          <cell r="V1327" t="str">
            <v>ผบE567</v>
          </cell>
          <cell r="W1327">
            <v>2567</v>
          </cell>
          <cell r="X1327">
            <v>18</v>
          </cell>
          <cell r="Y1327">
            <v>6</v>
          </cell>
          <cell r="Z1327">
            <v>2567</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t="str">
            <v>สืบแล้ว รายงานผลสืบ 13/2/2568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นางสาวขวัญฤทัย จันตาคำ</v>
          </cell>
          <cell r="BU1327">
            <v>0</v>
          </cell>
          <cell r="BV1327" t="str">
            <v>1.นางสาวชวัญฤทัย  จันตาคำ
2.นางสาวสุปราณี  สัตนันท์
3.นางสาวสุพัตรา  พรหมเสน</v>
          </cell>
          <cell r="BW1327" t="str">
            <v>จำเลยที่ 1
จำเลยที่ 2
จำเลยที่ 3</v>
          </cell>
          <cell r="BX1327" t="str">
            <v>1-5007-01235-06-7
1-4110-00117-03-5
3-5012-00094-92-1</v>
          </cell>
          <cell r="BY132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7" t="str">
            <v xml:space="preserve">พบ </v>
          </cell>
          <cell r="CA1327"/>
          <cell r="CB1327">
            <v>3</v>
          </cell>
          <cell r="CC1327" t="str">
            <v>นุสบา</v>
          </cell>
          <cell r="CD1327"/>
          <cell r="CE1327"/>
          <cell r="CF1327"/>
          <cell r="CG1327"/>
          <cell r="CH1327"/>
          <cell r="CI1327"/>
          <cell r="CJ1327"/>
          <cell r="CK1327"/>
          <cell r="CL1327">
            <v>244036</v>
          </cell>
          <cell r="CM1327"/>
          <cell r="CN1327"/>
          <cell r="CO1327"/>
          <cell r="CP1327"/>
          <cell r="CQ1327"/>
          <cell r="CR1327"/>
          <cell r="CS1327"/>
          <cell r="CT1327"/>
          <cell r="CU1327"/>
          <cell r="CV1327"/>
          <cell r="CW1327"/>
        </row>
        <row r="1328">
          <cell r="B1328">
            <v>2824</v>
          </cell>
          <cell r="C1328">
            <v>1971</v>
          </cell>
          <cell r="D1328">
            <v>23</v>
          </cell>
          <cell r="E1328">
            <v>12</v>
          </cell>
          <cell r="F1328">
            <v>2567</v>
          </cell>
          <cell r="G1328">
            <v>800015062683</v>
          </cell>
          <cell r="H1328" t="str">
            <v>นาย</v>
          </cell>
          <cell r="I1328" t="str">
            <v>ยงยุทธ</v>
          </cell>
          <cell r="J1328" t="str">
            <v>อินตา</v>
          </cell>
          <cell r="K1328" t="str">
            <v>3-5013-00118-61-0</v>
          </cell>
          <cell r="L1328" t="str">
            <v>เซ็นทรัล แอร์พอร์ต พลาซ่า เชียงใหม่</v>
          </cell>
          <cell r="M1328" t="str">
            <v>เชียงใหม่ 1</v>
          </cell>
          <cell r="N1328">
            <v>8</v>
          </cell>
          <cell r="O1328" t="str">
            <v>สินเชื่อสวัสดิการ</v>
          </cell>
          <cell r="P1328" t="str">
            <v>1.บุคคลค้ำประกัน</v>
          </cell>
          <cell r="Q1328"/>
          <cell r="R1328"/>
          <cell r="S1328" t="str">
            <v>จังหวัดเชียงใหม่</v>
          </cell>
          <cell r="T1328" t="str">
            <v>ผบE1506</v>
          </cell>
          <cell r="U1328">
            <v>2567</v>
          </cell>
          <cell r="V1328" t="str">
            <v>ผบE1848</v>
          </cell>
          <cell r="W1328">
            <v>2567</v>
          </cell>
          <cell r="X1328">
            <v>26</v>
          </cell>
          <cell r="Y1328">
            <v>8</v>
          </cell>
          <cell r="Z1328">
            <v>2567</v>
          </cell>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t="str">
            <v>สืบแล้ว รายงานผลสืบ 4/2/2568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นายยงยุทธ อินตา</v>
          </cell>
          <cell r="BU1328">
            <v>883166010551</v>
          </cell>
          <cell r="BV1328" t="str">
            <v>1.นายยงยุทธ  อินตา
2.นางอัชรีย์ญา  อินตา
3.นายนิวัติหรือนิวัฒน์  ธรรมประการ
4.นางศิริกาญจน์  ธรรมประการ</v>
          </cell>
          <cell r="BW1328" t="str">
            <v>จำเลยที่ 1
คู่สมรสจำเลยที่ 1
จำเลยที่ 2
คู่สมรสจำเลยที่ 2</v>
          </cell>
          <cell r="BX1328" t="str">
            <v>3-5013-00118-61-0
3-5799-00199-38-3
3-5711-00029-82-6
3-5703-00625-55-3</v>
          </cell>
          <cell r="BY1328"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8" t="str">
            <v>พบ</v>
          </cell>
          <cell r="CA1328"/>
          <cell r="CB1328">
            <v>4</v>
          </cell>
          <cell r="CC1328" t="str">
            <v>นุสบา</v>
          </cell>
          <cell r="CD1328"/>
          <cell r="CE1328"/>
          <cell r="CF1328"/>
          <cell r="CG1328"/>
          <cell r="CH1328"/>
          <cell r="CI1328"/>
          <cell r="CJ1328"/>
          <cell r="CK1328"/>
          <cell r="CL1328">
            <v>244036</v>
          </cell>
          <cell r="CM1328"/>
          <cell r="CN1328"/>
          <cell r="CO1328"/>
          <cell r="CP1328"/>
          <cell r="CQ1328"/>
          <cell r="CR1328"/>
          <cell r="CS1328"/>
          <cell r="CT1328"/>
          <cell r="CU1328"/>
          <cell r="CV1328"/>
          <cell r="CW1328"/>
        </row>
        <row r="1329">
          <cell r="B1329">
            <v>2825</v>
          </cell>
          <cell r="C1329">
            <v>1972</v>
          </cell>
          <cell r="D1329">
            <v>7</v>
          </cell>
          <cell r="E1329">
            <v>1</v>
          </cell>
          <cell r="F1329">
            <v>2568</v>
          </cell>
          <cell r="G1329">
            <v>800104378271</v>
          </cell>
          <cell r="H1329" t="str">
            <v>นาย</v>
          </cell>
          <cell r="I1329" t="str">
            <v>ภัทรพงศ์</v>
          </cell>
          <cell r="J1329" t="str">
            <v>จิตราทร</v>
          </cell>
          <cell r="K1329" t="str">
            <v>3 5299 00311 38 8</v>
          </cell>
          <cell r="L1329" t="str">
            <v>เซ็นทรัล แอร์พอร์ต พลาซ่า เชียงใหม่</v>
          </cell>
          <cell r="M1329" t="str">
            <v>เชยงใหม่ 1</v>
          </cell>
          <cell r="N1329">
            <v>8</v>
          </cell>
          <cell r="O1329" t="str">
            <v>สินเชื่อผู้ได้รับผลกระทบจากเศรษฐิจ ฯ (คืนความสุข)</v>
          </cell>
          <cell r="P1329" t="str">
            <v>1.บุคคลค้ำประกัน</v>
          </cell>
          <cell r="Q1329"/>
          <cell r="R1329"/>
          <cell r="S1329" t="str">
            <v>แขวงลำปาง</v>
          </cell>
          <cell r="T1329" t="str">
            <v>ผบE3081</v>
          </cell>
          <cell r="U1329">
            <v>2565</v>
          </cell>
          <cell r="V1329" t="str">
            <v>ผบE3550</v>
          </cell>
          <cell r="W1329">
            <v>2565</v>
          </cell>
          <cell r="X1329">
            <v>11</v>
          </cell>
          <cell r="Y1329">
            <v>10</v>
          </cell>
          <cell r="Z1329">
            <v>2565</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t="str">
            <v>คำสั่งดำเนินงานวันที่ 7/1/2568 // รายงานคดีวันที่  25/1/2568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นายภัทรพงศ์ จิตราทร</v>
          </cell>
          <cell r="BU1329">
            <v>0</v>
          </cell>
          <cell r="BV1329" t="str">
            <v>1.นายภัทรพงศ์ จิตราทร</v>
          </cell>
          <cell r="BW1329" t="str">
            <v>ผู้กู้</v>
          </cell>
          <cell r="BX1329" t="str">
            <v>3-5299-00311-38-8</v>
          </cell>
          <cell r="BY1329" t="str">
            <v>-ไม่พบว่ามีกรรมสิทธิ์ในที่ดิน อ.เมืองเชียงใหม่ จ.เชียงใหม่
-ไม่พบว่ามีกรรมสิทธิ์ในที่ดิน อ.เมืองลำปาง จ.เชียงใหม่</v>
          </cell>
          <cell r="BZ1329" t="str">
            <v>ไม่พบ</v>
          </cell>
          <cell r="CA1329"/>
          <cell r="CB1329"/>
          <cell r="CC1329" t="str">
            <v>ปฏิยุทธ์</v>
          </cell>
          <cell r="CD1329"/>
          <cell r="CE1329"/>
          <cell r="CF1329"/>
          <cell r="CG1329"/>
          <cell r="CH1329"/>
          <cell r="CI1329"/>
          <cell r="CJ1329"/>
          <cell r="CK1329"/>
          <cell r="CL1329"/>
          <cell r="CM1329"/>
          <cell r="CN1329"/>
          <cell r="CO1329"/>
          <cell r="CP1329"/>
          <cell r="CQ1329"/>
          <cell r="CR1329"/>
          <cell r="CS1329"/>
          <cell r="CT1329"/>
          <cell r="CU1329"/>
          <cell r="CV1329"/>
          <cell r="CW1329"/>
        </row>
        <row r="1330">
          <cell r="B1330">
            <v>2826</v>
          </cell>
          <cell r="C1330">
            <v>1973</v>
          </cell>
          <cell r="D1330"/>
          <cell r="E1330"/>
          <cell r="F1330"/>
          <cell r="G1330">
            <v>800118705956</v>
          </cell>
          <cell r="H1330" t="str">
            <v>นาย</v>
          </cell>
          <cell r="I1330" t="str">
            <v>ธวุฒิ</v>
          </cell>
          <cell r="J1330" t="str">
            <v>จอมแปง</v>
          </cell>
          <cell r="K1330">
            <v>1509901468926</v>
          </cell>
          <cell r="L1330" t="str">
            <v>บิ๊กซี หางดง</v>
          </cell>
          <cell r="M1330" t="str">
            <v>เชียงใหม่ 3</v>
          </cell>
          <cell r="N1330">
            <v>8</v>
          </cell>
          <cell r="O1330" t="str">
            <v>สินเชื่อธนาคารประชาชน</v>
          </cell>
          <cell r="P1330" t="str">
            <v>1.บุคคลค้ำประกัน</v>
          </cell>
          <cell r="Q1330">
            <v>36110</v>
          </cell>
          <cell r="R1330">
            <v>8713.4599999999991</v>
          </cell>
          <cell r="S1330" t="str">
            <v>แขวงเชียงใหม่</v>
          </cell>
          <cell r="T1330" t="str">
            <v>ผบE1465</v>
          </cell>
          <cell r="U1330">
            <v>2566</v>
          </cell>
          <cell r="V1330" t="str">
            <v>ผบE3502</v>
          </cell>
          <cell r="W1330">
            <v>2566</v>
          </cell>
          <cell r="X1330"/>
          <cell r="Y1330"/>
          <cell r="Z1330"/>
          <cell r="AA1330">
            <v>22</v>
          </cell>
          <cell r="AB1330">
            <v>5</v>
          </cell>
          <cell r="AC1330">
            <v>2566</v>
          </cell>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t="str">
            <v>รายงานผลสืบทรัพย์ 31/1/2568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นายธวุฒิ จอมแปง</v>
          </cell>
          <cell r="BU1330">
            <v>888165010628</v>
          </cell>
          <cell r="BV1330" t="str">
            <v>1.นายธวุฒิ  จอมแปง
2.นายชัชวาลย์   ทองกลาง</v>
          </cell>
          <cell r="BW1330" t="str">
            <v>จำเลยที่ 1
จำเลยที่ 2</v>
          </cell>
          <cell r="BX1330" t="str">
            <v>1-5099-01468-92-6
3-3010-00378-49-9</v>
          </cell>
          <cell r="BY133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0" t="str">
            <v>ไม่พบทรัพย์</v>
          </cell>
          <cell r="CA1330"/>
          <cell r="CB1330"/>
          <cell r="CC1330" t="str">
            <v>วชิราภรณ์</v>
          </cell>
          <cell r="CD1330"/>
          <cell r="CE1330"/>
          <cell r="CF1330"/>
          <cell r="CG1330"/>
          <cell r="CH1330"/>
          <cell r="CI1330"/>
          <cell r="CJ1330"/>
          <cell r="CK1330"/>
          <cell r="CL1330">
            <v>244029</v>
          </cell>
          <cell r="CM1330"/>
          <cell r="CN1330"/>
          <cell r="CO1330"/>
          <cell r="CP1330"/>
          <cell r="CQ1330"/>
          <cell r="CR1330"/>
          <cell r="CS1330"/>
          <cell r="CT1330"/>
          <cell r="CU1330"/>
          <cell r="CV1330"/>
          <cell r="CW1330"/>
        </row>
        <row r="1331">
          <cell r="B1331">
            <v>2827</v>
          </cell>
          <cell r="C1331">
            <v>1974</v>
          </cell>
          <cell r="D1331"/>
          <cell r="E1331"/>
          <cell r="F1331"/>
          <cell r="G1331">
            <v>800086253310</v>
          </cell>
          <cell r="H1331" t="str">
            <v>นาย</v>
          </cell>
          <cell r="I1331" t="str">
            <v>ชัยณรงค์</v>
          </cell>
          <cell r="J1331" t="str">
            <v>เมืองมา</v>
          </cell>
          <cell r="K1331">
            <v>3501500517887</v>
          </cell>
          <cell r="L1331" t="str">
            <v>บิ๊กซี หางดง</v>
          </cell>
          <cell r="M1331" t="str">
            <v>เชียงใหม่ 3</v>
          </cell>
          <cell r="N1331">
            <v>8</v>
          </cell>
          <cell r="O1331" t="str">
            <v>สินเชื่อธนาคารประชาชน</v>
          </cell>
          <cell r="P1331" t="str">
            <v>1.บุคคลค้ำประกัน</v>
          </cell>
          <cell r="Q1331">
            <v>159784.04</v>
          </cell>
          <cell r="R1331">
            <v>59489.59</v>
          </cell>
          <cell r="S1331" t="str">
            <v>แขวงเชียงใหม่</v>
          </cell>
          <cell r="T1331" t="str">
            <v>ผบE1466</v>
          </cell>
          <cell r="U1331">
            <v>2566</v>
          </cell>
          <cell r="V1331" t="str">
            <v>ผบE4442</v>
          </cell>
          <cell r="W1331">
            <v>2566</v>
          </cell>
          <cell r="X1331"/>
          <cell r="Y1331"/>
          <cell r="Z1331"/>
          <cell r="AA1331">
            <v>12</v>
          </cell>
          <cell r="AB1331">
            <v>6</v>
          </cell>
          <cell r="AC1331">
            <v>2566</v>
          </cell>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t="str">
            <v>//รายงานผลสืบทรัพย์ 13/2/2568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นายชัยณรงค์ เมืองมา</v>
          </cell>
          <cell r="BU1331">
            <v>888165010641</v>
          </cell>
          <cell r="BV1331" t="str">
            <v>1.นายชัยณรงค์   เมืองมา 
2.นางสาวธัญชนก   อุปวงค์
3.นางสาวรัชนี   หล้าพิงค์</v>
          </cell>
          <cell r="BW1331" t="str">
            <v>จำเลยที่ 1
จำเลยที่ 2
จำเลยที่ 3</v>
          </cell>
          <cell r="BX1331" t="str">
            <v>3-5015-00517-88-7
1-5099-00546-68-1
1-5007-00074-87-6</v>
          </cell>
          <cell r="BY1331"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1" t="str">
            <v>พบทรัพย์</v>
          </cell>
          <cell r="CA1331"/>
          <cell r="CB1331"/>
          <cell r="CC1331" t="str">
            <v>วชิราภรณ์</v>
          </cell>
          <cell r="CD1331"/>
          <cell r="CE1331"/>
          <cell r="CF1331"/>
          <cell r="CG1331"/>
          <cell r="CH1331"/>
          <cell r="CI1331"/>
          <cell r="CJ1331"/>
          <cell r="CK1331"/>
          <cell r="CL1331">
            <v>244029</v>
          </cell>
          <cell r="CM1331"/>
          <cell r="CN1331"/>
          <cell r="CO1331"/>
          <cell r="CP1331"/>
          <cell r="CQ1331"/>
          <cell r="CR1331"/>
          <cell r="CS1331"/>
          <cell r="CT1331"/>
          <cell r="CU1331"/>
          <cell r="CV1331"/>
          <cell r="CW1331"/>
        </row>
        <row r="1332">
          <cell r="B1332">
            <v>2828</v>
          </cell>
          <cell r="C1332">
            <v>1975</v>
          </cell>
          <cell r="D1332"/>
          <cell r="E1332"/>
          <cell r="F1332"/>
          <cell r="G1332">
            <v>800096079291</v>
          </cell>
          <cell r="H1332" t="str">
            <v>นางสาว</v>
          </cell>
          <cell r="I1332" t="str">
            <v>สมจิตร</v>
          </cell>
          <cell r="J1332" t="str">
            <v>อาจแก้ว</v>
          </cell>
          <cell r="K1332">
            <v>3420100196536</v>
          </cell>
          <cell r="L1332" t="str">
            <v>บิ๊กซี หางดง</v>
          </cell>
          <cell r="M1332" t="str">
            <v>เชียงใหม่ 3</v>
          </cell>
          <cell r="N1332">
            <v>8</v>
          </cell>
          <cell r="O1332" t="str">
            <v>สินเชื่อธนาคารประชาชน</v>
          </cell>
          <cell r="P1332" t="str">
            <v>1.บุคคลค้ำประกัน</v>
          </cell>
          <cell r="Q1332">
            <v>30484.86</v>
          </cell>
          <cell r="R1332">
            <v>7541.73</v>
          </cell>
          <cell r="S1332" t="str">
            <v>แขวงเชียงราย</v>
          </cell>
          <cell r="T1332" t="str">
            <v>ผบE109</v>
          </cell>
          <cell r="U1332">
            <v>2566</v>
          </cell>
          <cell r="V1332" t="str">
            <v>ผบE822</v>
          </cell>
          <cell r="W1332">
            <v>2566</v>
          </cell>
          <cell r="X1332"/>
          <cell r="Y1332"/>
          <cell r="Z1332"/>
          <cell r="AA1332">
            <v>27</v>
          </cell>
          <cell r="AB1332">
            <v>2</v>
          </cell>
          <cell r="AC1332">
            <v>2566</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นางสาวสมจิตร อาจแก้ว</v>
          </cell>
          <cell r="BU1332">
            <v>888165010652</v>
          </cell>
          <cell r="BV1332" t="str">
            <v>1.นางสาวสมจิตร   อาจแก้ว
2.นางจินดา   แสนอุด
3.นางสาวภัคญา   ศาสตราชัย</v>
          </cell>
          <cell r="BW1332" t="str">
            <v>จำเลยที่ 1
จำเลยที่ 2
จำเลยที่ 3</v>
          </cell>
          <cell r="BX1332" t="str">
            <v>3-4201-00196-53-6
3-5701-01454-63-5
3-1009-05201-64-1</v>
          </cell>
          <cell r="BY1332"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2" t="str">
            <v>พบทรัพย์</v>
          </cell>
          <cell r="CA1332"/>
          <cell r="CB1332"/>
          <cell r="CC1332" t="str">
            <v>วชิราภรณ์</v>
          </cell>
          <cell r="CD1332"/>
          <cell r="CE1332"/>
          <cell r="CF1332"/>
          <cell r="CG1332"/>
          <cell r="CH1332"/>
          <cell r="CI1332"/>
          <cell r="CJ1332"/>
          <cell r="CK1332"/>
          <cell r="CL1332">
            <v>244029</v>
          </cell>
          <cell r="CM1332"/>
          <cell r="CN1332"/>
          <cell r="CO1332"/>
          <cell r="CP1332"/>
          <cell r="CQ1332"/>
          <cell r="CR1332"/>
          <cell r="CS1332"/>
          <cell r="CT1332"/>
          <cell r="CU1332"/>
          <cell r="CV1332"/>
          <cell r="CW1332"/>
        </row>
        <row r="1333">
          <cell r="B1333">
            <v>2829</v>
          </cell>
          <cell r="C1333">
            <v>1976</v>
          </cell>
          <cell r="D1333"/>
          <cell r="E1333"/>
          <cell r="F1333"/>
          <cell r="G1333">
            <v>800088794329</v>
          </cell>
          <cell r="H1333" t="str">
            <v>นางสาว</v>
          </cell>
          <cell r="I1333" t="str">
            <v xml:space="preserve">ลินดา </v>
          </cell>
          <cell r="J1333" t="str">
            <v>ดวงไฟ</v>
          </cell>
          <cell r="K1333">
            <v>1509900274923</v>
          </cell>
          <cell r="L1333" t="str">
            <v>บิ๊กซี หางดง</v>
          </cell>
          <cell r="M1333" t="str">
            <v>เชียงใหม่ 3</v>
          </cell>
          <cell r="N1333">
            <v>8</v>
          </cell>
          <cell r="O1333" t="str">
            <v>สินเชื่อธนาคารประชาชน</v>
          </cell>
          <cell r="P1333" t="str">
            <v>1.บุคคลค้ำประกัน</v>
          </cell>
          <cell r="Q1333">
            <v>46135.81</v>
          </cell>
          <cell r="R1333">
            <v>19004.82</v>
          </cell>
          <cell r="S1333" t="str">
            <v>แขวงเชียงใหม่</v>
          </cell>
          <cell r="T1333" t="str">
            <v>ผบE1894</v>
          </cell>
          <cell r="U1333">
            <v>2566</v>
          </cell>
          <cell r="V1333" t="str">
            <v>ผบE4534</v>
          </cell>
          <cell r="W1333">
            <v>2566</v>
          </cell>
          <cell r="X1333"/>
          <cell r="Y1333"/>
          <cell r="Z1333"/>
          <cell r="AA1333">
            <v>13</v>
          </cell>
          <cell r="AB1333">
            <v>6</v>
          </cell>
          <cell r="AC1333">
            <v>2566</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t="str">
            <v>รายงานผลสืบทรัพย์ 25/2/2568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นางสาวลินดา  ดวงไฟ</v>
          </cell>
          <cell r="BU1333">
            <v>888165011188</v>
          </cell>
          <cell r="BV1333" t="str">
            <v>1.นางสาวลินดา   ดวงไฟ
2.นายกฤดา  อินทรการทุม
3.นางสาวจันทนา  ยุติธรรม
4.นางสาวศิริลักษณ์   ชุมแสง</v>
          </cell>
          <cell r="BW1333" t="str">
            <v>จำเลยที่ 1
คู่สมรสจำเลยที่ 1
จำเลยที่ 2
จำเลยที่ 3</v>
          </cell>
          <cell r="BX1333" t="str">
            <v>1-5099-00274-92-3
1-5099-00276-67-5
3-5019-00076-89-6
1-5051-00008-05-2</v>
          </cell>
          <cell r="BY1333"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3" t="str">
            <v>พบทรัพย์</v>
          </cell>
          <cell r="CA1333"/>
          <cell r="CB1333"/>
          <cell r="CC1333" t="str">
            <v>วชิราภรณ์</v>
          </cell>
          <cell r="CD1333"/>
          <cell r="CE1333"/>
          <cell r="CF1333"/>
          <cell r="CG1333"/>
          <cell r="CH1333"/>
          <cell r="CI1333"/>
          <cell r="CJ1333"/>
          <cell r="CK1333"/>
          <cell r="CL1333"/>
          <cell r="CM1333"/>
          <cell r="CN1333">
            <v>244039</v>
          </cell>
          <cell r="CO1333"/>
          <cell r="CP1333"/>
          <cell r="CQ1333"/>
          <cell r="CR1333"/>
          <cell r="CS1333"/>
          <cell r="CT1333"/>
          <cell r="CU1333"/>
          <cell r="CV1333"/>
          <cell r="CW1333"/>
        </row>
        <row r="1334">
          <cell r="B1334">
            <v>2830</v>
          </cell>
          <cell r="C1334">
            <v>1975</v>
          </cell>
          <cell r="D1334">
            <v>7</v>
          </cell>
          <cell r="E1334">
            <v>1</v>
          </cell>
          <cell r="F1334">
            <v>2568</v>
          </cell>
          <cell r="G1334">
            <v>800035598807</v>
          </cell>
          <cell r="H1334" t="str">
            <v>นาย</v>
          </cell>
          <cell r="I1334" t="str">
            <v xml:space="preserve">สวาท </v>
          </cell>
          <cell r="J1334" t="str">
            <v>หลักมั่น</v>
          </cell>
          <cell r="K1334" t="str">
            <v>3 5207 00368 63 9</v>
          </cell>
          <cell r="L1334" t="str">
            <v>เชียงใหม่</v>
          </cell>
          <cell r="M1334" t="str">
            <v>เชียงใหม่ 1</v>
          </cell>
          <cell r="N1334">
            <v>8</v>
          </cell>
          <cell r="O1334" t="str">
            <v>สินเชื่อสวัสดีการ</v>
          </cell>
          <cell r="P1334" t="str">
            <v>1.บุคคลค้ำประกัน</v>
          </cell>
          <cell r="Q1334"/>
          <cell r="R1334"/>
          <cell r="S1334" t="str">
            <v>แขวงเชียงใหม่</v>
          </cell>
          <cell r="T1334" t="str">
            <v>ผบE8157</v>
          </cell>
          <cell r="U1334">
            <v>2567</v>
          </cell>
          <cell r="V1334" t="str">
            <v>ผบE10265</v>
          </cell>
          <cell r="W1334">
            <v>2567</v>
          </cell>
          <cell r="X1334">
            <v>5</v>
          </cell>
          <cell r="Y1334">
            <v>11</v>
          </cell>
          <cell r="Z1334">
            <v>2567</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t="str">
            <v>คำสั่งดำเนินงานวันที่ 7/1/2568 // รายงานคดีวันที่  25/1/2568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นายสวาท  หลักมั่น</v>
          </cell>
          <cell r="BU1334">
            <v>0</v>
          </cell>
          <cell r="BV1334" t="str">
            <v>1.นายสวาท หลักมั่น
2.นางสาวมะลิวัลย์ กันทะวัง</v>
          </cell>
          <cell r="BW1334" t="str">
            <v>จำเลยที่ 1
จำเลยที่ 2</v>
          </cell>
          <cell r="BX1334" t="str">
            <v>3-5207-00368-63-9
5-5201-00054-70-2</v>
          </cell>
          <cell r="BY1334"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4" t="str">
            <v>ไมพบ</v>
          </cell>
          <cell r="CA1334"/>
          <cell r="CB1334"/>
          <cell r="CC1334" t="str">
            <v>ปฏิยุทธ์</v>
          </cell>
          <cell r="CD1334"/>
          <cell r="CE1334"/>
          <cell r="CF1334"/>
          <cell r="CG1334"/>
          <cell r="CH1334"/>
          <cell r="CI1334"/>
          <cell r="CJ1334"/>
          <cell r="CK1334"/>
          <cell r="CL1334"/>
          <cell r="CM1334"/>
          <cell r="CN1334"/>
          <cell r="CO1334"/>
          <cell r="CP1334"/>
          <cell r="CQ1334"/>
          <cell r="CR1334"/>
          <cell r="CS1334"/>
          <cell r="CT1334"/>
          <cell r="CU1334"/>
          <cell r="CV1334"/>
          <cell r="CW1334"/>
        </row>
        <row r="1335">
          <cell r="B1335">
            <v>2831</v>
          </cell>
          <cell r="C1335">
            <v>1976</v>
          </cell>
          <cell r="D1335">
            <v>7</v>
          </cell>
          <cell r="E1335">
            <v>1</v>
          </cell>
          <cell r="F1335">
            <v>2568</v>
          </cell>
          <cell r="G1335">
            <v>800038153741</v>
          </cell>
          <cell r="H1335" t="str">
            <v>นาง</v>
          </cell>
          <cell r="I1335" t="str">
            <v>แสงจันทร์</v>
          </cell>
          <cell r="J1335" t="str">
            <v>สิงห์ทอน</v>
          </cell>
          <cell r="K1335" t="str">
            <v>3 5010 00371 49 2</v>
          </cell>
          <cell r="L1335" t="str">
            <v>ท่าแพ</v>
          </cell>
          <cell r="M1335" t="str">
            <v>เชียงใหม่ 1</v>
          </cell>
          <cell r="N1335">
            <v>8</v>
          </cell>
          <cell r="O1335" t="str">
            <v>สินเชื่อธนาคารประชาชน</v>
          </cell>
          <cell r="P1335" t="str">
            <v>1.บุคคลค้ำประกัน</v>
          </cell>
          <cell r="Q1335"/>
          <cell r="R1335"/>
          <cell r="S1335" t="str">
            <v>แขวงเชียงใหม่</v>
          </cell>
          <cell r="T1335" t="str">
            <v>ผบ.2556</v>
          </cell>
          <cell r="U1335">
            <v>2563</v>
          </cell>
          <cell r="V1335" t="str">
            <v>ผบ.5019</v>
          </cell>
          <cell r="W1335">
            <v>2563</v>
          </cell>
          <cell r="X1335"/>
          <cell r="Y1335"/>
          <cell r="Z1335"/>
          <cell r="AA1335">
            <v>14</v>
          </cell>
          <cell r="AB1335">
            <v>7</v>
          </cell>
          <cell r="AC1335">
            <v>2563</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นางแสงจันทร์ สิงห์ทอน</v>
          </cell>
          <cell r="BU1335">
            <v>0</v>
          </cell>
          <cell r="BV1335"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5" t="str">
            <v>จำเลยที่ 1
คู่สมรสจำเลยที่ 1
จำเลยที่ 2
จำเลยที่ 3
คุ่สมรสจำเลยที่ 3</v>
          </cell>
          <cell r="BX1335" t="str">
            <v>3-5010-00371-49-2
3-5208-00243-97-8
3-5099-00577-79-5
3-5008-00037-78-2
5-4613-00022-65-2</v>
          </cell>
          <cell r="BY133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5" t="str">
            <v>ไม่พบ</v>
          </cell>
          <cell r="CA1335"/>
          <cell r="CB1335"/>
          <cell r="CC1335" t="str">
            <v>ปฏิยุทธ์</v>
          </cell>
          <cell r="CD1335"/>
          <cell r="CE1335"/>
          <cell r="CF1335"/>
          <cell r="CG1335"/>
          <cell r="CH1335"/>
          <cell r="CI1335"/>
          <cell r="CJ1335"/>
          <cell r="CK1335"/>
          <cell r="CL1335"/>
          <cell r="CM1335"/>
          <cell r="CN1335"/>
          <cell r="CO1335"/>
          <cell r="CP1335"/>
          <cell r="CQ1335"/>
          <cell r="CR1335"/>
          <cell r="CS1335"/>
          <cell r="CT1335"/>
          <cell r="CU1335"/>
          <cell r="CV1335"/>
          <cell r="CW1335"/>
        </row>
        <row r="1336">
          <cell r="B1336">
            <v>2833</v>
          </cell>
          <cell r="C1336">
            <v>1978</v>
          </cell>
          <cell r="D1336">
            <v>23</v>
          </cell>
          <cell r="E1336">
            <v>1</v>
          </cell>
          <cell r="F1336">
            <v>2568</v>
          </cell>
          <cell r="G1336">
            <v>863087504222</v>
          </cell>
          <cell r="H1336" t="str">
            <v>นาย</v>
          </cell>
          <cell r="I1336" t="str">
            <v>ธณวรรธณ์</v>
          </cell>
          <cell r="J1336" t="str">
            <v>อุดมเกษตรคีรี</v>
          </cell>
          <cell r="K1336" t="str">
            <v>1 5009 01248 98 7</v>
          </cell>
          <cell r="L1336" t="str">
            <v>ฝาง</v>
          </cell>
          <cell r="M1336" t="str">
            <v xml:space="preserve">เชียงใหม่ 2 </v>
          </cell>
          <cell r="N1336">
            <v>8</v>
          </cell>
          <cell r="O1336" t="str">
            <v>สินเชื่อธนาคารประชาชน</v>
          </cell>
          <cell r="P1336" t="str">
            <v>1.บุคคลค้ำประกัน</v>
          </cell>
          <cell r="Q1336">
            <v>89998</v>
          </cell>
          <cell r="R1336">
            <v>5955.57</v>
          </cell>
          <cell r="S1336" t="str">
            <v>จังหวัดน่าน</v>
          </cell>
          <cell r="T1336" t="str">
            <v>ผบE1855</v>
          </cell>
          <cell r="U1336">
            <v>2567</v>
          </cell>
          <cell r="V1336" t="str">
            <v>ผบE2031</v>
          </cell>
          <cell r="W1336">
            <v>2567</v>
          </cell>
          <cell r="X1336">
            <v>15</v>
          </cell>
          <cell r="Y1336">
            <v>10</v>
          </cell>
          <cell r="Z1336">
            <v>2567</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t="str">
            <v>คำสั่งสืบวันที่ 20/1/2568 รายงานผลสืบรอบที่ 1 วันที่ 27/2/2568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นายธณวรรธณ์ อุดมเกษตรคีรี</v>
          </cell>
          <cell r="BU1336">
            <v>883267010223</v>
          </cell>
          <cell r="BV1336" t="str">
            <v>1.นางสาวพิชญานิษฐ์ เขมนิธิกานต์หรือนางสาวกัญจน์ณิชา กองอ้น
2.นายธนวรรธณ์ อุดมเกษตรคีรี
3.นายธรรมรัฐ มะโน</v>
          </cell>
          <cell r="BW1336" t="str">
            <v xml:space="preserve">ทายาทจำเลยที่ 1
จำเลยที่ 1
จำเลยที่ 2
</v>
          </cell>
          <cell r="BX1336" t="str">
            <v xml:space="preserve">5-4016-00001-76-6
1-5009-01248-98-7
1-5507-00117-52-4
</v>
          </cell>
          <cell r="BY1336"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6" t="str">
            <v>ไม่พบ</v>
          </cell>
          <cell r="CA1336"/>
          <cell r="CB1336"/>
          <cell r="CC1336" t="str">
            <v>ปฏิยุทธ์</v>
          </cell>
          <cell r="CD1336"/>
          <cell r="CE1336"/>
          <cell r="CF1336"/>
          <cell r="CG1336"/>
          <cell r="CH1336"/>
          <cell r="CI1336"/>
          <cell r="CJ1336"/>
          <cell r="CK1336"/>
          <cell r="CL1336"/>
          <cell r="CM1336"/>
          <cell r="CN1336"/>
          <cell r="CO1336"/>
          <cell r="CP1336"/>
          <cell r="CQ1336"/>
          <cell r="CR1336"/>
          <cell r="CS1336"/>
          <cell r="CT1336"/>
          <cell r="CU1336"/>
          <cell r="CV1336"/>
          <cell r="CW1336"/>
        </row>
        <row r="1337">
          <cell r="B1337">
            <v>2834</v>
          </cell>
          <cell r="C1337">
            <v>1979</v>
          </cell>
          <cell r="D1337">
            <v>23</v>
          </cell>
          <cell r="E1337">
            <v>1</v>
          </cell>
          <cell r="F1337">
            <v>2568</v>
          </cell>
          <cell r="G1337">
            <v>800053515535</v>
          </cell>
          <cell r="H1337" t="str">
            <v>นาง</v>
          </cell>
          <cell r="I1337" t="str">
            <v>ญาณิศา</v>
          </cell>
          <cell r="J1337" t="str">
            <v>อินทะจักร์หรือเชษฐ์สุธี</v>
          </cell>
          <cell r="K1337">
            <v>3571100070761</v>
          </cell>
          <cell r="L1337" t="str">
            <v>เซ็นทรัล แอร์พอร์ต พลาซ่า เชียงใหม่</v>
          </cell>
          <cell r="M1337" t="str">
            <v>เชียงใหม่ 1</v>
          </cell>
          <cell r="N1337">
            <v>8</v>
          </cell>
          <cell r="O1337" t="str">
            <v>สินเชื่อธนาคารประชาชน</v>
          </cell>
          <cell r="P1337" t="str">
            <v>1.บุคคลค้ำประกัน</v>
          </cell>
          <cell r="Q1337">
            <v>51194.09</v>
          </cell>
          <cell r="R1337">
            <v>30194.19</v>
          </cell>
          <cell r="S1337" t="str">
            <v>แขวงเวียงป่าเป้า</v>
          </cell>
          <cell r="T1337" t="str">
            <v>ผบE464</v>
          </cell>
          <cell r="U1337">
            <v>2565</v>
          </cell>
          <cell r="V1337" t="str">
            <v>ผบE504</v>
          </cell>
          <cell r="W1337">
            <v>2565</v>
          </cell>
          <cell r="X1337">
            <v>22</v>
          </cell>
          <cell r="Y1337">
            <v>11</v>
          </cell>
          <cell r="Z1337">
            <v>2565</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นางญาณิศา อินทะจักร์หรือเชษฐ์สุธี</v>
          </cell>
          <cell r="BU1337">
            <v>823560010204</v>
          </cell>
          <cell r="BV1337"/>
          <cell r="BW1337"/>
          <cell r="BX1337"/>
          <cell r="BY1337"/>
          <cell r="BZ1337"/>
          <cell r="CA1337"/>
          <cell r="CB1337"/>
          <cell r="CC1337"/>
          <cell r="CD1337"/>
          <cell r="CE1337"/>
          <cell r="CF1337"/>
          <cell r="CG1337"/>
          <cell r="CH1337"/>
          <cell r="CI1337"/>
          <cell r="CJ1337"/>
          <cell r="CK1337"/>
          <cell r="CL1337"/>
          <cell r="CM1337"/>
          <cell r="CN1337"/>
          <cell r="CO1337"/>
          <cell r="CP1337"/>
          <cell r="CQ1337"/>
          <cell r="CR1337"/>
          <cell r="CS1337"/>
          <cell r="CT1337"/>
          <cell r="CU1337"/>
          <cell r="CV1337"/>
          <cell r="CW1337"/>
        </row>
        <row r="1338">
          <cell r="B1338">
            <v>2835</v>
          </cell>
          <cell r="C1338">
            <v>1980</v>
          </cell>
          <cell r="D1338">
            <v>23</v>
          </cell>
          <cell r="E1338">
            <v>1</v>
          </cell>
          <cell r="F1338">
            <v>2568</v>
          </cell>
          <cell r="G1338">
            <v>800102390898</v>
          </cell>
          <cell r="H1338" t="str">
            <v>นาย</v>
          </cell>
          <cell r="I1338" t="str">
            <v>สิระพงษ์</v>
          </cell>
          <cell r="J1338" t="str">
            <v>ชัยชนะโรจน์</v>
          </cell>
          <cell r="K1338" t="str">
            <v>1 5805 00061 77 1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48369.14</v>
          </cell>
          <cell r="R1338">
            <v>14903.23</v>
          </cell>
          <cell r="S1338" t="str">
            <v>แขวงเชียงใหม่</v>
          </cell>
          <cell r="T1338" t="str">
            <v>ผบE2732</v>
          </cell>
          <cell r="U1338">
            <v>2566</v>
          </cell>
          <cell r="V1338" t="str">
            <v>ผบE5934</v>
          </cell>
          <cell r="W1338">
            <v>2566</v>
          </cell>
          <cell r="X1338"/>
          <cell r="Y1338"/>
          <cell r="Z1338"/>
          <cell r="AA1338">
            <v>17</v>
          </cell>
          <cell r="AB1338">
            <v>7</v>
          </cell>
          <cell r="AC1338">
            <v>2566</v>
          </cell>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t="str">
            <v>สืบแล้ว รายงานผลสืบ 18/2/2568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นายสิระพงษ์ ชัยชนะโรจน์</v>
          </cell>
          <cell r="BU1338">
            <v>0</v>
          </cell>
          <cell r="BV1338" t="str">
            <v>1.นายสิระพงษ์  วรวิภูหรือชัยชนะโรจน์
2.นายรักษะพงษ์  ปินใจ</v>
          </cell>
          <cell r="BW1338" t="str">
            <v>จำเลยที่ 1
จำเลยที่ 2</v>
          </cell>
          <cell r="BX1338" t="str">
            <v>1-5805-00061-77-1
1-5099-01611-01-0</v>
          </cell>
          <cell r="BY1338"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8" t="str">
            <v>ไม่พบทรัพย์</v>
          </cell>
          <cell r="CA1338"/>
          <cell r="CB1338">
            <v>2</v>
          </cell>
          <cell r="CC1338" t="str">
            <v>นุสบา</v>
          </cell>
          <cell r="CD1338"/>
          <cell r="CE1338"/>
          <cell r="CF1338"/>
          <cell r="CG1338"/>
          <cell r="CH1338"/>
          <cell r="CI1338"/>
          <cell r="CJ1338"/>
          <cell r="CK1338"/>
          <cell r="CL1338"/>
          <cell r="CM1338"/>
          <cell r="CN1338"/>
          <cell r="CO1338"/>
        </row>
        <row r="1339">
          <cell r="B1339">
            <v>2836</v>
          </cell>
          <cell r="C1339">
            <v>1981</v>
          </cell>
          <cell r="D1339">
            <v>23</v>
          </cell>
          <cell r="E1339">
            <v>1</v>
          </cell>
          <cell r="F1339">
            <v>2568</v>
          </cell>
          <cell r="G1339">
            <v>800119960550</v>
          </cell>
          <cell r="H1339" t="str">
            <v>นางสาว</v>
          </cell>
          <cell r="I1339" t="str">
            <v>ภาณุมาศ</v>
          </cell>
          <cell r="J1339" t="str">
            <v>ทิศดอนตอง</v>
          </cell>
          <cell r="K1339">
            <v>1510100005580</v>
          </cell>
          <cell r="L1339" t="str">
            <v>เซ็นทรัล แอร์พอร์ต พลาซ่า เชียงใหม่</v>
          </cell>
          <cell r="M1339" t="str">
            <v>เชียงใหม่ 1</v>
          </cell>
          <cell r="N1339">
            <v>8</v>
          </cell>
          <cell r="O1339" t="str">
            <v>สินเชื่อรายได้ประจำโควิด-19</v>
          </cell>
          <cell r="P1339" t="str">
            <v>1.บุคคลค้ำประกัน</v>
          </cell>
          <cell r="Q1339">
            <v>37499</v>
          </cell>
          <cell r="R1339">
            <v>8602.42</v>
          </cell>
          <cell r="S1339" t="str">
            <v>จังหวัดลำพูน</v>
          </cell>
          <cell r="T1339" t="str">
            <v>ผบE3363</v>
          </cell>
          <cell r="U1339">
            <v>2567</v>
          </cell>
          <cell r="V1339" t="str">
            <v>ผบE4574</v>
          </cell>
          <cell r="W1339">
            <v>2567</v>
          </cell>
          <cell r="X1339">
            <v>2</v>
          </cell>
          <cell r="Y1339">
            <v>12</v>
          </cell>
          <cell r="Z1339">
            <v>2567</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t="str">
            <v>สืบแล้ว รายงานผลสืบ 25/2/2568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นางสาวภาณุมาศ ทิศดอนตอง</v>
          </cell>
          <cell r="BU1339">
            <v>883165010150</v>
          </cell>
          <cell r="BV1339" t="str">
            <v>1.นางสาวภาณุมาศ  ทิศดอนตอง
2.นายศราวุธ  บางวัน
3.นางสาววารุณี  กองตูม</v>
          </cell>
          <cell r="BW1339" t="str">
            <v>จำเลยที่ 1
จำเลยที่ 2
จำเลยที่ 3</v>
          </cell>
          <cell r="BX1339" t="str">
            <v xml:space="preserve">1-5101-00005-58-0
1-5101-00242-26-3
1-5099-00231-17-5
</v>
          </cell>
          <cell r="BY1339"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39" t="str">
            <v>พบทรัพย์</v>
          </cell>
          <cell r="CA1339"/>
          <cell r="CB1339">
            <v>3</v>
          </cell>
          <cell r="CC1339" t="str">
            <v>นุสบา</v>
          </cell>
          <cell r="CD1339"/>
          <cell r="CE1339"/>
          <cell r="CF1339"/>
          <cell r="CG1339"/>
          <cell r="CH1339"/>
          <cell r="CI1339"/>
          <cell r="CJ1339"/>
          <cell r="CK1339"/>
          <cell r="CL1339"/>
          <cell r="CM1339"/>
          <cell r="CN1339"/>
          <cell r="CO1339"/>
        </row>
        <row r="1340">
          <cell r="B1340">
            <v>2837</v>
          </cell>
          <cell r="C1340">
            <v>1982</v>
          </cell>
          <cell r="D1340">
            <v>1</v>
          </cell>
          <cell r="E1340">
            <v>2</v>
          </cell>
          <cell r="F1340">
            <v>2568</v>
          </cell>
          <cell r="G1340">
            <v>800014885894</v>
          </cell>
          <cell r="H1340" t="str">
            <v>นาง</v>
          </cell>
          <cell r="I1340" t="str">
            <v>สุวิมล</v>
          </cell>
          <cell r="J1340" t="str">
            <v>คันธวังอินทร์</v>
          </cell>
          <cell r="K1340" t="str">
            <v>3 5213 00096 43 8</v>
          </cell>
          <cell r="L1340" t="str">
            <v>ช้างคลาน</v>
          </cell>
          <cell r="M1340" t="str">
            <v>เชียงใหม่ 1</v>
          </cell>
          <cell r="N1340">
            <v>8</v>
          </cell>
          <cell r="O1340" t="str">
            <v>สินเชื่อพัฒนากลุ่มอาชีพ</v>
          </cell>
          <cell r="P1340" t="str">
            <v>1.บุคคลค้ำประกัน</v>
          </cell>
          <cell r="Q1340">
            <v>954431.05</v>
          </cell>
          <cell r="R1340">
            <v>112533.34</v>
          </cell>
          <cell r="S1340" t="str">
            <v>จังหวัดเชียงใหม่</v>
          </cell>
          <cell r="T1340" t="str">
            <v>ผบE1824</v>
          </cell>
          <cell r="U1340">
            <v>2567</v>
          </cell>
          <cell r="V1340" t="str">
            <v>ผบE2635</v>
          </cell>
          <cell r="W1340">
            <v>2567</v>
          </cell>
          <cell r="X1340">
            <v>18</v>
          </cell>
          <cell r="Y1340">
            <v>10</v>
          </cell>
          <cell r="Z1340">
            <v>2567</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t="str">
            <v>คำสั่งสืบ 27/1/68 รายงานผลสืบรอบที่ 1 วันที่ 10/3/68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นางสุวิมล คันธวังอินทร์</v>
          </cell>
          <cell r="BU1340">
            <v>0</v>
          </cell>
          <cell r="BV1340" t="str">
            <v>นายกำพล ใจนะ</v>
          </cell>
          <cell r="BW1340" t="str">
            <v>จำเลย</v>
          </cell>
          <cell r="BX1340" t="str">
            <v>3-5006-00411-80-0</v>
          </cell>
          <cell r="BY1340"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0" t="str">
            <v>พบ</v>
          </cell>
          <cell r="CA1340"/>
          <cell r="CB1340"/>
          <cell r="CC1340" t="str">
            <v>ปฏิยุทธ์</v>
          </cell>
          <cell r="CD1340"/>
          <cell r="CE1340"/>
          <cell r="CF1340"/>
          <cell r="CG1340"/>
          <cell r="CH1340"/>
          <cell r="CI1340"/>
          <cell r="CJ1340"/>
          <cell r="CK1340"/>
          <cell r="CL1340"/>
          <cell r="CM1340"/>
          <cell r="CN1340"/>
          <cell r="CO1340"/>
          <cell r="CP1340"/>
          <cell r="CQ1340"/>
          <cell r="CR1340"/>
          <cell r="CS1340"/>
          <cell r="CT1340"/>
          <cell r="CU1340"/>
          <cell r="CV1340"/>
          <cell r="CW1340"/>
        </row>
        <row r="1341">
          <cell r="B1341">
            <v>2838</v>
          </cell>
          <cell r="C1341">
            <v>1983</v>
          </cell>
          <cell r="D1341">
            <v>1</v>
          </cell>
          <cell r="E1341">
            <v>2</v>
          </cell>
          <cell r="F1341">
            <v>2568</v>
          </cell>
          <cell r="G1341" t="str">
            <v>800074018246,
800074018253,
800074018261</v>
          </cell>
          <cell r="H1341" t="str">
            <v>นาย</v>
          </cell>
          <cell r="I1341" t="str">
            <v>จิตริน</v>
          </cell>
          <cell r="J1341" t="str">
            <v>สุนทรศิลป์</v>
          </cell>
          <cell r="K1341">
            <v>3349900143932</v>
          </cell>
          <cell r="L1341" t="str">
            <v>ช้างคลาน</v>
          </cell>
          <cell r="M1341" t="str">
            <v>เชียงใหม่ 1</v>
          </cell>
          <cell r="N1341">
            <v>8</v>
          </cell>
          <cell r="O1341"/>
          <cell r="P1341" t="str">
            <v>2.หลักทรัพย์ค้ำประกัน</v>
          </cell>
          <cell r="Q1341">
            <v>69031.27</v>
          </cell>
          <cell r="R1341">
            <v>144116.14000000001</v>
          </cell>
          <cell r="S1341" t="str">
            <v>แขวงเชียงใหม่</v>
          </cell>
          <cell r="T1341" t="str">
            <v>ผบE7181</v>
          </cell>
          <cell r="U1341">
            <v>2567</v>
          </cell>
          <cell r="V1341" t="str">
            <v>ผบE11169</v>
          </cell>
          <cell r="W1341">
            <v>2567</v>
          </cell>
          <cell r="X1341">
            <v>3</v>
          </cell>
          <cell r="Y1341">
            <v>12</v>
          </cell>
          <cell r="Z1341">
            <v>2567</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t="str">
            <v>คำสั่งสืบวันที่ 29/1/2568 รายงานผลสืบรอบที่ 1 วันที่ 27/2/2568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นายจิตริน สุนทรศิลป์</v>
          </cell>
          <cell r="BU1341">
            <v>883165010716</v>
          </cell>
          <cell r="BV1341" t="str">
            <v>1.นายจิตริน สุนทรศิลป์</v>
          </cell>
          <cell r="BW1341" t="str">
            <v>จำเลย</v>
          </cell>
          <cell r="BX1341" t="str">
            <v>3-3499-00143-93-2</v>
          </cell>
          <cell r="BY1341" t="str">
            <v xml:space="preserve">-ไม่พบว่ามีกรรมสิทธิ์ในที่ดิน อ.เมืองเชียงใหม่ จ.เชียงใหม่ 
-ไม่พบว่ามีกรรมสิทธิ์ในที่ดิน อ.สันป่าตอง จ.เชียงใหม่ </v>
          </cell>
          <cell r="BZ1341" t="str">
            <v>ไม่พบ</v>
          </cell>
          <cell r="CA1341"/>
          <cell r="CB1341"/>
          <cell r="CC1341"/>
          <cell r="CD1341"/>
          <cell r="CE1341"/>
          <cell r="CF1341"/>
          <cell r="CG1341"/>
          <cell r="CH1341"/>
          <cell r="CI1341"/>
          <cell r="CJ1341"/>
          <cell r="CK1341"/>
          <cell r="CL1341"/>
          <cell r="CM1341"/>
          <cell r="CN1341"/>
          <cell r="CO1341"/>
          <cell r="CP1341"/>
          <cell r="CQ1341"/>
          <cell r="CR1341"/>
          <cell r="CS1341"/>
          <cell r="CT1341"/>
          <cell r="CU1341"/>
          <cell r="CV1341"/>
          <cell r="CW1341"/>
        </row>
        <row r="1342">
          <cell r="B1342">
            <v>2839</v>
          </cell>
          <cell r="C1342">
            <v>1983</v>
          </cell>
          <cell r="D1342">
            <v>1</v>
          </cell>
          <cell r="E1342">
            <v>2</v>
          </cell>
          <cell r="F1342">
            <v>2568</v>
          </cell>
          <cell r="G1342">
            <v>800097426483</v>
          </cell>
          <cell r="H1342" t="str">
            <v>นาย</v>
          </cell>
          <cell r="I1342" t="str">
            <v>เกษม</v>
          </cell>
          <cell r="J1342" t="str">
            <v>แก้วแกมคำ</v>
          </cell>
          <cell r="K1342" t="str">
            <v>1 5099 00118 17 4</v>
          </cell>
          <cell r="L1342" t="str">
            <v>พรอมเมนาดา</v>
          </cell>
          <cell r="M1342" t="str">
            <v>เชียงใหม่ 1</v>
          </cell>
          <cell r="N1342">
            <v>8</v>
          </cell>
          <cell r="O1342" t="str">
            <v>สินเชื่อธนาคารประชาชน</v>
          </cell>
          <cell r="P1342" t="str">
            <v>1.บุคคลค้ำประกัน</v>
          </cell>
          <cell r="Q1342">
            <v>172964</v>
          </cell>
          <cell r="R1342">
            <v>62061.599999999999</v>
          </cell>
          <cell r="S1342" t="str">
            <v>แขวงเชียงใหม่</v>
          </cell>
          <cell r="T1342" t="str">
            <v>ผบE5200</v>
          </cell>
          <cell r="U1342">
            <v>2567</v>
          </cell>
          <cell r="V1342" t="str">
            <v>ผบE9264</v>
          </cell>
          <cell r="W1342">
            <v>2567</v>
          </cell>
          <cell r="X1342">
            <v>7</v>
          </cell>
          <cell r="Y1342">
            <v>10</v>
          </cell>
          <cell r="Z1342">
            <v>2567</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t="str">
            <v>คำสั่งสืบ 29/1/68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นายเกษม แก้วแกมคำ</v>
          </cell>
          <cell r="BU1342">
            <v>883166010460</v>
          </cell>
          <cell r="BV1342"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2" t="str">
            <v>จำเลยที่ 1
คู่สมรสจำเลยที่ 1
จำเลยที่ 2
จำเลยที่ 3
คู่สมรสจำเลยที่ 3</v>
          </cell>
          <cell r="BX1342" t="str">
            <v>1-5099-00118-17-4
4-5019-00002-75-1
3-3503-00548-84-4
3-5011-00371-51-6
1-5099-00218-04-7</v>
          </cell>
          <cell r="BY1342"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2" t="str">
            <v>พบ</v>
          </cell>
          <cell r="CA1342"/>
          <cell r="CB1342"/>
          <cell r="CC1342" t="str">
            <v>ปฏิยุทธ์</v>
          </cell>
          <cell r="CD1342"/>
          <cell r="CE1342"/>
          <cell r="CF1342"/>
          <cell r="CG1342"/>
          <cell r="CH1342"/>
          <cell r="CI1342"/>
          <cell r="CJ1342"/>
          <cell r="CK1342"/>
          <cell r="CL1342"/>
          <cell r="CM1342"/>
          <cell r="CN1342"/>
          <cell r="CO1342"/>
          <cell r="CP1342"/>
          <cell r="CQ1342"/>
          <cell r="CR1342"/>
          <cell r="CS1342"/>
          <cell r="CT1342"/>
          <cell r="CU1342"/>
          <cell r="CV1342"/>
          <cell r="CW1342"/>
        </row>
        <row r="1343">
          <cell r="B1343">
            <v>2841</v>
          </cell>
          <cell r="C1343">
            <v>1986</v>
          </cell>
          <cell r="D1343">
            <v>17</v>
          </cell>
          <cell r="E1343">
            <v>2</v>
          </cell>
          <cell r="F1343">
            <v>2568</v>
          </cell>
          <cell r="G1343">
            <v>821952018405</v>
          </cell>
          <cell r="H1343" t="str">
            <v>พ.อ.อ.</v>
          </cell>
          <cell r="I1343" t="str">
            <v>ขจรศักดิ์</v>
          </cell>
          <cell r="J1343" t="str">
            <v>เพ็งชะตา</v>
          </cell>
          <cell r="K1343" t="str">
            <v>3 5001 00518 58 3</v>
          </cell>
          <cell r="L1343" t="str">
            <v>สันกำแพง</v>
          </cell>
          <cell r="M1343" t="str">
            <v>เชียงใหม่ 3</v>
          </cell>
          <cell r="N1343">
            <v>8</v>
          </cell>
          <cell r="O1343" t="str">
            <v>สินเชื่อเพื่อพัฒนากลุ่มอาชีพ</v>
          </cell>
          <cell r="P1343" t="str">
            <v>1.บุคคลค้ำประกัน</v>
          </cell>
          <cell r="Q1343"/>
          <cell r="R1343"/>
          <cell r="S1343" t="str">
            <v>จังหวัดลำพูน</v>
          </cell>
          <cell r="T1343" t="str">
            <v>ผบ.364</v>
          </cell>
          <cell r="U1343">
            <v>2567</v>
          </cell>
          <cell r="V1343" t="str">
            <v>ผบ.453</v>
          </cell>
          <cell r="W1343">
            <v>2567</v>
          </cell>
          <cell r="X1343">
            <v>9</v>
          </cell>
          <cell r="Y1343">
            <v>12</v>
          </cell>
          <cell r="Z1343">
            <v>2567</v>
          </cell>
          <cell r="BB1343" t="str">
            <v>คำสั่งสืบ17/2/68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พ.อ.อ.ขจรศักดิ์ เพ็งชะตา</v>
          </cell>
          <cell r="BU1343">
            <v>0</v>
          </cell>
          <cell r="BV1343"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3"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3" t="str">
            <v>3-5001-00518-58-3
3-5001-00518-59-1
3-5001-00219-35-7
3-1005-04252-51-1
3-5501-00026-58-3
3-5001-00524-83-4
3-5001-00524-84-2
5-5707-00017-56-5
3-1005-04058-27-8
3-5501-00696-09-1
3-1017-01114-34-1</v>
          </cell>
          <cell r="BY1343"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3" t="str">
            <v>พบ</v>
          </cell>
          <cell r="CB1343"/>
          <cell r="CC1343" t="str">
            <v>ปฏิยุทธ์</v>
          </cell>
          <cell r="CF1343"/>
          <cell r="CK1343"/>
        </row>
        <row r="1344">
          <cell r="B1344">
            <v>2843</v>
          </cell>
          <cell r="C1344">
            <v>1988</v>
          </cell>
          <cell r="D1344">
            <v>3</v>
          </cell>
          <cell r="E1344">
            <v>3</v>
          </cell>
          <cell r="F1344">
            <v>2568</v>
          </cell>
          <cell r="G1344">
            <v>800057873302</v>
          </cell>
          <cell r="H1344" t="str">
            <v>นาย</v>
          </cell>
          <cell r="I1344" t="str">
            <v>สุรศักดิ์</v>
          </cell>
          <cell r="J1344" t="str">
            <v>ศรีคำมา</v>
          </cell>
          <cell r="K1344" t="str">
            <v>3-5005-00370-71-1</v>
          </cell>
          <cell r="L1344" t="str">
            <v>ดอยสะเก็ด</v>
          </cell>
          <cell r="M1344" t="str">
            <v xml:space="preserve">เชียงใหม่ 2 </v>
          </cell>
          <cell r="N1344">
            <v>8</v>
          </cell>
          <cell r="O1344" t="str">
            <v>สินเชื่อธนาคารประชาชน</v>
          </cell>
          <cell r="P1344" t="str">
            <v>1.บุคคลค้ำประกัน</v>
          </cell>
          <cell r="Q1344">
            <v>83318</v>
          </cell>
          <cell r="R1344">
            <v>96951.62</v>
          </cell>
          <cell r="S1344" t="str">
            <v>แขวงเชียงใหม่</v>
          </cell>
          <cell r="T1344" t="str">
            <v>ผบ6451</v>
          </cell>
          <cell r="U1344">
            <v>2563</v>
          </cell>
          <cell r="V1344" t="str">
            <v>ผบ120</v>
          </cell>
          <cell r="W1344">
            <v>2564</v>
          </cell>
          <cell r="X1344"/>
          <cell r="Y1344"/>
          <cell r="Z1344"/>
          <cell r="AA1344">
            <v>8</v>
          </cell>
          <cell r="AB1344">
            <v>3</v>
          </cell>
          <cell r="AC1344">
            <v>2564</v>
          </cell>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t="str">
            <v>คำสั่งสืบทรัพย์ 3/3/2568</v>
          </cell>
          <cell r="BC1344"/>
          <cell r="BD1344"/>
          <cell r="BE1344"/>
          <cell r="BF1344"/>
          <cell r="BG1344"/>
          <cell r="BH1344"/>
          <cell r="BI1344"/>
          <cell r="BJ1344"/>
          <cell r="BK1344"/>
          <cell r="BL1344"/>
          <cell r="BM1344" t="str">
            <v/>
          </cell>
          <cell r="BN1344" t="str">
            <v/>
          </cell>
          <cell r="BO1344" t="str">
            <v/>
          </cell>
          <cell r="BP1344" t="str">
            <v/>
          </cell>
          <cell r="BQ1344" t="str">
            <v/>
          </cell>
          <cell r="BR1344" t="str">
            <v/>
          </cell>
          <cell r="BS1344" t="str">
            <v/>
          </cell>
          <cell r="BT1344" t="str">
            <v>นายสุรศักดิ์ ศรีคำมา</v>
          </cell>
          <cell r="BU1344">
            <v>0</v>
          </cell>
          <cell r="BV1344"/>
          <cell r="BW1344"/>
          <cell r="BX1344"/>
          <cell r="BY1344"/>
          <cell r="BZ1344"/>
          <cell r="CA1344"/>
          <cell r="CB1344"/>
          <cell r="CC1344"/>
          <cell r="CD1344"/>
          <cell r="CE1344"/>
          <cell r="CF1344"/>
          <cell r="CG1344"/>
          <cell r="CH1344"/>
          <cell r="CI1344"/>
          <cell r="CJ1344"/>
          <cell r="CK1344"/>
          <cell r="CL1344"/>
          <cell r="CM1344"/>
          <cell r="CN1344"/>
          <cell r="CO1344"/>
          <cell r="CP1344"/>
          <cell r="CQ1344"/>
          <cell r="CR1344"/>
          <cell r="CS1344"/>
          <cell r="CT1344"/>
          <cell r="CU1344"/>
          <cell r="CV1344"/>
          <cell r="CW1344"/>
        </row>
        <row r="1345">
          <cell r="B1345">
            <v>2844</v>
          </cell>
          <cell r="C1345">
            <v>1989</v>
          </cell>
          <cell r="D1345">
            <v>3</v>
          </cell>
          <cell r="E1345">
            <v>3</v>
          </cell>
          <cell r="F1345">
            <v>2568</v>
          </cell>
          <cell r="G1345">
            <v>800049839403</v>
          </cell>
          <cell r="H1345" t="str">
            <v>นางสาว</v>
          </cell>
          <cell r="I1345" t="str">
            <v>สุภายุนี</v>
          </cell>
          <cell r="J1345" t="str">
            <v>นวลยานัส</v>
          </cell>
          <cell r="K1345" t="str">
            <v>1-5101-90000-12-4</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127597</v>
          </cell>
          <cell r="R1345">
            <v>143157.82999999999</v>
          </cell>
          <cell r="S1345" t="str">
            <v>แขวงเชียงใหม่</v>
          </cell>
          <cell r="T1345" t="str">
            <v>ผบ2654</v>
          </cell>
          <cell r="U1345">
            <v>2563</v>
          </cell>
          <cell r="V1345" t="str">
            <v>ผบ6315</v>
          </cell>
          <cell r="W1345">
            <v>2563</v>
          </cell>
          <cell r="X1345"/>
          <cell r="Y1345"/>
          <cell r="Z1345"/>
          <cell r="AA1345">
            <v>22</v>
          </cell>
          <cell r="AB1345">
            <v>9</v>
          </cell>
          <cell r="AC1345">
            <v>2563</v>
          </cell>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t="str">
            <v>คำสั่งสืบทรัพย์ 3/3/2568</v>
          </cell>
          <cell r="BC1345"/>
          <cell r="BD1345"/>
          <cell r="BE1345"/>
          <cell r="BF1345"/>
          <cell r="BG1345"/>
          <cell r="BH1345"/>
          <cell r="BI1345"/>
          <cell r="BJ1345"/>
          <cell r="BK1345"/>
          <cell r="BL1345"/>
          <cell r="BM1345" t="str">
            <v/>
          </cell>
          <cell r="BN1345" t="str">
            <v/>
          </cell>
          <cell r="BO1345" t="str">
            <v/>
          </cell>
          <cell r="BP1345" t="str">
            <v/>
          </cell>
          <cell r="BQ1345" t="str">
            <v/>
          </cell>
          <cell r="BR1345" t="str">
            <v/>
          </cell>
          <cell r="BS1345" t="str">
            <v/>
          </cell>
          <cell r="BT1345" t="str">
            <v>นางสาวสุภายุนี นวลยานัส</v>
          </cell>
          <cell r="BU1345">
            <v>0</v>
          </cell>
          <cell r="BV1345"/>
          <cell r="BW1345"/>
          <cell r="BX1345"/>
          <cell r="BY1345"/>
          <cell r="BZ1345"/>
          <cell r="CA1345"/>
          <cell r="CB1345"/>
          <cell r="CC1345"/>
          <cell r="CD1345"/>
          <cell r="CE1345"/>
          <cell r="CF1345"/>
          <cell r="CG1345"/>
          <cell r="CH1345"/>
          <cell r="CI1345"/>
          <cell r="CJ1345"/>
          <cell r="CK1345"/>
          <cell r="CL1345"/>
          <cell r="CM1345"/>
          <cell r="CN1345"/>
          <cell r="CO1345"/>
          <cell r="CP1345"/>
          <cell r="CQ1345"/>
          <cell r="CR1345"/>
          <cell r="CS1345"/>
          <cell r="CT1345"/>
          <cell r="CU1345"/>
          <cell r="CV1345"/>
          <cell r="CW1345"/>
        </row>
        <row r="1346">
          <cell r="B1346">
            <v>2845</v>
          </cell>
          <cell r="C1346">
            <v>1990</v>
          </cell>
          <cell r="D1346">
            <v>3</v>
          </cell>
          <cell r="E1346">
            <v>3</v>
          </cell>
          <cell r="F1346">
            <v>2568</v>
          </cell>
          <cell r="G1346">
            <v>800031296166</v>
          </cell>
          <cell r="H1346" t="str">
            <v>นางสาว</v>
          </cell>
          <cell r="I1346" t="str">
            <v xml:space="preserve">ศิณีพร </v>
          </cell>
          <cell r="J1346" t="str">
            <v>มาแจ่ม</v>
          </cell>
          <cell r="K1346" t="str">
            <v>3-5014-00305-57-5</v>
          </cell>
          <cell r="L1346" t="str">
            <v>เชียงดาว</v>
          </cell>
          <cell r="M1346" t="str">
            <v xml:space="preserve">เชียงใหม่ 2 </v>
          </cell>
          <cell r="N1346">
            <v>8</v>
          </cell>
          <cell r="O1346" t="str">
            <v>สินเชื่อสวัสดิการ</v>
          </cell>
          <cell r="P1346" t="str">
            <v>1.บุคคลค้ำประกัน</v>
          </cell>
          <cell r="Q1346">
            <v>280906.44</v>
          </cell>
          <cell r="R1346">
            <v>339516.03</v>
          </cell>
          <cell r="S1346" t="str">
            <v>จังหวัดเชียงใหม่</v>
          </cell>
          <cell r="T1346" t="str">
            <v>ผบ2118</v>
          </cell>
          <cell r="U1346">
            <v>2559</v>
          </cell>
          <cell r="V1346" t="str">
            <v>ผบ2603</v>
          </cell>
          <cell r="W1346">
            <v>2559</v>
          </cell>
          <cell r="X1346"/>
          <cell r="Y1346"/>
          <cell r="Z1346"/>
          <cell r="AA1346">
            <v>7</v>
          </cell>
          <cell r="AB1346">
            <v>11</v>
          </cell>
          <cell r="AC1346">
            <v>2559</v>
          </cell>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t="str">
            <v>คำสั่งสืบทรัพย์ 3/3/2568</v>
          </cell>
          <cell r="BC1346"/>
          <cell r="BD1346"/>
          <cell r="BE1346"/>
          <cell r="BF1346"/>
          <cell r="BG1346"/>
          <cell r="BH1346"/>
          <cell r="BI1346"/>
          <cell r="BJ1346"/>
          <cell r="BK1346"/>
          <cell r="BL1346"/>
          <cell r="BM1346" t="str">
            <v/>
          </cell>
          <cell r="BN1346" t="str">
            <v/>
          </cell>
          <cell r="BO1346" t="str">
            <v/>
          </cell>
          <cell r="BP1346" t="str">
            <v/>
          </cell>
          <cell r="BQ1346" t="str">
            <v/>
          </cell>
          <cell r="BR1346" t="str">
            <v/>
          </cell>
          <cell r="BS1346" t="str">
            <v/>
          </cell>
          <cell r="BT1346" t="str">
            <v>นางสาวศิณีพร  มาแจ่ม</v>
          </cell>
          <cell r="BU1346">
            <v>0</v>
          </cell>
          <cell r="BV1346"/>
          <cell r="BW1346"/>
          <cell r="BX1346"/>
          <cell r="BY1346"/>
          <cell r="BZ1346"/>
          <cell r="CA1346"/>
          <cell r="CB1346"/>
          <cell r="CC1346"/>
          <cell r="CD1346"/>
          <cell r="CE1346"/>
          <cell r="CF1346"/>
          <cell r="CG1346"/>
          <cell r="CH1346"/>
          <cell r="CI1346"/>
          <cell r="CJ1346"/>
          <cell r="CK1346"/>
          <cell r="CL1346"/>
          <cell r="CM1346"/>
          <cell r="CN1346"/>
          <cell r="CO1346"/>
          <cell r="CP1346"/>
          <cell r="CQ1346"/>
          <cell r="CR1346"/>
          <cell r="CS1346"/>
          <cell r="CT1346"/>
          <cell r="CU1346"/>
          <cell r="CV1346"/>
          <cell r="CW1346"/>
        </row>
        <row r="1347">
          <cell r="B1347">
            <v>2846</v>
          </cell>
          <cell r="C1347">
            <v>1991</v>
          </cell>
          <cell r="D1347">
            <v>5</v>
          </cell>
          <cell r="E1347">
            <v>3</v>
          </cell>
          <cell r="F1347">
            <v>2568</v>
          </cell>
          <cell r="G1347">
            <v>863083516378</v>
          </cell>
          <cell r="H1347" t="str">
            <v>นาง</v>
          </cell>
          <cell r="I1347" t="str">
            <v xml:space="preserve">กานต์พิชชา   </v>
          </cell>
          <cell r="J1347" t="str">
            <v>นาคเสน</v>
          </cell>
          <cell r="K1347" t="str">
            <v>3-5099-01477-54-9</v>
          </cell>
          <cell r="L1347" t="str">
            <v>มหาวิทยาลัยเชียงใหม่</v>
          </cell>
          <cell r="M1347" t="str">
            <v>เชียงใหม่ 2</v>
          </cell>
          <cell r="N1347">
            <v>8</v>
          </cell>
          <cell r="O1347" t="str">
            <v>สินเชื่อไทรทอง</v>
          </cell>
          <cell r="P1347" t="str">
            <v>4.ไม่มีหลักประกัน</v>
          </cell>
          <cell r="Q1347">
            <v>62437.73</v>
          </cell>
          <cell r="R1347">
            <v>6496.5</v>
          </cell>
          <cell r="S1347" t="str">
            <v>แขวงเชียงใหม่</v>
          </cell>
          <cell r="T1347" t="str">
            <v>ผบE10351</v>
          </cell>
          <cell r="U1347">
            <v>2567</v>
          </cell>
          <cell r="V1347" t="str">
            <v>ผบE548</v>
          </cell>
          <cell r="W1347">
            <v>2568</v>
          </cell>
          <cell r="X1347">
            <v>20</v>
          </cell>
          <cell r="Y1347">
            <v>1</v>
          </cell>
          <cell r="Z1347">
            <v>2568</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t="str">
            <v>คำสั่งสืบทรัพย์ 5/3/2568</v>
          </cell>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นางกานต์พิชชา    นาคเสน</v>
          </cell>
          <cell r="BU1347">
            <v>883267010388</v>
          </cell>
          <cell r="BV1347"/>
          <cell r="BW1347"/>
          <cell r="BX1347"/>
          <cell r="BY1347"/>
          <cell r="BZ1347"/>
          <cell r="CA1347"/>
          <cell r="CB1347"/>
          <cell r="CC1347"/>
          <cell r="CD1347"/>
          <cell r="CE1347"/>
          <cell r="CF1347"/>
          <cell r="CG1347"/>
          <cell r="CH1347"/>
          <cell r="CI1347"/>
          <cell r="CJ1347"/>
          <cell r="CK1347"/>
          <cell r="CL1347"/>
          <cell r="CM1347"/>
          <cell r="CN1347"/>
          <cell r="CO1347"/>
          <cell r="CP1347"/>
          <cell r="CQ1347"/>
          <cell r="CR1347"/>
          <cell r="CS1347"/>
          <cell r="CT1347"/>
          <cell r="CU1347"/>
          <cell r="CV1347"/>
          <cell r="CW1347"/>
        </row>
        <row r="1348">
          <cell r="B1348">
            <v>2849</v>
          </cell>
          <cell r="C1348">
            <v>1994</v>
          </cell>
          <cell r="D1348">
            <v>13</v>
          </cell>
          <cell r="E1348">
            <v>3</v>
          </cell>
          <cell r="F1348">
            <v>2568</v>
          </cell>
          <cell r="G1348">
            <v>800057409099</v>
          </cell>
          <cell r="H1348" t="str">
            <v>นาง</v>
          </cell>
          <cell r="I1348" t="str">
            <v>จันทรา</v>
          </cell>
          <cell r="J1348" t="str">
            <v>คงรำคาญ</v>
          </cell>
          <cell r="K1348" t="str">
            <v>3 5006 00575 67 5</v>
          </cell>
          <cell r="L1348" t="str">
            <v>แม่แตง</v>
          </cell>
          <cell r="M1348" t="str">
            <v>เชียงใหม่ 2</v>
          </cell>
          <cell r="N1348">
            <v>8</v>
          </cell>
          <cell r="O1348" t="str">
            <v>สินเชื่อธนาคารประชาชน</v>
          </cell>
          <cell r="P1348" t="str">
            <v>1.บุคคลค้ำประกัน</v>
          </cell>
          <cell r="Q1348">
            <v>81379.740000000005</v>
          </cell>
          <cell r="R1348">
            <v>97170.86</v>
          </cell>
          <cell r="S1348" t="str">
            <v>แขวงเชียงใหม่</v>
          </cell>
          <cell r="T1348" t="str">
            <v>ผบ4722</v>
          </cell>
          <cell r="U1348">
            <v>2562</v>
          </cell>
          <cell r="V1348" t="str">
            <v>ผบ5440</v>
          </cell>
          <cell r="W1348">
            <v>2562</v>
          </cell>
          <cell r="X1348"/>
          <cell r="Y1348"/>
          <cell r="Z1348"/>
          <cell r="AA1348">
            <v>23</v>
          </cell>
          <cell r="AB1348">
            <v>6</v>
          </cell>
          <cell r="AC1348">
            <v>2562</v>
          </cell>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 xml:space="preserve">คำสั่งสืบทรัพย์ 10/3/2568 </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นางจันทรา คงรำคาญ</v>
          </cell>
          <cell r="BU1348">
            <v>883162010639</v>
          </cell>
          <cell r="BV1348"/>
          <cell r="BW1348"/>
          <cell r="BX1348"/>
          <cell r="BY1348"/>
          <cell r="BZ1348"/>
          <cell r="CA1348"/>
          <cell r="CB1348"/>
          <cell r="CC1348"/>
          <cell r="CD1348"/>
          <cell r="CE1348"/>
          <cell r="CF1348"/>
          <cell r="CG1348"/>
          <cell r="CH1348"/>
          <cell r="CI1348"/>
          <cell r="CJ1348"/>
          <cell r="CK1348"/>
          <cell r="CL1348"/>
          <cell r="CM1348"/>
          <cell r="CN1348"/>
          <cell r="CO1348"/>
          <cell r="CP1348"/>
          <cell r="CQ1348"/>
          <cell r="CR1348"/>
          <cell r="CS1348"/>
          <cell r="CT1348"/>
          <cell r="CU1348"/>
          <cell r="CV1348"/>
          <cell r="CW1348"/>
        </row>
        <row r="1349">
          <cell r="B1349">
            <v>2850</v>
          </cell>
          <cell r="C1349">
            <v>1995</v>
          </cell>
          <cell r="D1349">
            <v>13</v>
          </cell>
          <cell r="E1349">
            <v>3</v>
          </cell>
          <cell r="F1349">
            <v>2568</v>
          </cell>
          <cell r="G1349">
            <v>800045484980</v>
          </cell>
          <cell r="H1349" t="str">
            <v>นางสาว</v>
          </cell>
          <cell r="I1349" t="str">
            <v xml:space="preserve">ธัญวรัตน์ </v>
          </cell>
          <cell r="J1349" t="str">
            <v>อ้วนใจยะ</v>
          </cell>
          <cell r="K1349">
            <v>3500901049786</v>
          </cell>
          <cell r="L1349" t="str">
            <v>แม่แตง</v>
          </cell>
          <cell r="M1349" t="str">
            <v>เชียงใหม่ 2</v>
          </cell>
          <cell r="N1349">
            <v>8</v>
          </cell>
          <cell r="O1349" t="str">
            <v>สินเชื่อธนาคารประชาชน</v>
          </cell>
          <cell r="P1349" t="str">
            <v>1.บุคคลค้ำประกัน</v>
          </cell>
          <cell r="Q1349">
            <v>79863.25</v>
          </cell>
          <cell r="R1349">
            <v>121459.96</v>
          </cell>
          <cell r="S1349" t="str">
            <v>แขวงเชียงใหม่</v>
          </cell>
          <cell r="T1349" t="str">
            <v>ผบ4714</v>
          </cell>
          <cell r="U1349">
            <v>2562</v>
          </cell>
          <cell r="V1349" t="str">
            <v>ผบ5437</v>
          </cell>
          <cell r="W1349">
            <v>2562</v>
          </cell>
          <cell r="X1349">
            <v>23</v>
          </cell>
          <cell r="Y1349">
            <v>6</v>
          </cell>
          <cell r="Z1349">
            <v>2562</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 xml:space="preserve">คำสั่งสืบทรัพย์ 10/3/2568 </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นางสาวธัญวรัตน์  อ้วนใจยะ</v>
          </cell>
          <cell r="BU1349">
            <v>883162010630</v>
          </cell>
          <cell r="BV1349"/>
          <cell r="BW1349"/>
          <cell r="BX1349"/>
          <cell r="BY1349"/>
          <cell r="BZ1349"/>
          <cell r="CA1349"/>
          <cell r="CB1349"/>
          <cell r="CC1349"/>
          <cell r="CD1349"/>
          <cell r="CE1349"/>
          <cell r="CF1349"/>
          <cell r="CG1349"/>
          <cell r="CH1349"/>
          <cell r="CI1349"/>
          <cell r="CJ1349"/>
          <cell r="CK1349"/>
          <cell r="CL1349"/>
          <cell r="CM1349"/>
          <cell r="CN1349"/>
          <cell r="CO1349"/>
          <cell r="CP1349"/>
          <cell r="CQ1349"/>
          <cell r="CR1349"/>
          <cell r="CS1349"/>
          <cell r="CT1349"/>
          <cell r="CU1349"/>
          <cell r="CV1349"/>
          <cell r="CW1349"/>
        </row>
        <row r="1350">
          <cell r="B1350">
            <v>2851</v>
          </cell>
          <cell r="C1350">
            <v>1996</v>
          </cell>
          <cell r="D1350">
            <v>13</v>
          </cell>
          <cell r="E1350">
            <v>3</v>
          </cell>
          <cell r="F1350">
            <v>2568</v>
          </cell>
          <cell r="G1350">
            <v>800031207932</v>
          </cell>
          <cell r="H1350" t="str">
            <v>นางสาว</v>
          </cell>
          <cell r="I1350" t="str">
            <v>ชนัญชิดา</v>
          </cell>
          <cell r="J1350" t="str">
            <v>ทานุ</v>
          </cell>
          <cell r="K1350">
            <v>1521000057279</v>
          </cell>
          <cell r="L1350" t="str">
            <v>แม่แตง</v>
          </cell>
          <cell r="M1350" t="str">
            <v>เชียงใหม่ 2</v>
          </cell>
          <cell r="N1350">
            <v>8</v>
          </cell>
          <cell r="O1350" t="str">
            <v>สินเชื่อธนาคารประชาชน</v>
          </cell>
          <cell r="P1350" t="str">
            <v>1.บุคคลค้ำประกัน</v>
          </cell>
          <cell r="Q1350">
            <v>166438.24</v>
          </cell>
          <cell r="R1350">
            <v>181469.16</v>
          </cell>
          <cell r="S1350" t="str">
            <v>แขวงลำปาง</v>
          </cell>
          <cell r="T1350" t="str">
            <v>ผบ2268</v>
          </cell>
          <cell r="U1350">
            <v>2558</v>
          </cell>
          <cell r="V1350" t="str">
            <v>ผบ4393</v>
          </cell>
          <cell r="W1350">
            <v>2558</v>
          </cell>
          <cell r="X1350"/>
          <cell r="Y1350"/>
          <cell r="Z1350"/>
          <cell r="AA1350">
            <v>8</v>
          </cell>
          <cell r="AB1350">
            <v>9</v>
          </cell>
          <cell r="AC1350">
            <v>2558</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 xml:space="preserve">คำสั่งสืบทรัพย์ 10/3/2568 </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นางสาวชนัญชิดา ทานุ</v>
          </cell>
          <cell r="BU1350">
            <v>823857010827</v>
          </cell>
          <cell r="BV1350"/>
          <cell r="BW1350"/>
          <cell r="BX1350"/>
          <cell r="BY1350"/>
          <cell r="BZ1350"/>
          <cell r="CA1350"/>
          <cell r="CB1350"/>
          <cell r="CC1350"/>
          <cell r="CD1350"/>
          <cell r="CE1350"/>
          <cell r="CF1350"/>
          <cell r="CG1350"/>
          <cell r="CH1350"/>
          <cell r="CI1350"/>
          <cell r="CJ1350"/>
          <cell r="CK1350"/>
          <cell r="CL1350"/>
          <cell r="CM1350"/>
          <cell r="CN1350"/>
          <cell r="CO1350"/>
          <cell r="CP1350"/>
          <cell r="CQ1350"/>
          <cell r="CR1350"/>
          <cell r="CS1350"/>
          <cell r="CT1350"/>
          <cell r="CU1350"/>
          <cell r="CV1350"/>
          <cell r="CW1350"/>
        </row>
        <row r="1351">
          <cell r="B1351">
            <v>2852</v>
          </cell>
          <cell r="C1351">
            <v>1997</v>
          </cell>
          <cell r="D1351">
            <v>13</v>
          </cell>
          <cell r="E1351">
            <v>3</v>
          </cell>
          <cell r="F1351">
            <v>2568</v>
          </cell>
          <cell r="G1351">
            <v>800065618137</v>
          </cell>
          <cell r="H1351" t="str">
            <v>นางสาว</v>
          </cell>
          <cell r="I1351" t="str">
            <v>อัมพิกา</v>
          </cell>
          <cell r="J1351" t="str">
            <v>อ้ายหลาน</v>
          </cell>
          <cell r="K1351">
            <v>1219900401260</v>
          </cell>
          <cell r="L1351" t="str">
            <v>มีโชดพลาซ่า</v>
          </cell>
          <cell r="M1351" t="str">
            <v>เชียงใหม่ 2</v>
          </cell>
          <cell r="N1351">
            <v>8</v>
          </cell>
          <cell r="O1351" t="str">
            <v>สินเชื่อธนาคารประชาชน</v>
          </cell>
          <cell r="P1351" t="str">
            <v>1.บุคคลค้ำประกัน</v>
          </cell>
          <cell r="Q1351">
            <v>85362.43</v>
          </cell>
          <cell r="R1351">
            <v>105095.13</v>
          </cell>
          <cell r="S1351" t="str">
            <v>แขวงเชียงใหม่</v>
          </cell>
          <cell r="T1351" t="str">
            <v>ผบ1330</v>
          </cell>
          <cell r="U1351">
            <v>2563</v>
          </cell>
          <cell r="V1351" t="str">
            <v>ผบ4345</v>
          </cell>
          <cell r="W1351">
            <v>2563</v>
          </cell>
          <cell r="X1351"/>
          <cell r="Y1351"/>
          <cell r="Z1351"/>
          <cell r="AA1351">
            <v>2</v>
          </cell>
          <cell r="AB1351">
            <v>6</v>
          </cell>
          <cell r="AC1351">
            <v>2563</v>
          </cell>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 xml:space="preserve">คำสั่งสืบทรัพย์ 10/3/2568 </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นางสาวอัมพิกา อ้ายหลาน</v>
          </cell>
          <cell r="BU1351">
            <v>883262012642</v>
          </cell>
          <cell r="BV1351"/>
          <cell r="BW1351"/>
          <cell r="BX1351"/>
          <cell r="BY1351"/>
          <cell r="BZ1351"/>
          <cell r="CA1351"/>
          <cell r="CB1351"/>
          <cell r="CC1351"/>
          <cell r="CD1351"/>
          <cell r="CE1351"/>
          <cell r="CF1351"/>
          <cell r="CG1351"/>
          <cell r="CH1351"/>
          <cell r="CI1351"/>
          <cell r="CJ1351"/>
          <cell r="CK1351"/>
          <cell r="CL1351"/>
          <cell r="CM1351"/>
          <cell r="CN1351"/>
          <cell r="CO1351"/>
          <cell r="CP1351"/>
          <cell r="CQ1351"/>
          <cell r="CR1351"/>
          <cell r="CS1351"/>
          <cell r="CT1351"/>
          <cell r="CU1351"/>
          <cell r="CV1351"/>
          <cell r="CW1351"/>
        </row>
        <row r="1352">
          <cell r="B1352">
            <v>2853</v>
          </cell>
          <cell r="C1352">
            <v>1998</v>
          </cell>
          <cell r="D1352">
            <v>13</v>
          </cell>
          <cell r="E1352">
            <v>3</v>
          </cell>
          <cell r="F1352">
            <v>2568</v>
          </cell>
          <cell r="G1352">
            <v>800085297854</v>
          </cell>
          <cell r="H1352" t="str">
            <v>นาย</v>
          </cell>
          <cell r="I1352" t="str">
            <v>ธนุวัต</v>
          </cell>
          <cell r="J1352" t="str">
            <v>งามลำใย</v>
          </cell>
          <cell r="K1352">
            <v>3509900933117</v>
          </cell>
          <cell r="L1352" t="str">
            <v>มีโชดพลาซ่า</v>
          </cell>
          <cell r="M1352" t="str">
            <v>เชียงใหม่ 2</v>
          </cell>
          <cell r="N1352">
            <v>8</v>
          </cell>
          <cell r="O1352" t="str">
            <v>สินเชื่อ PSA 2</v>
          </cell>
          <cell r="P1352" t="str">
            <v>1.บุคคลค้ำประกัน</v>
          </cell>
          <cell r="Q1352">
            <v>36656</v>
          </cell>
          <cell r="R1352">
            <v>41092.239999999998</v>
          </cell>
          <cell r="S1352" t="str">
            <v>แขวงเชียงใหม่</v>
          </cell>
          <cell r="T1352" t="str">
            <v>ผบ6444</v>
          </cell>
          <cell r="U1352">
            <v>2563</v>
          </cell>
          <cell r="V1352" t="str">
            <v>ผบ102</v>
          </cell>
          <cell r="W1352">
            <v>2564</v>
          </cell>
          <cell r="X1352">
            <v>8</v>
          </cell>
          <cell r="Y1352">
            <v>3</v>
          </cell>
          <cell r="Z1352">
            <v>2564</v>
          </cell>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 xml:space="preserve">คำสั่งสืบทรัพย์ 10/3/2568 </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นายธนุวัต งามลำใย</v>
          </cell>
          <cell r="BU1352">
            <v>883263011955</v>
          </cell>
          <cell r="BV1352"/>
          <cell r="BW1352"/>
          <cell r="BX1352"/>
          <cell r="BY1352"/>
          <cell r="BZ1352"/>
          <cell r="CA1352"/>
          <cell r="CB1352"/>
          <cell r="CC1352"/>
          <cell r="CD1352"/>
          <cell r="CE1352"/>
          <cell r="CF1352"/>
          <cell r="CG1352"/>
          <cell r="CH1352"/>
          <cell r="CI1352"/>
          <cell r="CJ1352"/>
          <cell r="CK1352"/>
          <cell r="CL1352"/>
          <cell r="CM1352"/>
          <cell r="CN1352"/>
          <cell r="CO1352"/>
          <cell r="CP1352"/>
          <cell r="CQ1352"/>
          <cell r="CR1352"/>
          <cell r="CS1352"/>
          <cell r="CT1352"/>
          <cell r="CU1352"/>
          <cell r="CV1352"/>
          <cell r="CW1352"/>
        </row>
        <row r="1353">
          <cell r="B1353">
            <v>2854</v>
          </cell>
          <cell r="C1353">
            <v>1999</v>
          </cell>
          <cell r="D1353">
            <v>13</v>
          </cell>
          <cell r="E1353">
            <v>3</v>
          </cell>
          <cell r="F1353">
            <v>2568</v>
          </cell>
          <cell r="G1353" t="str">
            <v>80048474681 , 800048474673</v>
          </cell>
          <cell r="H1353" t="str">
            <v>นาย</v>
          </cell>
          <cell r="I1353" t="str">
            <v>ธงชัย</v>
          </cell>
          <cell r="J1353" t="str">
            <v>มีชัย</v>
          </cell>
          <cell r="K1353">
            <v>3530700233679</v>
          </cell>
          <cell r="L1353" t="str">
            <v>เชียงดาว</v>
          </cell>
          <cell r="M1353" t="str">
            <v>เชียงใหม่ 2</v>
          </cell>
          <cell r="N1353">
            <v>8</v>
          </cell>
          <cell r="O1353" t="str">
            <v>ไทรทอง , เคหะ</v>
          </cell>
          <cell r="P1353" t="str">
            <v>2.หลักทรัพย์ค้ำประกัน</v>
          </cell>
          <cell r="Q1353"/>
          <cell r="R1353"/>
          <cell r="S1353" t="str">
            <v>จังหวัดเชียงใหม่</v>
          </cell>
          <cell r="T1353" t="str">
            <v>ผบ1088</v>
          </cell>
          <cell r="U1353">
            <v>2559</v>
          </cell>
          <cell r="V1353" t="str">
            <v>ผบ2194</v>
          </cell>
          <cell r="W1353">
            <v>2559</v>
          </cell>
          <cell r="X1353"/>
          <cell r="Y1353"/>
          <cell r="Z1353"/>
          <cell r="AA1353">
            <v>21</v>
          </cell>
          <cell r="AB1353">
            <v>9</v>
          </cell>
          <cell r="AC1353">
            <v>2559</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t="str">
            <v xml:space="preserve">คำสั่งสืบทรัพย์ 10/3/2568 </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นายธงชัย มีชัย</v>
          </cell>
          <cell r="BU1353">
            <v>823858010444</v>
          </cell>
          <cell r="BV1353"/>
          <cell r="BW1353"/>
          <cell r="BX1353"/>
          <cell r="BY1353"/>
          <cell r="BZ1353"/>
          <cell r="CA1353"/>
          <cell r="CB1353"/>
          <cell r="CC1353"/>
          <cell r="CD1353"/>
          <cell r="CE1353"/>
          <cell r="CF1353"/>
          <cell r="CG1353"/>
          <cell r="CH1353"/>
          <cell r="CI1353"/>
          <cell r="CJ1353"/>
          <cell r="CK1353"/>
          <cell r="CL1353"/>
          <cell r="CM1353"/>
          <cell r="CN1353"/>
          <cell r="CO1353"/>
          <cell r="CP1353"/>
          <cell r="CQ1353"/>
          <cell r="CR1353"/>
          <cell r="CS1353"/>
          <cell r="CT1353"/>
          <cell r="CU1353"/>
          <cell r="CV1353"/>
          <cell r="CW1353"/>
        </row>
        <row r="1354">
          <cell r="B1354">
            <v>2855</v>
          </cell>
          <cell r="C1354">
            <v>2000</v>
          </cell>
          <cell r="D1354">
            <v>13</v>
          </cell>
          <cell r="E1354">
            <v>3</v>
          </cell>
          <cell r="F1354">
            <v>2568</v>
          </cell>
          <cell r="G1354">
            <v>800036624693</v>
          </cell>
          <cell r="H1354" t="str">
            <v>นาย</v>
          </cell>
          <cell r="I1354" t="str">
            <v xml:space="preserve">ณัฐวุฒิ </v>
          </cell>
          <cell r="J1354" t="str">
            <v>พรมมา</v>
          </cell>
          <cell r="K1354">
            <v>1509900966680</v>
          </cell>
          <cell r="L1354" t="str">
            <v>สันทราย</v>
          </cell>
          <cell r="M1354" t="str">
            <v>เชียงใหม่ 2</v>
          </cell>
          <cell r="N1354">
            <v>8</v>
          </cell>
          <cell r="O1354" t="str">
            <v>สินเชื่อเคหะ</v>
          </cell>
          <cell r="P1354" t="str">
            <v>2.หลักทรัพย์ค้ำประกัน</v>
          </cell>
          <cell r="Q1354">
            <v>677865.07</v>
          </cell>
          <cell r="R1354">
            <v>1161990.73</v>
          </cell>
          <cell r="S1354" t="str">
            <v>จังหวัดเชียงราย</v>
          </cell>
          <cell r="T1354" t="str">
            <v>ผบE509</v>
          </cell>
          <cell r="U1354">
            <v>2564</v>
          </cell>
          <cell r="V1354" t="str">
            <v>ผบE28</v>
          </cell>
          <cell r="W1354">
            <v>2565</v>
          </cell>
          <cell r="X1354">
            <v>17</v>
          </cell>
          <cell r="Y1354">
            <v>1</v>
          </cell>
          <cell r="Z1354">
            <v>2565</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t="str">
            <v xml:space="preserve">คำสั่งสืบทรัพย์ 10/3/2568 </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นายณัฐวุฒิ  พรมมา</v>
          </cell>
          <cell r="BU1354">
            <v>883264010061</v>
          </cell>
          <cell r="BV1354"/>
          <cell r="BW1354"/>
          <cell r="BX1354"/>
          <cell r="BY1354"/>
          <cell r="BZ1354"/>
          <cell r="CA1354"/>
          <cell r="CB1354"/>
          <cell r="CC1354"/>
          <cell r="CD1354"/>
          <cell r="CE1354"/>
          <cell r="CF1354"/>
          <cell r="CG1354"/>
          <cell r="CH1354"/>
          <cell r="CI1354"/>
          <cell r="CJ1354"/>
          <cell r="CK1354"/>
          <cell r="CL1354"/>
          <cell r="CM1354"/>
          <cell r="CN1354"/>
          <cell r="CO1354"/>
          <cell r="CP1354"/>
          <cell r="CQ1354"/>
          <cell r="CR1354"/>
          <cell r="CS1354"/>
          <cell r="CT1354"/>
          <cell r="CU1354"/>
          <cell r="CV1354"/>
          <cell r="CW1354"/>
        </row>
        <row r="1355">
          <cell r="B1355">
            <v>2856</v>
          </cell>
          <cell r="C1355">
            <v>2001</v>
          </cell>
          <cell r="D1355">
            <v>13</v>
          </cell>
          <cell r="E1355">
            <v>3</v>
          </cell>
          <cell r="F1355">
            <v>2568</v>
          </cell>
          <cell r="G1355">
            <v>800042768120</v>
          </cell>
          <cell r="H1355" t="str">
            <v>นาย</v>
          </cell>
          <cell r="I1355" t="str">
            <v>พงษ์พันธ์ หรือสุกฤษ</v>
          </cell>
          <cell r="J1355" t="str">
            <v>บุญเป็ง</v>
          </cell>
          <cell r="K1355">
            <v>3501400393574</v>
          </cell>
          <cell r="L1355" t="str">
            <v>สันทราย</v>
          </cell>
          <cell r="M1355" t="str">
            <v>เชียงใหม่ 2</v>
          </cell>
          <cell r="N1355">
            <v>8</v>
          </cell>
          <cell r="O1355" t="str">
            <v>สินเชื่อธนาคารประชาชน</v>
          </cell>
          <cell r="P1355" t="str">
            <v>1.บุคคลค้ำประกัน</v>
          </cell>
          <cell r="Q1355">
            <v>48323</v>
          </cell>
          <cell r="R1355">
            <v>63071.89</v>
          </cell>
          <cell r="S1355" t="str">
            <v>แขวงเชียงใหม่</v>
          </cell>
          <cell r="T1355" t="str">
            <v>ผบ4144</v>
          </cell>
          <cell r="U1355">
            <v>2562</v>
          </cell>
          <cell r="V1355" t="str">
            <v>ผบ417</v>
          </cell>
          <cell r="W1355">
            <v>2564</v>
          </cell>
          <cell r="X1355"/>
          <cell r="Y1355"/>
          <cell r="Z1355"/>
          <cell r="AA1355">
            <v>2</v>
          </cell>
          <cell r="AB1355">
            <v>6</v>
          </cell>
          <cell r="AC1355">
            <v>2562</v>
          </cell>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t="str">
            <v xml:space="preserve">คำสั่งสืบทรัพย์ 10/3/2568 </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นายพงษ์พันธ์ หรือสุกฤษ บุญเป็ง</v>
          </cell>
          <cell r="BU1355">
            <v>883262011045</v>
          </cell>
          <cell r="BV1355"/>
          <cell r="BW1355"/>
          <cell r="BX1355"/>
          <cell r="BY1355"/>
          <cell r="BZ1355"/>
          <cell r="CA1355"/>
          <cell r="CB1355"/>
          <cell r="CC1355"/>
          <cell r="CD1355"/>
          <cell r="CE1355"/>
          <cell r="CF1355"/>
          <cell r="CG1355"/>
          <cell r="CH1355"/>
          <cell r="CI1355"/>
          <cell r="CJ1355"/>
          <cell r="CK1355"/>
          <cell r="CL1355"/>
          <cell r="CM1355"/>
          <cell r="CN1355"/>
          <cell r="CO1355"/>
          <cell r="CP1355"/>
          <cell r="CQ1355"/>
          <cell r="CR1355"/>
          <cell r="CS1355"/>
          <cell r="CT1355"/>
          <cell r="CU1355"/>
          <cell r="CV1355"/>
          <cell r="CW1355"/>
        </row>
        <row r="1356">
          <cell r="B1356">
            <v>2857</v>
          </cell>
          <cell r="C1356">
            <v>2002</v>
          </cell>
          <cell r="D1356">
            <v>13</v>
          </cell>
          <cell r="E1356">
            <v>3</v>
          </cell>
          <cell r="F1356">
            <v>2568</v>
          </cell>
          <cell r="G1356">
            <v>803052008189</v>
          </cell>
          <cell r="H1356" t="str">
            <v>ดาบตำรวจ</v>
          </cell>
          <cell r="I1356" t="str">
            <v>อุดม</v>
          </cell>
          <cell r="J1356" t="str">
            <v>จันทร์กาวี</v>
          </cell>
          <cell r="K1356">
            <v>3580400034824</v>
          </cell>
          <cell r="L1356" t="str">
            <v>มหาวิทยาลัยเชียงใหม่</v>
          </cell>
          <cell r="M1356" t="str">
            <v>เชียงใหม่ 2</v>
          </cell>
          <cell r="N1356">
            <v>8</v>
          </cell>
          <cell r="O1356" t="str">
            <v>สินเชื่อสวัสดิการ</v>
          </cell>
          <cell r="P1356" t="str">
            <v>1.บุคคลค้ำประกัน</v>
          </cell>
          <cell r="Q1356">
            <v>219268.28</v>
          </cell>
          <cell r="R1356">
            <v>238599.38</v>
          </cell>
          <cell r="S1356" t="str">
            <v>แขวงเชียงใหม่</v>
          </cell>
          <cell r="T1356" t="str">
            <v>ผบ3510</v>
          </cell>
          <cell r="U1356">
            <v>2562</v>
          </cell>
          <cell r="V1356" t="str">
            <v>ผบ4926</v>
          </cell>
          <cell r="W1356">
            <v>2562</v>
          </cell>
          <cell r="X1356"/>
          <cell r="Y1356"/>
          <cell r="Z1356"/>
          <cell r="AA1356">
            <v>15</v>
          </cell>
          <cell r="AB1356">
            <v>6</v>
          </cell>
          <cell r="AC1356">
            <v>2562</v>
          </cell>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t="str">
            <v xml:space="preserve">คำสั่งสืบทรัพย์ 10/3/2568 </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ดาบตำรวจอุดม จันทร์กาวี</v>
          </cell>
          <cell r="BU1356">
            <v>883262011104</v>
          </cell>
          <cell r="BV1356"/>
          <cell r="BW1356"/>
          <cell r="BX1356"/>
          <cell r="BY1356"/>
          <cell r="BZ1356"/>
          <cell r="CA1356"/>
          <cell r="CB1356"/>
          <cell r="CC1356"/>
          <cell r="CD1356"/>
          <cell r="CE1356"/>
          <cell r="CF1356"/>
          <cell r="CG1356"/>
          <cell r="CH1356"/>
          <cell r="CI1356"/>
          <cell r="CJ1356"/>
          <cell r="CK1356"/>
          <cell r="CL1356"/>
          <cell r="CM1356"/>
          <cell r="CN1356"/>
          <cell r="CO1356"/>
          <cell r="CP1356"/>
          <cell r="CQ1356"/>
          <cell r="CR1356"/>
          <cell r="CS1356"/>
          <cell r="CT1356"/>
          <cell r="CU1356"/>
          <cell r="CV1356"/>
          <cell r="CW1356"/>
        </row>
        <row r="1357">
          <cell r="B1357">
            <v>2858</v>
          </cell>
          <cell r="C1357">
            <v>2003</v>
          </cell>
          <cell r="D1357">
            <v>13</v>
          </cell>
          <cell r="E1357">
            <v>3</v>
          </cell>
          <cell r="F1357">
            <v>2568</v>
          </cell>
          <cell r="G1357">
            <v>803053000334</v>
          </cell>
          <cell r="H1357" t="str">
            <v>นาย</v>
          </cell>
          <cell r="I1357" t="str">
            <v>พัฒนา</v>
          </cell>
          <cell r="J1357" t="str">
            <v>อ่อนในชาติ</v>
          </cell>
          <cell r="K1357">
            <v>3501300333634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1286940.8600000001</v>
          </cell>
          <cell r="R1357">
            <v>1709138.76</v>
          </cell>
          <cell r="S1357" t="str">
            <v>จังหวัดสมุทรปราการ</v>
          </cell>
          <cell r="T1357" t="str">
            <v>ผบ3522</v>
          </cell>
          <cell r="U1357">
            <v>2559</v>
          </cell>
          <cell r="V1357" t="str">
            <v>ผบ308</v>
          </cell>
          <cell r="W1357">
            <v>2560</v>
          </cell>
          <cell r="X1357">
            <v>18</v>
          </cell>
          <cell r="Y1357">
            <v>2</v>
          </cell>
          <cell r="Z1357">
            <v>2560</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t="str">
            <v xml:space="preserve">คำสั่งสืบทรัพย์ 10/3/2568 </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นายพัฒนา อ่อนในชาติ</v>
          </cell>
          <cell r="BU1357">
            <v>823658010471</v>
          </cell>
          <cell r="BV1357"/>
          <cell r="BW1357"/>
          <cell r="BX1357"/>
          <cell r="BY1357"/>
          <cell r="BZ1357"/>
          <cell r="CA1357"/>
          <cell r="CB1357"/>
          <cell r="CC1357"/>
          <cell r="CD1357"/>
          <cell r="CE1357"/>
          <cell r="CF1357"/>
          <cell r="CG1357"/>
          <cell r="CH1357"/>
          <cell r="CI1357"/>
          <cell r="CJ1357"/>
          <cell r="CK1357"/>
          <cell r="CL1357"/>
          <cell r="CM1357"/>
          <cell r="CN1357"/>
          <cell r="CO1357"/>
          <cell r="CP1357"/>
          <cell r="CQ1357"/>
          <cell r="CR1357"/>
          <cell r="CS1357"/>
          <cell r="CT1357"/>
          <cell r="CU1357"/>
          <cell r="CV1357"/>
          <cell r="CW1357"/>
        </row>
        <row r="1358">
          <cell r="B1358">
            <v>2859</v>
          </cell>
          <cell r="C1358">
            <v>2004</v>
          </cell>
          <cell r="D1358">
            <v>13</v>
          </cell>
          <cell r="E1358">
            <v>3</v>
          </cell>
          <cell r="F1358">
            <v>2568</v>
          </cell>
          <cell r="G1358">
            <v>800071034766</v>
          </cell>
          <cell r="H1358" t="str">
            <v>นางสาว</v>
          </cell>
          <cell r="I1358" t="str">
            <v>นีรญา</v>
          </cell>
          <cell r="J1358" t="str">
            <v>โถดี</v>
          </cell>
          <cell r="K1358">
            <v>1509900702763</v>
          </cell>
          <cell r="L1358" t="str">
            <v>มีโชค พลาซ่า</v>
          </cell>
          <cell r="M1358" t="str">
            <v>เชียงใหม่ 2</v>
          </cell>
          <cell r="N1358">
            <v>8</v>
          </cell>
          <cell r="O1358" t="str">
            <v>สินเชื่อธนาคารประชาชน</v>
          </cell>
          <cell r="P1358" t="str">
            <v>1.บุคคลค้ำประกัน</v>
          </cell>
          <cell r="Q1358"/>
          <cell r="R1358"/>
          <cell r="S1358" t="str">
            <v>แขวงเชียงใหม่</v>
          </cell>
          <cell r="T1358" t="str">
            <v>ผบE10349</v>
          </cell>
          <cell r="U1358">
            <v>2567</v>
          </cell>
          <cell r="V1358" t="str">
            <v>ผบE547</v>
          </cell>
          <cell r="W1358">
            <v>2568</v>
          </cell>
          <cell r="X1358">
            <v>20</v>
          </cell>
          <cell r="Y1358">
            <v>1</v>
          </cell>
          <cell r="Z1358">
            <v>2568</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t="str">
            <v>คำสั่งสืบทรัพย์ 10/3/2569</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นางสาวนีรญา โถดี</v>
          </cell>
          <cell r="BU1358">
            <v>883267010393</v>
          </cell>
          <cell r="BV1358"/>
          <cell r="BW1358"/>
          <cell r="BX1358"/>
          <cell r="BY1358"/>
          <cell r="BZ1358"/>
          <cell r="CA1358"/>
          <cell r="CB1358"/>
          <cell r="CC1358"/>
          <cell r="CD1358"/>
          <cell r="CE1358"/>
          <cell r="CF1358"/>
          <cell r="CG1358"/>
          <cell r="CH1358"/>
          <cell r="CI1358"/>
          <cell r="CJ1358"/>
          <cell r="CK1358"/>
          <cell r="CL1358"/>
          <cell r="CM1358"/>
          <cell r="CN1358"/>
          <cell r="CO1358"/>
          <cell r="CP1358"/>
          <cell r="CQ1358"/>
          <cell r="CR1358"/>
          <cell r="CS1358"/>
          <cell r="CT1358"/>
          <cell r="CU1358"/>
          <cell r="CV1358"/>
          <cell r="CW1358"/>
        </row>
        <row r="1359">
          <cell r="B1359">
            <v>2860</v>
          </cell>
          <cell r="C1359">
            <v>2005</v>
          </cell>
          <cell r="D1359">
            <v>13</v>
          </cell>
          <cell r="E1359">
            <v>3</v>
          </cell>
          <cell r="F1359">
            <v>2568</v>
          </cell>
          <cell r="G1359">
            <v>800065575360</v>
          </cell>
          <cell r="H1359" t="str">
            <v>นางสาว</v>
          </cell>
          <cell r="I1359" t="str">
            <v>นริศรา</v>
          </cell>
          <cell r="J1359" t="str">
            <v>พรมกาศ</v>
          </cell>
          <cell r="K1359" t="str">
            <v>1 5009 00065 54 4</v>
          </cell>
          <cell r="L1359" t="str">
            <v>ไชยปราการ</v>
          </cell>
          <cell r="M1359" t="str">
            <v>เชียงใหม่ 2</v>
          </cell>
          <cell r="N1359">
            <v>8</v>
          </cell>
          <cell r="O1359" t="str">
            <v>สินเชื่อธนาคารประชาชน</v>
          </cell>
          <cell r="P1359" t="str">
            <v>1.บุคคลค้ำประกัน</v>
          </cell>
          <cell r="Q1359"/>
          <cell r="R1359"/>
          <cell r="S1359" t="str">
            <v>จังหวัดฝาง</v>
          </cell>
          <cell r="T1359" t="str">
            <v>ผบE624</v>
          </cell>
          <cell r="U1359">
            <v>2567</v>
          </cell>
          <cell r="V1359" t="str">
            <v>ผบE801</v>
          </cell>
          <cell r="W1359">
            <v>2567</v>
          </cell>
          <cell r="X1359"/>
          <cell r="Y1359"/>
          <cell r="Z1359"/>
          <cell r="AA1359">
            <v>9</v>
          </cell>
          <cell r="AB1359">
            <v>7</v>
          </cell>
          <cell r="AC1359">
            <v>2567</v>
          </cell>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t="str">
            <v>คำสั่งสืบทรัพย์ 10/3/2570</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นางสาวนริศรา พรมกาศ</v>
          </cell>
          <cell r="BU1359">
            <v>883267010206</v>
          </cell>
          <cell r="BV1359"/>
          <cell r="BW1359"/>
          <cell r="BX1359"/>
          <cell r="BY1359"/>
          <cell r="BZ1359"/>
          <cell r="CA1359"/>
          <cell r="CB1359"/>
          <cell r="CC1359"/>
          <cell r="CD1359"/>
          <cell r="CE1359"/>
          <cell r="CF1359"/>
          <cell r="CG1359"/>
          <cell r="CH1359"/>
          <cell r="CI1359"/>
          <cell r="CJ1359"/>
          <cell r="CK1359"/>
          <cell r="CL1359"/>
          <cell r="CM1359"/>
          <cell r="CN1359"/>
          <cell r="CO1359"/>
          <cell r="CP1359"/>
          <cell r="CQ1359"/>
          <cell r="CR1359"/>
          <cell r="CS1359"/>
          <cell r="CT1359"/>
          <cell r="CU1359"/>
          <cell r="CV1359"/>
          <cell r="CW1359"/>
        </row>
        <row r="1360">
          <cell r="B1360">
            <v>2861</v>
          </cell>
          <cell r="C1360">
            <v>2006</v>
          </cell>
          <cell r="D1360">
            <v>24</v>
          </cell>
          <cell r="E1360">
            <v>3</v>
          </cell>
          <cell r="F1360">
            <v>2568</v>
          </cell>
          <cell r="G1360">
            <v>800098074621</v>
          </cell>
          <cell r="H1360" t="str">
            <v>นางสาว</v>
          </cell>
          <cell r="I1360" t="str">
            <v>จันทร์จิรา</v>
          </cell>
          <cell r="J1360" t="str">
            <v>นางเมาะ</v>
          </cell>
          <cell r="K1360" t="str">
            <v>1-5099-01032-63-0</v>
          </cell>
          <cell r="L1360" t="str">
            <v>สันกำแพง</v>
          </cell>
          <cell r="M1360" t="str">
            <v>เชียงใหม่ 3</v>
          </cell>
          <cell r="N1360">
            <v>8</v>
          </cell>
          <cell r="O1360" t="str">
            <v>สินเชื่อธนาคารประชาชน</v>
          </cell>
          <cell r="P1360" t="str">
            <v>1.บุคคลค้ำประกัน</v>
          </cell>
          <cell r="Q1360"/>
          <cell r="R1360"/>
          <cell r="S1360" t="str">
            <v>แขวงเชียงใหม่</v>
          </cell>
          <cell r="T1360" t="str">
            <v>ผบE636</v>
          </cell>
          <cell r="U1360">
            <v>2568</v>
          </cell>
          <cell r="V1360" t="str">
            <v>ผบE2631</v>
          </cell>
          <cell r="W1360">
            <v>2568</v>
          </cell>
          <cell r="X1360"/>
          <cell r="Y1360"/>
          <cell r="Z1360"/>
          <cell r="AA1360">
            <v>7</v>
          </cell>
          <cell r="AB1360">
            <v>3</v>
          </cell>
          <cell r="AC1360">
            <v>2568</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t="str">
            <v>คำสั่งสืบทรัพย์ 24/3/2571</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นางสาวจันทร์จิรา นางเมาะ</v>
          </cell>
          <cell r="BU1360">
            <v>888167010401</v>
          </cell>
          <cell r="BV1360"/>
          <cell r="BW1360"/>
          <cell r="BX1360"/>
          <cell r="BY1360"/>
          <cell r="BZ1360"/>
          <cell r="CA1360"/>
          <cell r="CB1360"/>
          <cell r="CC1360"/>
          <cell r="CD1360"/>
          <cell r="CE1360"/>
          <cell r="CF1360"/>
          <cell r="CG1360"/>
          <cell r="CH1360"/>
          <cell r="CI1360"/>
          <cell r="CJ1360"/>
          <cell r="CK1360"/>
          <cell r="CL1360"/>
          <cell r="CM1360"/>
          <cell r="CN1360"/>
          <cell r="CO1360"/>
          <cell r="CP1360"/>
          <cell r="CQ1360"/>
          <cell r="CR1360"/>
          <cell r="CS1360"/>
          <cell r="CT1360"/>
          <cell r="CU1360"/>
          <cell r="CV1360"/>
          <cell r="CW1360"/>
        </row>
        <row r="1361">
          <cell r="B1361">
            <v>2862</v>
          </cell>
          <cell r="C1361">
            <v>2007</v>
          </cell>
          <cell r="D1361">
            <v>24</v>
          </cell>
          <cell r="E1361">
            <v>3</v>
          </cell>
          <cell r="F1361">
            <v>2568</v>
          </cell>
          <cell r="G1361">
            <v>800062877827</v>
          </cell>
          <cell r="H1361" t="str">
            <v>นาย</v>
          </cell>
          <cell r="I1361" t="str">
            <v>นพดล</v>
          </cell>
          <cell r="J1361" t="str">
            <v>ก้อนแก้ว</v>
          </cell>
          <cell r="K1361" t="str">
            <v>3-5709-00510-40-4</v>
          </cell>
          <cell r="L1361" t="str">
            <v>สันกำแพง</v>
          </cell>
          <cell r="M1361" t="str">
            <v>เชียงใหม่ 3</v>
          </cell>
          <cell r="N1361">
            <v>8</v>
          </cell>
          <cell r="O1361" t="str">
            <v>สินเชื่อธนาคารประชาชน</v>
          </cell>
          <cell r="P1361" t="str">
            <v>1.บุคคลค้ำประกัน</v>
          </cell>
          <cell r="Q1361"/>
          <cell r="R1361"/>
          <cell r="S1361" t="str">
            <v>แขวงเชียงใหม่</v>
          </cell>
          <cell r="T1361" t="str">
            <v>ผบE612</v>
          </cell>
          <cell r="U1361">
            <v>2568</v>
          </cell>
          <cell r="V1361" t="str">
            <v>ผบE2590</v>
          </cell>
          <cell r="W1361">
            <v>2568</v>
          </cell>
          <cell r="X1361"/>
          <cell r="Y1361"/>
          <cell r="Z1361"/>
          <cell r="AA1361">
            <v>7</v>
          </cell>
          <cell r="AB1361">
            <v>3</v>
          </cell>
          <cell r="AC1361">
            <v>2568</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t="str">
            <v>คำสั่งสืบทรัพย์ 24/3/2571</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นายนพดล ก้อนแก้ว</v>
          </cell>
          <cell r="BU1361">
            <v>888167010403</v>
          </cell>
          <cell r="BV1361"/>
          <cell r="BW1361"/>
          <cell r="BX1361"/>
          <cell r="BY1361"/>
          <cell r="BZ1361"/>
          <cell r="CA1361"/>
          <cell r="CB1361"/>
          <cell r="CC1361"/>
          <cell r="CD1361"/>
          <cell r="CE1361"/>
          <cell r="CF1361"/>
          <cell r="CG1361"/>
          <cell r="CH1361"/>
          <cell r="CI1361"/>
          <cell r="CJ1361"/>
          <cell r="CK1361"/>
          <cell r="CL1361"/>
          <cell r="CM1361"/>
          <cell r="CN1361"/>
          <cell r="CO1361"/>
          <cell r="CP1361"/>
          <cell r="CQ1361"/>
          <cell r="CR1361"/>
          <cell r="CS1361"/>
          <cell r="CT1361"/>
          <cell r="CU1361"/>
          <cell r="CV1361"/>
          <cell r="CW1361"/>
        </row>
        <row r="1362">
          <cell r="B1362">
            <v>2863</v>
          </cell>
          <cell r="C1362">
            <v>2008</v>
          </cell>
          <cell r="D1362">
            <v>24</v>
          </cell>
          <cell r="E1362">
            <v>3</v>
          </cell>
          <cell r="F1362">
            <v>2568</v>
          </cell>
          <cell r="G1362">
            <v>800075912272</v>
          </cell>
          <cell r="H1362" t="str">
            <v>นางสาว</v>
          </cell>
          <cell r="I1362" t="str">
            <v>ภูณิชา</v>
          </cell>
          <cell r="J1362" t="str">
            <v>โพธิมา</v>
          </cell>
          <cell r="K1362" t="str">
            <v>1-5099-00287-28-6</v>
          </cell>
          <cell r="L1362" t="str">
            <v>สันกำแพง</v>
          </cell>
          <cell r="M1362" t="str">
            <v>เชียงใหม่ 3</v>
          </cell>
          <cell r="N1362">
            <v>8</v>
          </cell>
          <cell r="O1362" t="str">
            <v>สินเชื่อธนาคารประชาชน</v>
          </cell>
          <cell r="P1362" t="str">
            <v>1.บุคคลค้ำประกัน</v>
          </cell>
          <cell r="Q1362"/>
          <cell r="R1362"/>
          <cell r="S1362" t="str">
            <v>แขวงเชียงใหม่</v>
          </cell>
          <cell r="T1362" t="str">
            <v>ผบE613</v>
          </cell>
          <cell r="U1362">
            <v>2568</v>
          </cell>
          <cell r="V1362" t="str">
            <v>ผบE2591</v>
          </cell>
          <cell r="W1362">
            <v>2568</v>
          </cell>
          <cell r="X1362"/>
          <cell r="Y1362"/>
          <cell r="Z1362"/>
          <cell r="AA1362">
            <v>7</v>
          </cell>
          <cell r="AB1362">
            <v>3</v>
          </cell>
          <cell r="AC1362">
            <v>2568</v>
          </cell>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t="str">
            <v>คำสั่งสืบทรัพย์ 24/3/2571</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นางสาวภูณิชา โพธิมา</v>
          </cell>
          <cell r="BU1362">
            <v>888167010406</v>
          </cell>
          <cell r="BV1362"/>
          <cell r="BW1362"/>
          <cell r="BX1362"/>
          <cell r="BY1362"/>
          <cell r="BZ1362"/>
          <cell r="CA1362"/>
          <cell r="CB1362"/>
          <cell r="CC1362"/>
          <cell r="CD1362"/>
          <cell r="CE1362"/>
          <cell r="CF1362"/>
          <cell r="CG1362"/>
          <cell r="CH1362"/>
          <cell r="CI1362"/>
          <cell r="CJ1362"/>
          <cell r="CK1362"/>
          <cell r="CL1362"/>
          <cell r="CM1362"/>
          <cell r="CN1362"/>
          <cell r="CO1362"/>
          <cell r="CP1362"/>
          <cell r="CQ1362"/>
          <cell r="CR1362"/>
          <cell r="CS1362"/>
          <cell r="CT1362"/>
          <cell r="CU1362"/>
          <cell r="CV1362"/>
          <cell r="CW1362"/>
        </row>
        <row r="1363">
          <cell r="B1363"/>
          <cell r="C1363"/>
          <cell r="D1363"/>
          <cell r="E1363"/>
          <cell r="F1363"/>
          <cell r="G1363"/>
          <cell r="H1363"/>
          <cell r="I1363"/>
          <cell r="J1363"/>
          <cell r="K1363"/>
          <cell r="L1363"/>
          <cell r="M1363"/>
          <cell r="N1363"/>
          <cell r="O1363"/>
          <cell r="P1363"/>
          <cell r="Q1363"/>
          <cell r="R1363"/>
          <cell r="S1363"/>
          <cell r="T1363"/>
          <cell r="U1363"/>
          <cell r="V1363"/>
          <cell r="W1363"/>
          <cell r="X1363"/>
          <cell r="Y1363"/>
          <cell r="Z1363"/>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 xml:space="preserve"> </v>
          </cell>
          <cell r="BU1363">
            <v>0</v>
          </cell>
          <cell r="BV1363"/>
          <cell r="BW1363"/>
          <cell r="BX1363"/>
          <cell r="BY1363"/>
          <cell r="BZ1363"/>
          <cell r="CA1363"/>
          <cell r="CB1363"/>
          <cell r="CC1363"/>
          <cell r="CD1363"/>
          <cell r="CE1363"/>
          <cell r="CF1363"/>
          <cell r="CG1363"/>
          <cell r="CH1363"/>
          <cell r="CI1363"/>
          <cell r="CJ1363"/>
          <cell r="CK1363"/>
          <cell r="CL1363"/>
          <cell r="CM1363"/>
          <cell r="CN1363"/>
          <cell r="CO1363"/>
          <cell r="CP1363"/>
          <cell r="CQ1363"/>
          <cell r="CR1363"/>
          <cell r="CS1363"/>
          <cell r="CT1363"/>
          <cell r="CU1363"/>
          <cell r="CV1363"/>
          <cell r="CW1363"/>
        </row>
        <row r="1364">
          <cell r="B1364"/>
          <cell r="C1364"/>
          <cell r="D1364"/>
          <cell r="E1364"/>
          <cell r="F1364"/>
          <cell r="G1364"/>
          <cell r="H1364"/>
          <cell r="I1364"/>
          <cell r="J1364"/>
          <cell r="K1364"/>
          <cell r="L1364"/>
          <cell r="M1364"/>
          <cell r="N1364"/>
          <cell r="O1364"/>
          <cell r="P1364"/>
          <cell r="Q1364"/>
          <cell r="R1364"/>
          <cell r="S1364"/>
          <cell r="T1364"/>
          <cell r="U1364"/>
          <cell r="V1364"/>
          <cell r="W1364"/>
          <cell r="X1364"/>
          <cell r="Y1364"/>
          <cell r="Z1364"/>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 xml:space="preserve"> </v>
          </cell>
          <cell r="BU1364">
            <v>0</v>
          </cell>
          <cell r="BV1364"/>
          <cell r="BW1364"/>
          <cell r="BX1364"/>
          <cell r="BY1364"/>
          <cell r="BZ1364"/>
          <cell r="CA1364"/>
          <cell r="CB1364"/>
          <cell r="CC1364"/>
          <cell r="CD1364"/>
          <cell r="CE1364"/>
          <cell r="CF1364"/>
          <cell r="CG1364"/>
          <cell r="CH1364"/>
          <cell r="CI1364"/>
          <cell r="CJ1364"/>
          <cell r="CK1364"/>
          <cell r="CL1364"/>
          <cell r="CM1364"/>
          <cell r="CN1364"/>
          <cell r="CO1364"/>
          <cell r="CP1364"/>
          <cell r="CQ1364"/>
          <cell r="CR1364"/>
          <cell r="CS1364"/>
          <cell r="CT1364"/>
          <cell r="CU1364"/>
          <cell r="CV1364"/>
          <cell r="CW1364"/>
        </row>
        <row r="1365">
          <cell r="B1365"/>
          <cell r="C1365"/>
          <cell r="D1365"/>
          <cell r="E1365"/>
          <cell r="F1365"/>
          <cell r="G1365"/>
          <cell r="H1365"/>
          <cell r="I1365"/>
          <cell r="J1365"/>
          <cell r="K1365"/>
          <cell r="L1365"/>
          <cell r="M1365"/>
          <cell r="N1365"/>
          <cell r="O1365"/>
          <cell r="P1365"/>
          <cell r="Q1365"/>
          <cell r="R1365"/>
          <cell r="S1365"/>
          <cell r="T1365"/>
          <cell r="U1365"/>
          <cell r="V1365"/>
          <cell r="W1365"/>
          <cell r="X1365"/>
          <cell r="Y1365"/>
          <cell r="Z1365"/>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 xml:space="preserve"> </v>
          </cell>
          <cell r="BU1365">
            <v>0</v>
          </cell>
          <cell r="BV1365"/>
          <cell r="BW1365"/>
          <cell r="BX1365"/>
          <cell r="BY1365"/>
          <cell r="BZ1365"/>
          <cell r="CA1365"/>
          <cell r="CB1365"/>
          <cell r="CC1365"/>
          <cell r="CD1365"/>
          <cell r="CE1365"/>
          <cell r="CF1365"/>
          <cell r="CG1365"/>
          <cell r="CH1365"/>
          <cell r="CI1365"/>
          <cell r="CJ1365"/>
          <cell r="CK1365"/>
          <cell r="CL1365"/>
          <cell r="CM1365"/>
          <cell r="CN1365"/>
          <cell r="CO1365"/>
          <cell r="CP1365"/>
          <cell r="CQ1365"/>
          <cell r="CR1365"/>
          <cell r="CS1365"/>
          <cell r="CT1365"/>
          <cell r="CU1365"/>
          <cell r="CV1365"/>
          <cell r="CW1365"/>
        </row>
        <row r="1366">
          <cell r="B1366"/>
          <cell r="C1366"/>
          <cell r="D1366"/>
          <cell r="E1366"/>
          <cell r="F1366"/>
          <cell r="G1366"/>
          <cell r="H1366"/>
          <cell r="I1366"/>
          <cell r="J1366"/>
          <cell r="K1366"/>
          <cell r="L1366"/>
          <cell r="M1366"/>
          <cell r="N1366"/>
          <cell r="O1366"/>
          <cell r="P1366"/>
          <cell r="Q1366"/>
          <cell r="R1366"/>
          <cell r="S1366"/>
          <cell r="T1366"/>
          <cell r="U1366"/>
          <cell r="V1366"/>
          <cell r="W1366"/>
          <cell r="X1366"/>
          <cell r="Y1366"/>
          <cell r="Z1366"/>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 xml:space="preserve"> </v>
          </cell>
          <cell r="BU1366">
            <v>0</v>
          </cell>
          <cell r="BV1366"/>
          <cell r="BW1366"/>
          <cell r="BX1366"/>
          <cell r="BY1366"/>
          <cell r="BZ1366"/>
          <cell r="CA1366"/>
          <cell r="CB1366"/>
          <cell r="CC1366"/>
          <cell r="CD1366"/>
          <cell r="CE1366"/>
          <cell r="CF1366"/>
          <cell r="CG1366"/>
          <cell r="CH1366"/>
          <cell r="CI1366"/>
          <cell r="CJ1366"/>
          <cell r="CK1366"/>
          <cell r="CL1366"/>
          <cell r="CM1366"/>
          <cell r="CN1366"/>
          <cell r="CO1366"/>
          <cell r="CP1366"/>
          <cell r="CQ1366"/>
          <cell r="CR1366"/>
          <cell r="CS1366"/>
          <cell r="CT1366"/>
          <cell r="CU1366"/>
          <cell r="CV1366"/>
          <cell r="CW1366"/>
        </row>
        <row r="1367">
          <cell r="B1367"/>
          <cell r="C1367"/>
          <cell r="D1367"/>
          <cell r="E1367"/>
          <cell r="F1367"/>
          <cell r="G1367"/>
          <cell r="H1367"/>
          <cell r="I1367"/>
          <cell r="J1367"/>
          <cell r="K1367"/>
          <cell r="L1367"/>
          <cell r="M1367"/>
          <cell r="N1367"/>
          <cell r="O1367"/>
          <cell r="P1367"/>
          <cell r="Q1367"/>
          <cell r="R1367"/>
          <cell r="S1367"/>
          <cell r="T1367"/>
          <cell r="U1367"/>
          <cell r="V1367"/>
          <cell r="W1367"/>
          <cell r="X1367"/>
          <cell r="Y1367"/>
          <cell r="Z1367"/>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 xml:space="preserve"> </v>
          </cell>
          <cell r="BU1367">
            <v>0</v>
          </cell>
          <cell r="BV1367"/>
          <cell r="BW1367"/>
          <cell r="BX1367"/>
          <cell r="BY1367"/>
          <cell r="BZ1367"/>
          <cell r="CA1367"/>
          <cell r="CB1367"/>
          <cell r="CC1367"/>
          <cell r="CD1367"/>
          <cell r="CE1367"/>
          <cell r="CF1367"/>
          <cell r="CG1367"/>
          <cell r="CH1367"/>
          <cell r="CI1367"/>
          <cell r="CJ1367"/>
          <cell r="CK1367"/>
          <cell r="CL1367"/>
          <cell r="CM1367"/>
          <cell r="CN1367"/>
          <cell r="CO1367"/>
          <cell r="CP1367"/>
          <cell r="CQ1367"/>
          <cell r="CR1367"/>
          <cell r="CS1367"/>
          <cell r="CT1367"/>
          <cell r="CU1367"/>
          <cell r="CV1367"/>
          <cell r="CW1367"/>
        </row>
        <row r="1368">
          <cell r="B1368"/>
          <cell r="C1368"/>
          <cell r="D1368"/>
          <cell r="E1368"/>
          <cell r="F1368"/>
          <cell r="G1368"/>
          <cell r="H1368"/>
          <cell r="I1368"/>
          <cell r="J1368"/>
          <cell r="K1368"/>
          <cell r="L1368"/>
          <cell r="M1368"/>
          <cell r="N1368"/>
          <cell r="O1368"/>
          <cell r="P1368"/>
          <cell r="Q1368"/>
          <cell r="R1368"/>
          <cell r="S1368"/>
          <cell r="T1368"/>
          <cell r="U1368"/>
          <cell r="V1368"/>
          <cell r="W1368"/>
          <cell r="X1368"/>
          <cell r="Y1368"/>
          <cell r="Z1368"/>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 xml:space="preserve"> </v>
          </cell>
          <cell r="BU1368">
            <v>0</v>
          </cell>
          <cell r="BV1368"/>
          <cell r="BW1368"/>
          <cell r="BX1368"/>
          <cell r="BY1368"/>
          <cell r="BZ1368"/>
          <cell r="CA1368"/>
          <cell r="CB1368"/>
          <cell r="CC1368"/>
          <cell r="CD1368"/>
          <cell r="CE1368"/>
          <cell r="CF1368"/>
          <cell r="CG1368"/>
          <cell r="CH1368"/>
          <cell r="CI1368"/>
          <cell r="CJ1368"/>
          <cell r="CK1368"/>
          <cell r="CL1368"/>
          <cell r="CM1368"/>
          <cell r="CN1368"/>
          <cell r="CO1368"/>
          <cell r="CP1368"/>
          <cell r="CQ1368"/>
          <cell r="CR1368"/>
          <cell r="CS1368"/>
          <cell r="CT1368"/>
          <cell r="CU1368"/>
          <cell r="CV1368"/>
          <cell r="CW1368"/>
        </row>
        <row r="1369">
          <cell r="B1369"/>
          <cell r="C1369"/>
          <cell r="D1369"/>
          <cell r="E1369"/>
          <cell r="F1369"/>
          <cell r="G1369"/>
          <cell r="H1369"/>
          <cell r="I1369"/>
          <cell r="J1369"/>
          <cell r="K1369"/>
          <cell r="L1369"/>
          <cell r="M1369"/>
          <cell r="N1369"/>
          <cell r="O1369"/>
          <cell r="P1369"/>
          <cell r="Q1369"/>
          <cell r="R1369"/>
          <cell r="S1369"/>
          <cell r="T1369"/>
          <cell r="U1369"/>
          <cell r="V1369"/>
          <cell r="W1369"/>
          <cell r="X1369"/>
          <cell r="Y1369"/>
          <cell r="Z1369"/>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 xml:space="preserve"> </v>
          </cell>
          <cell r="BU1369">
            <v>0</v>
          </cell>
          <cell r="BV1369"/>
          <cell r="BW1369"/>
          <cell r="BX1369"/>
          <cell r="BY1369"/>
          <cell r="BZ1369"/>
          <cell r="CA1369"/>
          <cell r="CB1369"/>
          <cell r="CC1369"/>
          <cell r="CD1369"/>
          <cell r="CE1369"/>
          <cell r="CF1369"/>
          <cell r="CG1369"/>
          <cell r="CH1369"/>
          <cell r="CI1369"/>
          <cell r="CJ1369"/>
          <cell r="CK1369"/>
          <cell r="CL1369"/>
          <cell r="CM1369"/>
          <cell r="CN1369"/>
          <cell r="CO1369"/>
          <cell r="CP1369"/>
          <cell r="CQ1369"/>
          <cell r="CR1369"/>
          <cell r="CS1369"/>
          <cell r="CT1369"/>
          <cell r="CU1369"/>
          <cell r="CV1369"/>
          <cell r="CW1369"/>
        </row>
        <row r="1370">
          <cell r="B1370"/>
          <cell r="C1370"/>
          <cell r="D1370"/>
          <cell r="E1370"/>
          <cell r="F1370"/>
          <cell r="G1370"/>
          <cell r="H1370"/>
          <cell r="I1370"/>
          <cell r="J1370"/>
          <cell r="K1370"/>
          <cell r="L1370"/>
          <cell r="M1370"/>
          <cell r="N1370"/>
          <cell r="O1370"/>
          <cell r="P1370"/>
          <cell r="Q1370"/>
          <cell r="R1370"/>
          <cell r="S1370"/>
          <cell r="T1370"/>
          <cell r="U1370"/>
          <cell r="V1370"/>
          <cell r="W1370"/>
          <cell r="X1370"/>
          <cell r="Y1370"/>
          <cell r="Z1370"/>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 xml:space="preserve"> </v>
          </cell>
          <cell r="BU1370">
            <v>0</v>
          </cell>
          <cell r="BV1370"/>
          <cell r="BW1370"/>
          <cell r="BX1370"/>
          <cell r="BY1370"/>
          <cell r="BZ1370"/>
          <cell r="CA1370"/>
          <cell r="CB1370"/>
          <cell r="CC1370"/>
          <cell r="CD1370"/>
          <cell r="CE1370"/>
          <cell r="CF1370"/>
          <cell r="CG1370"/>
          <cell r="CH1370"/>
          <cell r="CI1370"/>
          <cell r="CJ1370"/>
          <cell r="CK1370"/>
          <cell r="CL1370"/>
          <cell r="CM1370"/>
          <cell r="CN1370"/>
          <cell r="CO1370"/>
          <cell r="CP1370"/>
          <cell r="CQ1370"/>
          <cell r="CR1370"/>
          <cell r="CS1370"/>
          <cell r="CT1370"/>
          <cell r="CU1370"/>
          <cell r="CV1370"/>
          <cell r="CW1370"/>
        </row>
        <row r="1371">
          <cell r="B1371"/>
          <cell r="C1371"/>
          <cell r="D1371"/>
          <cell r="E1371"/>
          <cell r="F1371"/>
          <cell r="G1371"/>
          <cell r="H1371"/>
          <cell r="I1371"/>
          <cell r="J1371"/>
          <cell r="K1371"/>
          <cell r="L1371"/>
          <cell r="M1371"/>
          <cell r="N1371"/>
          <cell r="O1371"/>
          <cell r="P1371"/>
          <cell r="Q1371"/>
          <cell r="R1371"/>
          <cell r="S1371"/>
          <cell r="T1371"/>
          <cell r="U1371"/>
          <cell r="V1371"/>
          <cell r="W1371"/>
          <cell r="X1371"/>
          <cell r="Y1371"/>
          <cell r="Z1371"/>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 xml:space="preserve"> </v>
          </cell>
          <cell r="BU1371">
            <v>0</v>
          </cell>
          <cell r="BV1371"/>
          <cell r="BW1371"/>
          <cell r="BX1371"/>
          <cell r="BY1371"/>
          <cell r="BZ1371"/>
          <cell r="CA1371"/>
          <cell r="CB1371"/>
          <cell r="CC1371"/>
          <cell r="CD1371"/>
          <cell r="CE1371"/>
          <cell r="CF1371"/>
          <cell r="CG1371"/>
          <cell r="CH1371"/>
          <cell r="CI1371"/>
          <cell r="CJ1371"/>
          <cell r="CK1371"/>
          <cell r="CL1371"/>
          <cell r="CM1371"/>
          <cell r="CN1371"/>
          <cell r="CO1371"/>
          <cell r="CP1371"/>
          <cell r="CQ1371"/>
          <cell r="CR1371"/>
          <cell r="CS1371"/>
          <cell r="CT1371"/>
          <cell r="CU1371"/>
          <cell r="CV1371"/>
          <cell r="CW1371"/>
        </row>
        <row r="1372">
          <cell r="B1372"/>
          <cell r="C1372"/>
          <cell r="D1372"/>
          <cell r="E1372"/>
          <cell r="F1372"/>
          <cell r="G1372"/>
          <cell r="H1372"/>
          <cell r="I1372"/>
          <cell r="J1372"/>
          <cell r="K1372"/>
          <cell r="L1372"/>
          <cell r="M1372"/>
          <cell r="N1372"/>
          <cell r="O1372"/>
          <cell r="P1372"/>
          <cell r="Q1372"/>
          <cell r="R1372"/>
          <cell r="S1372"/>
          <cell r="T1372"/>
          <cell r="U1372"/>
          <cell r="V1372"/>
          <cell r="W1372"/>
          <cell r="X1372"/>
          <cell r="Y1372"/>
          <cell r="Z1372"/>
          <cell r="AA1372"/>
          <cell r="AB1372"/>
          <cell r="AC1372"/>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 xml:space="preserve"> </v>
          </cell>
          <cell r="BU1372">
            <v>0</v>
          </cell>
          <cell r="BV1372"/>
          <cell r="BW1372"/>
          <cell r="BX1372"/>
          <cell r="BY1372"/>
          <cell r="BZ1372"/>
          <cell r="CA1372"/>
          <cell r="CB1372"/>
          <cell r="CC1372"/>
          <cell r="CD1372"/>
          <cell r="CE1372"/>
          <cell r="CF1372"/>
          <cell r="CG1372"/>
          <cell r="CH1372"/>
          <cell r="CI1372"/>
          <cell r="CJ1372"/>
          <cell r="CK1372"/>
          <cell r="CL1372"/>
          <cell r="CM1372"/>
          <cell r="CN1372"/>
          <cell r="CO1372"/>
          <cell r="CP1372"/>
          <cell r="CQ1372"/>
          <cell r="CR1372"/>
          <cell r="CS1372"/>
          <cell r="CT1372"/>
          <cell r="CU1372"/>
          <cell r="CV1372"/>
          <cell r="CW1372"/>
        </row>
        <row r="1373">
          <cell r="B1373"/>
          <cell r="C1373"/>
          <cell r="D1373"/>
          <cell r="E1373"/>
          <cell r="F1373"/>
          <cell r="G1373"/>
          <cell r="H1373"/>
          <cell r="I1373"/>
          <cell r="J1373"/>
          <cell r="K1373"/>
          <cell r="L1373"/>
          <cell r="M1373"/>
          <cell r="N1373"/>
          <cell r="O1373"/>
          <cell r="P1373"/>
          <cell r="Q1373"/>
          <cell r="R1373"/>
          <cell r="S1373"/>
          <cell r="T1373"/>
          <cell r="U1373"/>
          <cell r="V1373"/>
          <cell r="W1373"/>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 xml:space="preserve"> </v>
          </cell>
          <cell r="BU1373">
            <v>0</v>
          </cell>
          <cell r="BV1373"/>
          <cell r="BW1373"/>
          <cell r="BX1373"/>
          <cell r="BY1373"/>
          <cell r="BZ1373"/>
          <cell r="CA1373"/>
          <cell r="CB1373"/>
          <cell r="CC1373"/>
          <cell r="CD1373"/>
          <cell r="CE1373"/>
          <cell r="CF1373"/>
          <cell r="CG1373"/>
          <cell r="CH1373"/>
          <cell r="CI1373"/>
          <cell r="CJ1373"/>
          <cell r="CK1373"/>
          <cell r="CL1373"/>
          <cell r="CM1373"/>
          <cell r="CN1373"/>
          <cell r="CO1373"/>
          <cell r="CP1373"/>
          <cell r="CQ1373"/>
          <cell r="CR1373"/>
          <cell r="CS1373"/>
          <cell r="CT1373"/>
          <cell r="CU1373"/>
          <cell r="CV1373"/>
          <cell r="CW1373"/>
        </row>
        <row r="1374">
          <cell r="B1374"/>
          <cell r="C1374"/>
          <cell r="D1374"/>
          <cell r="E1374"/>
          <cell r="F1374"/>
          <cell r="G1374"/>
          <cell r="H1374"/>
          <cell r="I1374"/>
          <cell r="J1374"/>
          <cell r="K1374"/>
          <cell r="L1374"/>
          <cell r="M1374"/>
          <cell r="N1374"/>
          <cell r="O1374"/>
          <cell r="P1374"/>
          <cell r="Q1374"/>
          <cell r="R1374"/>
          <cell r="S1374"/>
          <cell r="T1374"/>
          <cell r="U1374"/>
          <cell r="V1374"/>
          <cell r="W1374"/>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 xml:space="preserve"> </v>
          </cell>
          <cell r="BU1374">
            <v>0</v>
          </cell>
          <cell r="BV1374"/>
          <cell r="BW1374"/>
          <cell r="BX1374"/>
          <cell r="BY1374"/>
          <cell r="BZ1374"/>
          <cell r="CA1374"/>
          <cell r="CB1374"/>
          <cell r="CC1374"/>
          <cell r="CD1374"/>
          <cell r="CE1374"/>
          <cell r="CF1374"/>
          <cell r="CG1374"/>
          <cell r="CH1374"/>
          <cell r="CI1374"/>
          <cell r="CJ1374"/>
          <cell r="CK1374"/>
          <cell r="CL1374"/>
          <cell r="CM1374"/>
          <cell r="CN1374"/>
          <cell r="CO1374"/>
          <cell r="CP1374"/>
          <cell r="CQ1374"/>
          <cell r="CR1374"/>
          <cell r="CS1374"/>
          <cell r="CT1374"/>
          <cell r="CU1374"/>
          <cell r="CV1374"/>
          <cell r="CW1374"/>
        </row>
        <row r="1375">
          <cell r="B1375"/>
          <cell r="C1375"/>
          <cell r="D1375"/>
          <cell r="E1375"/>
          <cell r="F1375"/>
          <cell r="G1375"/>
          <cell r="H1375"/>
          <cell r="I1375"/>
          <cell r="J1375"/>
          <cell r="K1375"/>
          <cell r="L1375"/>
          <cell r="M1375"/>
          <cell r="N1375"/>
          <cell r="O1375"/>
          <cell r="P1375"/>
          <cell r="Q1375"/>
          <cell r="R1375"/>
          <cell r="S1375"/>
          <cell r="T1375"/>
          <cell r="U1375"/>
          <cell r="V1375"/>
          <cell r="W1375"/>
          <cell r="X1375"/>
          <cell r="Y1375"/>
          <cell r="Z1375"/>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 xml:space="preserve"> </v>
          </cell>
          <cell r="BU1375">
            <v>0</v>
          </cell>
          <cell r="BV1375"/>
          <cell r="BW1375"/>
          <cell r="BX1375"/>
          <cell r="BY1375"/>
          <cell r="BZ1375"/>
          <cell r="CA1375"/>
          <cell r="CB1375"/>
          <cell r="CC1375"/>
          <cell r="CD1375"/>
          <cell r="CE1375"/>
          <cell r="CF1375"/>
          <cell r="CG1375"/>
          <cell r="CH1375"/>
          <cell r="CI1375"/>
          <cell r="CJ1375"/>
          <cell r="CK1375"/>
          <cell r="CL1375"/>
          <cell r="CM1375"/>
          <cell r="CN1375"/>
          <cell r="CO1375"/>
          <cell r="CP1375"/>
          <cell r="CQ1375"/>
          <cell r="CR1375"/>
          <cell r="CS1375"/>
          <cell r="CT1375"/>
          <cell r="CU1375"/>
          <cell r="CV1375"/>
          <cell r="CW1375"/>
        </row>
        <row r="1376">
          <cell r="B1376"/>
          <cell r="C1376"/>
          <cell r="D1376"/>
          <cell r="E1376"/>
          <cell r="F1376"/>
          <cell r="G1376"/>
          <cell r="H1376"/>
          <cell r="I1376"/>
          <cell r="J1376"/>
          <cell r="K1376"/>
          <cell r="L1376"/>
          <cell r="M1376"/>
          <cell r="N1376"/>
          <cell r="O1376"/>
          <cell r="P1376"/>
          <cell r="Q1376"/>
          <cell r="R1376"/>
          <cell r="S1376"/>
          <cell r="T1376"/>
          <cell r="U1376"/>
          <cell r="V1376"/>
          <cell r="W1376"/>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 xml:space="preserve"> </v>
          </cell>
          <cell r="BU1376">
            <v>0</v>
          </cell>
          <cell r="BV1376"/>
          <cell r="BW1376"/>
          <cell r="BX1376"/>
          <cell r="BY1376"/>
          <cell r="BZ1376"/>
          <cell r="CA1376"/>
          <cell r="CB1376"/>
          <cell r="CC1376"/>
          <cell r="CD1376"/>
          <cell r="CE1376"/>
          <cell r="CF1376"/>
          <cell r="CG1376"/>
          <cell r="CH1376"/>
          <cell r="CI1376"/>
          <cell r="CJ1376"/>
          <cell r="CK1376"/>
          <cell r="CL1376"/>
          <cell r="CM1376"/>
          <cell r="CN1376"/>
          <cell r="CO1376"/>
          <cell r="CP1376"/>
          <cell r="CQ1376"/>
          <cell r="CR1376"/>
          <cell r="CS1376"/>
          <cell r="CT1376"/>
          <cell r="CU1376"/>
          <cell r="CV1376"/>
          <cell r="CW1376"/>
        </row>
        <row r="1377">
          <cell r="B1377"/>
          <cell r="C1377"/>
          <cell r="D1377"/>
          <cell r="E1377"/>
          <cell r="F1377"/>
          <cell r="G1377"/>
          <cell r="H1377"/>
          <cell r="I1377"/>
          <cell r="J1377"/>
          <cell r="K1377"/>
          <cell r="L1377"/>
          <cell r="M1377"/>
          <cell r="N1377"/>
          <cell r="O1377"/>
          <cell r="P1377"/>
          <cell r="Q1377"/>
          <cell r="R1377"/>
          <cell r="S1377"/>
          <cell r="T1377"/>
          <cell r="U1377"/>
          <cell r="V1377"/>
          <cell r="W1377"/>
          <cell r="X1377"/>
          <cell r="Y1377"/>
          <cell r="Z1377"/>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 xml:space="preserve"> </v>
          </cell>
          <cell r="BU1377">
            <v>0</v>
          </cell>
          <cell r="BV1377"/>
          <cell r="BW1377"/>
          <cell r="BX1377"/>
          <cell r="BY1377"/>
          <cell r="BZ1377"/>
          <cell r="CA1377"/>
          <cell r="CB1377"/>
          <cell r="CC1377"/>
          <cell r="CD1377"/>
          <cell r="CE1377"/>
          <cell r="CF1377"/>
          <cell r="CG1377"/>
          <cell r="CH1377"/>
          <cell r="CI1377"/>
          <cell r="CJ1377"/>
          <cell r="CK1377"/>
          <cell r="CL1377"/>
          <cell r="CM1377"/>
          <cell r="CN1377"/>
          <cell r="CO1377"/>
          <cell r="CP1377"/>
          <cell r="CQ1377"/>
          <cell r="CR1377"/>
          <cell r="CS1377"/>
          <cell r="CT1377"/>
          <cell r="CU1377"/>
          <cell r="CV1377"/>
          <cell r="CW1377"/>
        </row>
        <row r="1378">
          <cell r="B1378"/>
          <cell r="C1378"/>
          <cell r="D1378"/>
          <cell r="E1378"/>
          <cell r="F1378"/>
          <cell r="G1378"/>
          <cell r="H1378"/>
          <cell r="I1378"/>
          <cell r="J1378"/>
          <cell r="K1378"/>
          <cell r="L1378"/>
          <cell r="M1378"/>
          <cell r="N1378"/>
          <cell r="O1378"/>
          <cell r="P1378"/>
          <cell r="Q1378"/>
          <cell r="R1378"/>
          <cell r="S1378"/>
          <cell r="T1378"/>
          <cell r="U1378"/>
          <cell r="V1378"/>
          <cell r="W1378"/>
          <cell r="X1378"/>
          <cell r="Y1378"/>
          <cell r="Z1378"/>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 xml:space="preserve"> </v>
          </cell>
          <cell r="BU1378">
            <v>0</v>
          </cell>
          <cell r="BV1378"/>
          <cell r="BW1378"/>
          <cell r="BX1378"/>
          <cell r="BY1378"/>
          <cell r="BZ1378"/>
          <cell r="CA1378"/>
          <cell r="CB1378"/>
          <cell r="CC1378"/>
          <cell r="CD1378"/>
          <cell r="CE1378"/>
          <cell r="CF1378"/>
          <cell r="CG1378"/>
          <cell r="CH1378"/>
          <cell r="CI1378"/>
          <cell r="CJ1378"/>
          <cell r="CK1378"/>
          <cell r="CL1378"/>
          <cell r="CM1378"/>
          <cell r="CN1378"/>
          <cell r="CO1378"/>
          <cell r="CP1378"/>
          <cell r="CQ1378"/>
          <cell r="CR1378"/>
          <cell r="CS1378"/>
          <cell r="CT1378"/>
          <cell r="CU1378"/>
          <cell r="CV1378"/>
          <cell r="CW1378"/>
        </row>
        <row r="1379">
          <cell r="B1379"/>
          <cell r="C1379"/>
          <cell r="D1379"/>
          <cell r="E1379"/>
          <cell r="F1379"/>
          <cell r="G1379"/>
          <cell r="H1379"/>
          <cell r="I1379"/>
          <cell r="J1379"/>
          <cell r="K1379"/>
          <cell r="L1379"/>
          <cell r="M1379"/>
          <cell r="N1379"/>
          <cell r="O1379"/>
          <cell r="P1379"/>
          <cell r="Q1379"/>
          <cell r="R1379"/>
          <cell r="S1379"/>
          <cell r="T1379"/>
          <cell r="U1379"/>
          <cell r="V1379"/>
          <cell r="W1379"/>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 xml:space="preserve"> </v>
          </cell>
          <cell r="BU1379">
            <v>0</v>
          </cell>
          <cell r="BV1379"/>
          <cell r="BW1379"/>
          <cell r="BX1379"/>
          <cell r="BY1379"/>
          <cell r="BZ1379"/>
          <cell r="CA1379"/>
          <cell r="CB1379"/>
          <cell r="CC1379"/>
          <cell r="CD1379"/>
          <cell r="CE1379"/>
          <cell r="CF1379"/>
          <cell r="CG1379"/>
          <cell r="CH1379"/>
          <cell r="CI1379"/>
          <cell r="CJ1379"/>
          <cell r="CK1379"/>
          <cell r="CL1379"/>
          <cell r="CM1379"/>
          <cell r="CN1379"/>
          <cell r="CO1379"/>
          <cell r="CP1379"/>
          <cell r="CQ1379"/>
          <cell r="CR1379"/>
          <cell r="CS1379"/>
          <cell r="CT1379"/>
          <cell r="CU1379"/>
          <cell r="CV1379"/>
          <cell r="CW1379"/>
        </row>
        <row r="1380">
          <cell r="B1380"/>
          <cell r="C1380"/>
          <cell r="D1380"/>
          <cell r="E1380"/>
          <cell r="F1380"/>
          <cell r="G1380"/>
          <cell r="H1380"/>
          <cell r="I1380"/>
          <cell r="J1380"/>
          <cell r="K1380"/>
          <cell r="L1380"/>
          <cell r="M1380"/>
          <cell r="N1380"/>
          <cell r="O1380"/>
          <cell r="P1380"/>
          <cell r="Q1380"/>
          <cell r="R1380"/>
          <cell r="S1380"/>
          <cell r="T1380"/>
          <cell r="U1380"/>
          <cell r="V1380"/>
          <cell r="W1380"/>
          <cell r="X1380"/>
          <cell r="Y1380"/>
          <cell r="Z1380"/>
          <cell r="AA1380"/>
          <cell r="AB1380"/>
          <cell r="AC1380"/>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 xml:space="preserve"> </v>
          </cell>
          <cell r="BU1380">
            <v>0</v>
          </cell>
          <cell r="BV1380"/>
          <cell r="BW1380"/>
          <cell r="BX1380"/>
          <cell r="BY1380"/>
          <cell r="BZ1380"/>
          <cell r="CA1380"/>
          <cell r="CB1380"/>
          <cell r="CC1380"/>
          <cell r="CD1380"/>
          <cell r="CE1380"/>
          <cell r="CF1380"/>
          <cell r="CG1380"/>
          <cell r="CH1380"/>
          <cell r="CI1380"/>
          <cell r="CJ1380"/>
          <cell r="CK1380"/>
          <cell r="CL1380"/>
          <cell r="CM1380"/>
          <cell r="CN1380"/>
          <cell r="CO1380"/>
          <cell r="CP1380"/>
          <cell r="CQ1380"/>
          <cell r="CR1380"/>
          <cell r="CS1380"/>
          <cell r="CT1380"/>
          <cell r="CU1380"/>
          <cell r="CV1380"/>
          <cell r="CW1380"/>
        </row>
        <row r="1381">
          <cell r="B1381"/>
          <cell r="C1381"/>
          <cell r="D1381"/>
          <cell r="E1381"/>
          <cell r="F1381"/>
          <cell r="G1381"/>
          <cell r="H1381"/>
          <cell r="I1381"/>
          <cell r="J1381"/>
          <cell r="K1381"/>
          <cell r="L1381"/>
          <cell r="M1381"/>
          <cell r="N1381"/>
          <cell r="O1381"/>
          <cell r="P1381"/>
          <cell r="Q1381"/>
          <cell r="R1381"/>
          <cell r="S1381"/>
          <cell r="T1381"/>
          <cell r="U1381"/>
          <cell r="V1381"/>
          <cell r="W1381"/>
          <cell r="X1381"/>
          <cell r="Y1381"/>
          <cell r="Z1381"/>
          <cell r="AA1381"/>
          <cell r="AB1381"/>
          <cell r="AC1381"/>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t="str">
            <v/>
          </cell>
          <cell r="BD1381" t="str">
            <v/>
          </cell>
          <cell r="BE1381" t="str">
            <v/>
          </cell>
          <cell r="BF1381" t="str">
            <v/>
          </cell>
          <cell r="BG1381" t="str">
            <v/>
          </cell>
          <cell r="BH1381" t="str">
            <v/>
          </cell>
          <cell r="BI1381" t="str">
            <v/>
          </cell>
          <cell r="BJ1381" t="str">
            <v/>
          </cell>
          <cell r="BK1381" t="str">
            <v/>
          </cell>
          <cell r="BL1381" t="str">
            <v/>
          </cell>
          <cell r="BM1381" t="str">
            <v/>
          </cell>
          <cell r="BN1381" t="str">
            <v/>
          </cell>
          <cell r="BO1381" t="str">
            <v/>
          </cell>
          <cell r="BP1381" t="str">
            <v/>
          </cell>
          <cell r="BQ1381" t="str">
            <v/>
          </cell>
          <cell r="BR1381" t="str">
            <v/>
          </cell>
          <cell r="BS1381" t="str">
            <v/>
          </cell>
          <cell r="BT1381" t="str">
            <v xml:space="preserve"> </v>
          </cell>
          <cell r="BU1381">
            <v>0</v>
          </cell>
          <cell r="BV1381"/>
          <cell r="BW1381"/>
          <cell r="BX1381"/>
          <cell r="BY1381"/>
          <cell r="BZ1381"/>
          <cell r="CA1381"/>
          <cell r="CB1381"/>
          <cell r="CC1381"/>
          <cell r="CD1381"/>
          <cell r="CE1381"/>
          <cell r="CF1381"/>
          <cell r="CG1381"/>
          <cell r="CH1381"/>
          <cell r="CI1381"/>
          <cell r="CJ1381"/>
          <cell r="CK1381"/>
          <cell r="CL1381"/>
          <cell r="CM1381"/>
          <cell r="CN1381"/>
          <cell r="CO1381"/>
          <cell r="CP1381"/>
          <cell r="CQ1381"/>
          <cell r="CR1381"/>
          <cell r="CS1381"/>
          <cell r="CT1381"/>
          <cell r="CU1381"/>
          <cell r="CV1381"/>
          <cell r="CW1381"/>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row r="1802">
          <cell r="BV1802"/>
          <cell r="BW1802"/>
          <cell r="BX1802"/>
          <cell r="BY1802"/>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file:///C:\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29" t="s">
        <v>135</v>
      </c>
      <c r="B1" s="229"/>
      <c r="C1" s="229"/>
      <c r="D1" s="229"/>
      <c r="E1" s="229"/>
      <c r="F1" s="229"/>
      <c r="G1" s="229"/>
      <c r="H1" s="229"/>
      <c r="I1" s="229"/>
    </row>
    <row r="2" spans="1:9">
      <c r="C2" s="19" t="s">
        <v>108</v>
      </c>
      <c r="D2" s="19"/>
      <c r="E2" s="2" t="e">
        <f>#REF!</f>
        <v>#REF!</v>
      </c>
      <c r="F2" s="36"/>
      <c r="G2" s="36"/>
      <c r="H2" s="36"/>
      <c r="I2" s="36"/>
    </row>
    <row r="3" spans="1:9">
      <c r="C3" s="19" t="s">
        <v>109</v>
      </c>
      <c r="D3" s="19"/>
      <c r="E3" s="230" t="e">
        <f>#REF!</f>
        <v>#REF!</v>
      </c>
      <c r="F3" s="230"/>
      <c r="G3" s="20"/>
    </row>
    <row r="4" spans="1:9" ht="6.75" customHeight="1">
      <c r="B4" s="22"/>
      <c r="C4" s="22"/>
      <c r="D4" s="22"/>
      <c r="E4" s="22"/>
      <c r="F4" s="22"/>
      <c r="G4" s="22"/>
      <c r="H4" s="22"/>
    </row>
    <row r="37" spans="1:10" ht="28.8">
      <c r="A37" s="229" t="s">
        <v>135</v>
      </c>
      <c r="B37" s="229"/>
      <c r="C37" s="229"/>
      <c r="D37" s="229"/>
      <c r="E37" s="229"/>
      <c r="F37" s="229"/>
      <c r="G37" s="229"/>
      <c r="H37" s="229"/>
      <c r="I37" s="229"/>
    </row>
    <row r="38" spans="1:10">
      <c r="C38" s="19" t="s">
        <v>108</v>
      </c>
      <c r="D38" s="19"/>
      <c r="E38" s="2" t="e">
        <f>#REF!</f>
        <v>#REF!</v>
      </c>
      <c r="F38" s="36"/>
      <c r="G38" s="36"/>
      <c r="H38" s="36"/>
      <c r="I38" s="36"/>
    </row>
    <row r="39" spans="1:10">
      <c r="C39" s="19" t="s">
        <v>109</v>
      </c>
      <c r="D39" s="19"/>
      <c r="E39" s="230" t="e">
        <f>#REF!</f>
        <v>#REF!</v>
      </c>
      <c r="F39" s="230"/>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7" t="e">
        <f>#REF!</f>
        <v>#REF!</v>
      </c>
    </row>
    <row r="6" spans="1:26">
      <c r="A6" s="116" t="s">
        <v>157</v>
      </c>
      <c r="B6" s="55"/>
      <c r="C6" s="55"/>
      <c r="D6" s="55"/>
      <c r="E6" s="55"/>
      <c r="F6" s="55"/>
      <c r="G6" s="55"/>
      <c r="H6" s="55"/>
      <c r="I6" s="55"/>
      <c r="J6" s="55"/>
      <c r="K6" s="55"/>
      <c r="L6" s="55"/>
      <c r="M6" s="55"/>
      <c r="N6" s="55"/>
      <c r="O6" s="55"/>
      <c r="P6" s="55"/>
      <c r="Q6" s="55"/>
      <c r="S6" s="131"/>
      <c r="Y6" s="238"/>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8"/>
    </row>
    <row r="8" spans="1:26">
      <c r="A8" s="107"/>
      <c r="C8" s="232" t="s">
        <v>199</v>
      </c>
      <c r="D8" s="232"/>
      <c r="E8" s="232"/>
      <c r="F8" s="232"/>
      <c r="G8" s="232"/>
      <c r="H8" s="232"/>
      <c r="I8" s="232"/>
      <c r="J8" s="232"/>
      <c r="K8" s="232"/>
      <c r="L8" s="232"/>
      <c r="M8" s="232"/>
      <c r="N8" s="232"/>
      <c r="O8" s="232"/>
      <c r="P8" s="232"/>
      <c r="Q8" s="75" t="s">
        <v>118</v>
      </c>
      <c r="S8" s="79"/>
      <c r="V8" s="76"/>
      <c r="Y8" s="238"/>
    </row>
    <row r="9" spans="1:26">
      <c r="A9" s="231" t="s">
        <v>116</v>
      </c>
      <c r="B9" s="231"/>
      <c r="S9" s="79" t="s">
        <v>196</v>
      </c>
      <c r="V9" s="76"/>
      <c r="X9" s="95"/>
      <c r="Y9" s="239"/>
    </row>
    <row r="10" spans="1:26">
      <c r="A10" s="231"/>
      <c r="B10" s="231"/>
      <c r="C10" s="232" t="s">
        <v>201</v>
      </c>
      <c r="D10" s="232"/>
      <c r="E10" s="232"/>
      <c r="F10" s="232"/>
      <c r="G10" s="232"/>
      <c r="H10" s="232"/>
      <c r="I10" s="232"/>
      <c r="J10" s="232"/>
      <c r="K10" s="232"/>
      <c r="L10" s="232"/>
      <c r="M10" s="232"/>
      <c r="N10" s="232"/>
      <c r="O10" s="232"/>
      <c r="P10" s="232"/>
      <c r="Q10" s="75" t="s">
        <v>119</v>
      </c>
      <c r="S10" s="134" t="s">
        <v>198</v>
      </c>
      <c r="T10" s="133" t="e">
        <f>#REF!</f>
        <v>#REF!</v>
      </c>
      <c r="U10" s="95"/>
      <c r="V10" s="95"/>
      <c r="W10" s="95"/>
      <c r="X10" s="240"/>
      <c r="Y10" s="240"/>
    </row>
    <row r="11" spans="1:26">
      <c r="A11" s="107"/>
      <c r="E11" s="106"/>
      <c r="S11" s="79" t="s">
        <v>197</v>
      </c>
      <c r="T11" s="79"/>
      <c r="U11" s="79"/>
      <c r="V11" s="79"/>
      <c r="X11" s="240"/>
      <c r="Y11" s="240"/>
    </row>
    <row r="12" spans="1:26" ht="21.75" customHeight="1">
      <c r="A12" s="107"/>
      <c r="O12" s="108"/>
      <c r="P12" s="108"/>
      <c r="Q12" s="108"/>
      <c r="R12" s="108"/>
      <c r="S12" s="134" t="s">
        <v>198</v>
      </c>
      <c r="T12" s="245" t="e">
        <f>#REF!</f>
        <v>#REF!</v>
      </c>
      <c r="U12" s="245"/>
      <c r="V12" s="245"/>
      <c r="W12" s="245"/>
      <c r="X12" s="241"/>
      <c r="Y12" s="241"/>
    </row>
    <row r="13" spans="1:26" ht="21.75" customHeight="1" thickBot="1">
      <c r="A13" s="107" t="s">
        <v>158</v>
      </c>
      <c r="F13" s="232" t="s">
        <v>159</v>
      </c>
      <c r="G13" s="232"/>
      <c r="H13" s="232"/>
      <c r="I13" s="232"/>
      <c r="J13" s="232"/>
      <c r="K13" s="232"/>
      <c r="L13" s="232"/>
      <c r="M13" s="232"/>
      <c r="N13" s="232"/>
      <c r="O13" s="232"/>
      <c r="P13" s="232"/>
      <c r="S13" s="130"/>
      <c r="T13" s="130"/>
      <c r="U13" s="128"/>
      <c r="V13" s="128"/>
      <c r="W13" s="128"/>
      <c r="X13" s="244" t="e">
        <f>#REF!</f>
        <v>#REF!</v>
      </c>
      <c r="Y13" s="244"/>
    </row>
    <row r="14" spans="1:26">
      <c r="A14" s="107"/>
      <c r="S14" s="129"/>
      <c r="T14" s="129"/>
      <c r="U14" s="242" t="e">
        <f>#REF!</f>
        <v>#REF!</v>
      </c>
      <c r="V14" s="242"/>
      <c r="W14" s="242"/>
      <c r="X14" s="243"/>
      <c r="Y14" s="76" t="s">
        <v>132</v>
      </c>
    </row>
    <row r="15" spans="1:26" ht="23.4">
      <c r="A15" s="120" t="s">
        <v>160</v>
      </c>
    </row>
    <row r="16" spans="1:26">
      <c r="B16" s="75" t="s">
        <v>161</v>
      </c>
      <c r="C16" s="118" t="s">
        <v>186</v>
      </c>
      <c r="D16" s="118"/>
      <c r="E16" s="118"/>
      <c r="F16" s="118"/>
      <c r="G16" s="118"/>
      <c r="H16" s="118"/>
      <c r="I16" s="75" t="s">
        <v>62</v>
      </c>
      <c r="J16" s="234" t="e">
        <f>#REF!</f>
        <v>#REF!</v>
      </c>
      <c r="K16" s="234"/>
      <c r="L16" s="234"/>
      <c r="M16" s="234"/>
      <c r="N16" s="234"/>
      <c r="O16" s="75" t="s">
        <v>99</v>
      </c>
      <c r="P16" s="233" t="e">
        <f>#REF!</f>
        <v>#REF!</v>
      </c>
      <c r="Q16" s="233"/>
      <c r="R16" s="236" t="s">
        <v>187</v>
      </c>
      <c r="S16" s="236"/>
      <c r="T16" s="117"/>
      <c r="U16" s="117"/>
      <c r="V16" s="117"/>
      <c r="W16" s="117"/>
      <c r="X16" s="117"/>
      <c r="Y16" s="117"/>
      <c r="Z16" s="118"/>
    </row>
    <row r="17" spans="1:26">
      <c r="B17" s="75" t="s">
        <v>162</v>
      </c>
      <c r="C17" s="118"/>
      <c r="D17" s="118"/>
      <c r="E17" s="118"/>
      <c r="F17" s="118"/>
      <c r="G17" s="118"/>
      <c r="H17" s="118"/>
      <c r="I17" s="75" t="s">
        <v>62</v>
      </c>
      <c r="J17" s="234"/>
      <c r="K17" s="234"/>
      <c r="L17" s="234"/>
      <c r="M17" s="234"/>
      <c r="N17" s="234"/>
      <c r="O17" s="75" t="s">
        <v>99</v>
      </c>
      <c r="P17" s="233"/>
      <c r="Q17" s="233"/>
      <c r="R17" s="236" t="s">
        <v>187</v>
      </c>
      <c r="S17" s="236"/>
      <c r="T17" s="117"/>
      <c r="U17" s="117"/>
      <c r="V17" s="117"/>
      <c r="W17" s="117"/>
      <c r="X17" s="117"/>
      <c r="Y17" s="117"/>
      <c r="Z17" s="118"/>
    </row>
    <row r="18" spans="1:26">
      <c r="B18" s="75" t="s">
        <v>163</v>
      </c>
      <c r="C18" s="118"/>
      <c r="D18" s="118"/>
      <c r="E18" s="118"/>
      <c r="F18" s="118"/>
      <c r="G18" s="118"/>
      <c r="H18" s="118"/>
      <c r="I18" s="75" t="s">
        <v>62</v>
      </c>
      <c r="J18" s="234"/>
      <c r="K18" s="234"/>
      <c r="L18" s="234"/>
      <c r="M18" s="234"/>
      <c r="N18" s="234"/>
      <c r="O18" s="75" t="s">
        <v>99</v>
      </c>
      <c r="P18" s="233"/>
      <c r="Q18" s="233"/>
      <c r="R18" s="236" t="s">
        <v>187</v>
      </c>
      <c r="S18" s="236"/>
      <c r="T18" s="117"/>
      <c r="U18" s="117"/>
      <c r="V18" s="117"/>
      <c r="W18" s="117"/>
      <c r="X18" s="117"/>
      <c r="Y18" s="117"/>
      <c r="Z18" s="118"/>
    </row>
    <row r="19" spans="1:26">
      <c r="A19" s="79"/>
      <c r="B19" s="75" t="s">
        <v>164</v>
      </c>
      <c r="C19" s="118"/>
      <c r="D19" s="118"/>
      <c r="E19" s="118"/>
      <c r="F19" s="118"/>
      <c r="G19" s="118"/>
      <c r="H19" s="118"/>
      <c r="I19" s="75" t="s">
        <v>62</v>
      </c>
      <c r="J19" s="234"/>
      <c r="K19" s="234"/>
      <c r="L19" s="234"/>
      <c r="M19" s="234"/>
      <c r="N19" s="234"/>
      <c r="O19" s="75" t="s">
        <v>99</v>
      </c>
      <c r="P19" s="233"/>
      <c r="Q19" s="233"/>
      <c r="R19" s="236" t="s">
        <v>187</v>
      </c>
      <c r="S19" s="236"/>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35"/>
      <c r="G32" s="235"/>
      <c r="H32" s="235"/>
      <c r="I32" s="235"/>
      <c r="J32" s="75" t="s">
        <v>180</v>
      </c>
      <c r="O32" s="75" t="s">
        <v>182</v>
      </c>
      <c r="Q32" s="123"/>
      <c r="R32" s="123"/>
      <c r="S32" s="123"/>
      <c r="T32" s="124" t="s">
        <v>184</v>
      </c>
      <c r="U32" s="87" t="s">
        <v>183</v>
      </c>
      <c r="V32" s="87"/>
      <c r="W32" s="125"/>
      <c r="X32" s="125"/>
      <c r="Y32" s="125"/>
    </row>
    <row r="33" spans="1:25">
      <c r="A33" s="124" t="s">
        <v>184</v>
      </c>
      <c r="B33" s="75" t="s">
        <v>185</v>
      </c>
      <c r="F33" s="235"/>
      <c r="G33" s="235"/>
      <c r="H33" s="235"/>
      <c r="I33" s="235"/>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topLeftCell="A10" zoomScaleNormal="100" workbookViewId="0">
      <selection activeCell="B18" sqref="B18"/>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6">
        <v>2861</v>
      </c>
    </row>
    <row r="2" spans="1:11">
      <c r="A2" s="143" t="s">
        <v>251</v>
      </c>
      <c r="B2" s="145" t="str">
        <f t="array" ref="B2">_xlfn.IFS(I1&lt;850,VLOOKUP(I1,[1]บังคับคดี!$B:$ZZ,60,0),AND(I1&gt;=850,I1&lt;1435),VLOOKUP(I1,'[1]บังคับคดีใหม่ ปี2563-2564'!$B:$ZZ,63,0),I1&gt;=1435,VLOOKUP(I1,'[1]สืบทรัพย์ ปี 2564-25666'!$B:$ZZ,71,0))</f>
        <v>นางสาวจันทร์จิรา นางเมาะ</v>
      </c>
      <c r="C2" s="175" t="s">
        <v>73</v>
      </c>
      <c r="D2" s="145" t="str">
        <f t="array" ref="D2">_xlfn.IFS(I1&lt;850,VLOOKUP(I1,[1]บังคับคดี!$B:$ZZ,10,0),AND(I1&gt;=850,I1&lt;1435),VLOOKUP(I1,'[1]บังคับคดีใหม่ ปี2563-2564'!$B:$ZZ,11,0),I1&gt;=1435,VLOOKUP(I1,'[1]สืบทรัพย์ ปี 2564-25666'!$B:$ZZ,11,0))</f>
        <v>สันกำแพง</v>
      </c>
      <c r="E2" s="153" t="s">
        <v>256</v>
      </c>
      <c r="F2" s="145">
        <v>2</v>
      </c>
      <c r="I2" s="246"/>
    </row>
    <row r="3" spans="1:11">
      <c r="A3" s="143" t="s">
        <v>252</v>
      </c>
      <c r="B3" s="144" t="str">
        <f t="array" ref="B3">_xlfn.IFS(I1&lt;850,VLOOKUP(I1,[1]บังคับคดี!$B:$ZZ,13,0),AND(I1&gt;=850,I1&lt;1435),VLOOKUP(I1,'[1]บังคับคดีใหม่ ปี2563-2564'!$B:$ZZ,14,0),I1&gt;=1435,VLOOKUP(I1,'[1]สืบทรัพย์ ปี 2564-25666'!$B:$ZZ,14,0))</f>
        <v>สินเชื่อธนาคารประชาชน</v>
      </c>
      <c r="C3" s="175" t="s">
        <v>208</v>
      </c>
      <c r="D3" s="147">
        <f t="array" ref="D3">_xlfn.IFS(I1&lt;850,VLOOKUP(I1,[1]บังคับคดี!$B:$ZZ,59,0),AND(I1&gt;=850,I1&lt;1435),VLOOKUP(I1,'[1]บังคับคดีใหม่ ปี2563-2564'!$B:$ZZ,64,0),I1&gt;=1435,VLOOKUP(I1,'[1]สืบทรัพย์ ปี 2564-25666'!$B:$ZZ,72,0))</f>
        <v>888167010401</v>
      </c>
      <c r="E3" s="153" t="s">
        <v>255</v>
      </c>
      <c r="F3" s="149"/>
      <c r="I3" s="246"/>
    </row>
    <row r="4" spans="1:11">
      <c r="A4" s="143" t="s">
        <v>253</v>
      </c>
      <c r="B4" s="146">
        <f t="array" ref="B4">_xlfn.IFS(I1&lt;850,VLOOKUP(I1,[1]บังคับคดี!$B:$ZZ,5,0),AND(I1&gt;=850,I1&lt;1435),VLOOKUP(I1,'[1]บังคับคดีใหม่ ปี2563-2564'!$B:$ZZ,6,0),I1&gt;=1435,VLOOKUP(I1,'[1]สืบทรัพย์ ปี 2564-25666'!$B:$ZZ,6,0))</f>
        <v>800098074621</v>
      </c>
      <c r="C4" s="176" t="s">
        <v>264</v>
      </c>
      <c r="D4" s="219">
        <v>244050</v>
      </c>
      <c r="E4" s="222" t="s">
        <v>337</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แขวงเชียงใหม่</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ผบE636/2568</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ผบE2631/2568</v>
      </c>
      <c r="I5" s="157" t="s">
        <v>257</v>
      </c>
    </row>
    <row r="6" spans="1:11">
      <c r="A6" s="153" t="s">
        <v>338</v>
      </c>
      <c r="B6" s="171">
        <v>52136.01</v>
      </c>
      <c r="C6" s="225" t="s">
        <v>346</v>
      </c>
      <c r="D6" s="148">
        <v>244073</v>
      </c>
    </row>
    <row r="7" spans="1:11">
      <c r="A7" s="153"/>
      <c r="B7" s="190"/>
      <c r="D7" s="191"/>
    </row>
    <row r="8" spans="1:11">
      <c r="A8" s="153" t="s">
        <v>277</v>
      </c>
      <c r="B8" s="145" t="s">
        <v>348</v>
      </c>
      <c r="C8" s="175" t="s">
        <v>315</v>
      </c>
      <c r="D8" s="145">
        <v>28</v>
      </c>
      <c r="E8" s="175" t="s">
        <v>278</v>
      </c>
      <c r="F8" s="192">
        <v>1560100415109</v>
      </c>
      <c r="G8"/>
    </row>
    <row r="9" spans="1:11">
      <c r="A9" s="153" t="s">
        <v>325</v>
      </c>
      <c r="B9" s="220">
        <v>243912</v>
      </c>
      <c r="D9"/>
    </row>
    <row r="10" spans="1:11">
      <c r="A10" s="153"/>
      <c r="B10"/>
      <c r="C10"/>
      <c r="D10"/>
    </row>
    <row r="11" spans="1:11">
      <c r="A11" s="155" t="s">
        <v>244</v>
      </c>
      <c r="B11" s="160" t="s">
        <v>347</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349</v>
      </c>
      <c r="C12" s="203">
        <v>1509901032630</v>
      </c>
      <c r="D12" s="152"/>
      <c r="E12" s="158"/>
      <c r="F12" s="169"/>
      <c r="G12" s="152"/>
      <c r="I12" s="247" t="s">
        <v>242</v>
      </c>
      <c r="J12" s="247"/>
      <c r="K12" s="247"/>
    </row>
    <row r="13" spans="1:11" s="151" customFormat="1">
      <c r="A13" s="165" t="str">
        <f>IF(B14="","คู่สมรส","คู่สมรสจำเลยที่ 1")</f>
        <v>คู่สมรสจำเลยที่ 1</v>
      </c>
      <c r="B13" s="158" t="s">
        <v>152</v>
      </c>
      <c r="C13" s="203" t="s">
        <v>152</v>
      </c>
      <c r="D13" s="152"/>
      <c r="E13" s="158"/>
      <c r="F13" s="169"/>
      <c r="G13" s="152"/>
      <c r="I13" s="247"/>
      <c r="J13" s="247"/>
      <c r="K13" s="247"/>
    </row>
    <row r="14" spans="1:11" s="151" customFormat="1">
      <c r="A14" s="165" t="s">
        <v>212</v>
      </c>
      <c r="B14" s="158" t="s">
        <v>350</v>
      </c>
      <c r="C14" s="203">
        <v>3501300354828</v>
      </c>
      <c r="D14" s="152"/>
      <c r="E14" s="158"/>
      <c r="F14" s="169"/>
      <c r="G14" s="152"/>
      <c r="I14" s="166" t="s">
        <v>248</v>
      </c>
      <c r="J14" s="166"/>
      <c r="K14" s="166"/>
    </row>
    <row r="15" spans="1:11" s="151" customFormat="1">
      <c r="A15" s="165" t="s">
        <v>214</v>
      </c>
      <c r="B15" s="158" t="s">
        <v>152</v>
      </c>
      <c r="C15" s="203" t="s">
        <v>152</v>
      </c>
      <c r="D15" s="152"/>
      <c r="E15" s="158"/>
      <c r="F15" s="169"/>
      <c r="G15" s="152"/>
      <c r="I15" s="166" t="s">
        <v>249</v>
      </c>
      <c r="J15" s="166"/>
      <c r="K15" s="166"/>
    </row>
    <row r="16" spans="1:11" s="151" customFormat="1">
      <c r="A16" s="165" t="s">
        <v>213</v>
      </c>
      <c r="B16" s="158" t="s">
        <v>351</v>
      </c>
      <c r="C16" s="203">
        <v>3550400032066</v>
      </c>
      <c r="D16" s="152"/>
      <c r="E16" s="158"/>
      <c r="F16" s="169"/>
      <c r="G16" s="152"/>
      <c r="I16" s="166" t="s">
        <v>339</v>
      </c>
      <c r="J16" s="166"/>
      <c r="K16" s="166"/>
    </row>
    <row r="17" spans="1:12" s="151" customFormat="1">
      <c r="A17" s="165" t="s">
        <v>215</v>
      </c>
      <c r="B17" s="158" t="s">
        <v>352</v>
      </c>
      <c r="C17" s="203">
        <v>3501300355603</v>
      </c>
      <c r="D17" s="152" t="s">
        <v>152</v>
      </c>
      <c r="E17" s="158"/>
      <c r="F17" s="169"/>
      <c r="G17" s="152"/>
      <c r="I17" s="166" t="s">
        <v>340</v>
      </c>
      <c r="J17" s="166"/>
      <c r="K17" s="166"/>
    </row>
    <row r="18" spans="1:12" s="151" customFormat="1" ht="21.75" customHeight="1">
      <c r="A18" s="165" t="s">
        <v>216</v>
      </c>
      <c r="B18" s="158"/>
      <c r="C18" s="203"/>
      <c r="D18" s="152"/>
      <c r="E18" s="158"/>
      <c r="F18" s="169"/>
      <c r="G18" s="152"/>
      <c r="I18" s="166" t="s">
        <v>341</v>
      </c>
      <c r="J18" s="159"/>
      <c r="K18" s="159"/>
    </row>
    <row r="19" spans="1:12" s="151" customFormat="1" ht="21.75" customHeight="1">
      <c r="A19" s="165" t="s">
        <v>219</v>
      </c>
      <c r="B19" s="158"/>
      <c r="C19" s="203"/>
      <c r="D19" s="152"/>
      <c r="E19" s="158"/>
      <c r="F19" s="169"/>
      <c r="G19" s="152"/>
      <c r="I19" s="224" t="s">
        <v>342</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2861 - รายงานผลสืบทรัพย์ ราย นางสาวจันทร์จิรา นางเมาะ สาขาสันกำแพง (สืบรอบที่ 2)</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75" t="str">
        <f>CONCATENATE("รายงานการสืบทรัพย์ (ข้อมูล ณ วันที่ ",TEXT(Sheet1!D6,"d ดดดด yyyy"),")")</f>
        <v>รายงานการสืบทรัพย์ (ข้อมูล ณ วันที่ 30 มีนาคม 2568)</v>
      </c>
      <c r="B2" s="275"/>
      <c r="C2" s="275"/>
      <c r="D2" s="275"/>
      <c r="E2" s="275"/>
      <c r="F2" s="275"/>
      <c r="G2" s="275"/>
      <c r="H2" s="275"/>
      <c r="I2" s="275"/>
      <c r="J2" s="275"/>
      <c r="K2" s="275"/>
      <c r="L2" s="275"/>
      <c r="M2" s="275"/>
      <c r="N2" s="275"/>
      <c r="O2" s="275"/>
      <c r="P2" s="275"/>
      <c r="Q2" s="275"/>
      <c r="R2" s="275"/>
      <c r="S2" s="275"/>
      <c r="T2" s="275"/>
      <c r="U2" s="275"/>
      <c r="V2" s="275"/>
      <c r="W2" s="275"/>
      <c r="X2" s="275"/>
      <c r="Y2" s="275"/>
      <c r="Z2" s="275"/>
      <c r="AA2" s="275"/>
      <c r="AB2" s="275"/>
      <c r="AC2" s="275"/>
      <c r="AD2" s="275"/>
      <c r="AE2" s="275"/>
      <c r="AF2" s="275"/>
      <c r="AG2" s="275"/>
      <c r="AH2" s="275"/>
      <c r="AI2" s="275"/>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344</v>
      </c>
      <c r="B4" s="137"/>
      <c r="E4" s="270" t="str">
        <f>Sheet1!B2</f>
        <v>นางสาวจันทร์จิรา นางเมาะ</v>
      </c>
      <c r="F4" s="270"/>
      <c r="G4" s="270"/>
      <c r="H4" s="270"/>
      <c r="I4" s="270"/>
      <c r="J4" s="270"/>
      <c r="K4" s="270"/>
      <c r="L4" s="270"/>
      <c r="M4" s="270"/>
      <c r="N4" s="270"/>
      <c r="O4" s="270"/>
      <c r="P4" s="270"/>
      <c r="Q4" s="270"/>
      <c r="R4" s="270"/>
      <c r="S4" s="270"/>
      <c r="T4" s="270"/>
      <c r="U4" s="250" t="s">
        <v>73</v>
      </c>
      <c r="V4" s="250"/>
      <c r="W4" s="270" t="str">
        <f>Sheet1!D2</f>
        <v>สันกำแพง</v>
      </c>
      <c r="X4" s="270"/>
      <c r="Y4" s="270"/>
      <c r="Z4" s="270"/>
      <c r="AA4" s="270"/>
      <c r="AB4" s="270"/>
      <c r="AC4" s="270"/>
      <c r="AD4" s="270"/>
      <c r="AE4" s="270"/>
      <c r="AF4" s="270"/>
      <c r="AG4" s="270"/>
      <c r="AH4" s="270"/>
      <c r="AI4" s="270"/>
      <c r="AJ4" s="270"/>
      <c r="AK4" s="138"/>
      <c r="AL4" s="186" t="s">
        <v>261</v>
      </c>
      <c r="AM4" s="185" t="s">
        <v>353</v>
      </c>
      <c r="AO4" s="161" t="s">
        <v>241</v>
      </c>
      <c r="AP4" s="138"/>
      <c r="AQ4" s="138"/>
    </row>
    <row r="5" spans="1:43">
      <c r="A5" s="19" t="s">
        <v>206</v>
      </c>
      <c r="B5" s="137"/>
      <c r="D5" s="270" t="str">
        <f>Sheet1!B3</f>
        <v>สินเชื่อธนาคารประชาชน</v>
      </c>
      <c r="E5" s="270"/>
      <c r="F5" s="270"/>
      <c r="G5" s="270"/>
      <c r="H5" s="270"/>
      <c r="I5" s="270"/>
      <c r="J5" s="270"/>
      <c r="K5" s="270"/>
      <c r="L5" s="270"/>
      <c r="M5" s="270"/>
      <c r="N5" s="270"/>
      <c r="O5" s="270"/>
      <c r="P5" s="270"/>
      <c r="Q5" s="270"/>
      <c r="R5" s="270"/>
      <c r="S5" s="250" t="s">
        <v>208</v>
      </c>
      <c r="T5" s="250"/>
      <c r="U5" s="250"/>
      <c r="V5" s="250"/>
      <c r="W5" s="276">
        <f>IF(OR(Sheet1!D3=0,Sheet1!D3="-"),"-",Sheet1!D3)</f>
        <v>888167010401</v>
      </c>
      <c r="X5" s="276"/>
      <c r="Y5" s="276"/>
      <c r="Z5" s="276"/>
      <c r="AA5" s="276"/>
      <c r="AB5" s="276"/>
      <c r="AC5" s="276"/>
      <c r="AD5" s="276"/>
      <c r="AE5" s="276"/>
      <c r="AF5" s="276"/>
      <c r="AG5" s="276"/>
      <c r="AH5" s="276"/>
      <c r="AI5" s="276"/>
      <c r="AJ5" s="276"/>
      <c r="AK5" s="138"/>
      <c r="AL5" s="151" t="str">
        <f>CONCATENATE(Sheet1!I1,"(",RIGHT(AL1,2),") - รายงานผลสืบทรัพย์ ราย ",Sheet1!B2," ",Sheet1!C2,Sheet1!D2," (สืบรอบที่ ",Sheet1!F2,")",IF(Sheet1!B33=""," - ไม่พบทรัพย์",""))</f>
        <v>2861(68) - รายงานผลสืบทรัพย์ ราย นางสาวจันทร์จิรา นางเมาะ สาขาสันกำแพง (สืบรอบที่ 2) - ไม่พบทรัพย์</v>
      </c>
      <c r="AM5" s="138"/>
      <c r="AO5" s="162" t="s">
        <v>258</v>
      </c>
      <c r="AP5" s="138"/>
      <c r="AQ5" s="138"/>
    </row>
    <row r="6" spans="1:43">
      <c r="A6" s="19" t="s">
        <v>207</v>
      </c>
      <c r="B6" s="137"/>
      <c r="F6" s="271">
        <f>Sheet1!B4</f>
        <v>800098074621</v>
      </c>
      <c r="G6" s="272"/>
      <c r="H6" s="272"/>
      <c r="I6" s="272"/>
      <c r="J6" s="272"/>
      <c r="K6" s="272"/>
      <c r="L6" s="272"/>
      <c r="M6" s="272"/>
      <c r="N6" s="272"/>
      <c r="O6" s="272"/>
      <c r="P6" s="272"/>
      <c r="Q6" s="272"/>
      <c r="R6" s="272"/>
      <c r="S6" s="272"/>
      <c r="T6" s="272"/>
      <c r="U6" s="272"/>
      <c r="V6" s="272"/>
      <c r="W6" s="272"/>
      <c r="X6" s="272"/>
      <c r="Y6" s="272"/>
      <c r="Z6" s="272"/>
      <c r="AA6" s="272"/>
      <c r="AB6" s="272"/>
      <c r="AC6" s="272"/>
      <c r="AD6" s="272"/>
      <c r="AE6" s="272"/>
      <c r="AF6" s="272"/>
      <c r="AG6" s="272"/>
      <c r="AH6" s="272"/>
      <c r="AI6" s="272"/>
      <c r="AJ6" s="272"/>
      <c r="AK6" s="138"/>
      <c r="AL6" s="2" t="s">
        <v>343</v>
      </c>
      <c r="AO6" s="162" t="s">
        <v>250</v>
      </c>
      <c r="AP6" s="138"/>
      <c r="AQ6" s="138"/>
    </row>
    <row r="7" spans="1:43">
      <c r="A7" s="19" t="s">
        <v>63</v>
      </c>
      <c r="B7" s="137"/>
      <c r="C7" s="270" t="str">
        <f>Sheet1!B5</f>
        <v>แขวงเชียงใหม่</v>
      </c>
      <c r="D7" s="270"/>
      <c r="E7" s="270"/>
      <c r="F7" s="270"/>
      <c r="G7" s="270"/>
      <c r="H7" s="270"/>
      <c r="I7" s="270"/>
      <c r="J7" s="270"/>
      <c r="K7" s="249" t="s">
        <v>209</v>
      </c>
      <c r="L7" s="249"/>
      <c r="M7" s="249"/>
      <c r="N7" s="249"/>
      <c r="O7" s="249"/>
      <c r="P7" s="249"/>
      <c r="Q7" s="277" t="str">
        <f>Sheet1!D5</f>
        <v>ผบE636/2568</v>
      </c>
      <c r="R7" s="277"/>
      <c r="S7" s="277"/>
      <c r="T7" s="277"/>
      <c r="U7" s="277"/>
      <c r="V7" s="277"/>
      <c r="W7" s="277"/>
      <c r="X7" s="248" t="s">
        <v>210</v>
      </c>
      <c r="Y7" s="248"/>
      <c r="Z7" s="248"/>
      <c r="AA7" s="248"/>
      <c r="AB7" s="248"/>
      <c r="AC7" s="248"/>
      <c r="AD7" s="277" t="str">
        <f>Sheet1!F5</f>
        <v>ผบE2631/2568</v>
      </c>
      <c r="AE7" s="277"/>
      <c r="AF7" s="277"/>
      <c r="AG7" s="277"/>
      <c r="AH7" s="277"/>
      <c r="AI7" s="277"/>
      <c r="AJ7" s="277"/>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6" t="str">
        <f>Sheet1!B12</f>
        <v>นางสาวจันทร์จิรา นางเมาะ</v>
      </c>
      <c r="G9" s="256"/>
      <c r="H9" s="256"/>
      <c r="I9" s="256"/>
      <c r="J9" s="256"/>
      <c r="K9" s="256"/>
      <c r="L9" s="256"/>
      <c r="M9" s="256"/>
      <c r="N9" s="256"/>
      <c r="O9" s="256"/>
      <c r="P9" s="256"/>
      <c r="Q9" s="256"/>
      <c r="R9" s="256"/>
      <c r="S9" s="2" t="str">
        <f>Sheet1!A13</f>
        <v>คู่สมรสจำเลยที่ 1</v>
      </c>
      <c r="Y9" s="263" t="str">
        <f>Sheet1!B13</f>
        <v>-</v>
      </c>
      <c r="Z9" s="263"/>
      <c r="AA9" s="263"/>
      <c r="AB9" s="263"/>
      <c r="AC9" s="263"/>
      <c r="AD9" s="263"/>
      <c r="AE9" s="263"/>
      <c r="AF9" s="263"/>
      <c r="AG9" s="263"/>
      <c r="AH9" s="263"/>
      <c r="AI9" s="263"/>
      <c r="AJ9" s="263"/>
      <c r="AK9" s="138"/>
      <c r="AN9" s="138"/>
      <c r="AO9" s="163" t="s">
        <v>235</v>
      </c>
      <c r="AP9" s="138"/>
      <c r="AQ9" s="138"/>
    </row>
    <row r="10" spans="1:43">
      <c r="A10" s="19"/>
      <c r="B10" s="2" t="s">
        <v>212</v>
      </c>
      <c r="F10" s="256" t="str">
        <f>Sheet1!B14</f>
        <v>นายทศพร กันธิยะ</v>
      </c>
      <c r="G10" s="256"/>
      <c r="H10" s="256"/>
      <c r="I10" s="256"/>
      <c r="J10" s="256"/>
      <c r="K10" s="256"/>
      <c r="L10" s="256"/>
      <c r="M10" s="256"/>
      <c r="N10" s="256"/>
      <c r="O10" s="256"/>
      <c r="P10" s="256"/>
      <c r="Q10" s="256"/>
      <c r="R10" s="256"/>
      <c r="S10" s="2" t="s">
        <v>214</v>
      </c>
      <c r="Y10" s="263" t="str">
        <f>Sheet1!B15</f>
        <v>-</v>
      </c>
      <c r="Z10" s="263"/>
      <c r="AA10" s="263"/>
      <c r="AB10" s="263"/>
      <c r="AC10" s="263"/>
      <c r="AD10" s="263"/>
      <c r="AE10" s="263"/>
      <c r="AF10" s="263"/>
      <c r="AG10" s="263"/>
      <c r="AH10" s="263"/>
      <c r="AI10" s="263"/>
      <c r="AJ10" s="263"/>
      <c r="AK10" s="138"/>
      <c r="AN10" s="138"/>
      <c r="AO10" s="164" t="s">
        <v>236</v>
      </c>
      <c r="AP10" s="138"/>
      <c r="AQ10" s="138"/>
    </row>
    <row r="11" spans="1:43">
      <c r="A11" s="19"/>
      <c r="B11" s="2" t="s">
        <v>213</v>
      </c>
      <c r="F11" s="256" t="str">
        <f>Sheet1!B16</f>
        <v>นางจินตนา จันทร์อ้าย</v>
      </c>
      <c r="G11" s="256"/>
      <c r="H11" s="256"/>
      <c r="I11" s="256"/>
      <c r="J11" s="256"/>
      <c r="K11" s="256"/>
      <c r="L11" s="256"/>
      <c r="M11" s="256"/>
      <c r="N11" s="256"/>
      <c r="O11" s="256"/>
      <c r="P11" s="256"/>
      <c r="Q11" s="256"/>
      <c r="R11" s="256"/>
      <c r="S11" s="2" t="s">
        <v>215</v>
      </c>
      <c r="Y11" s="263" t="str">
        <f>Sheet1!B17</f>
        <v>นายรังสรรค์ จันทร์อ้าย</v>
      </c>
      <c r="Z11" s="263"/>
      <c r="AA11" s="263"/>
      <c r="AB11" s="263"/>
      <c r="AC11" s="263"/>
      <c r="AD11" s="263"/>
      <c r="AE11" s="263"/>
      <c r="AF11" s="263"/>
      <c r="AG11" s="263"/>
      <c r="AH11" s="263"/>
      <c r="AI11" s="263"/>
      <c r="AJ11" s="263"/>
      <c r="AK11" s="138"/>
      <c r="AL11" s="138"/>
      <c r="AM11" s="138"/>
      <c r="AN11" s="138"/>
      <c r="AO11" s="164" t="s">
        <v>237</v>
      </c>
      <c r="AP11" s="138"/>
      <c r="AQ11" s="138"/>
    </row>
    <row r="12" spans="1:43" hidden="1">
      <c r="A12" s="19"/>
      <c r="B12" s="2" t="s">
        <v>216</v>
      </c>
      <c r="F12" s="256">
        <f>Sheet1!B18</f>
        <v>0</v>
      </c>
      <c r="G12" s="256"/>
      <c r="H12" s="256"/>
      <c r="I12" s="256"/>
      <c r="J12" s="256"/>
      <c r="K12" s="256"/>
      <c r="L12" s="256"/>
      <c r="M12" s="256"/>
      <c r="N12" s="256"/>
      <c r="O12" s="256"/>
      <c r="P12" s="256"/>
      <c r="Q12" s="256"/>
      <c r="R12" s="256"/>
      <c r="S12" s="2" t="s">
        <v>219</v>
      </c>
      <c r="Y12" s="263">
        <f>Sheet1!B19</f>
        <v>0</v>
      </c>
      <c r="Z12" s="263"/>
      <c r="AA12" s="263"/>
      <c r="AB12" s="263"/>
      <c r="AC12" s="263"/>
      <c r="AD12" s="263"/>
      <c r="AE12" s="263"/>
      <c r="AF12" s="263"/>
      <c r="AG12" s="263"/>
      <c r="AH12" s="263"/>
      <c r="AI12" s="263"/>
      <c r="AJ12" s="263"/>
      <c r="AK12" s="138"/>
      <c r="AL12" s="138"/>
      <c r="AM12" s="138"/>
      <c r="AN12" s="138"/>
      <c r="AO12" s="164"/>
      <c r="AP12" s="138"/>
      <c r="AQ12" s="138"/>
    </row>
    <row r="13" spans="1:43" hidden="1">
      <c r="A13" s="19"/>
      <c r="B13" s="2" t="s">
        <v>217</v>
      </c>
      <c r="F13" s="256">
        <f>Sheet1!B20</f>
        <v>0</v>
      </c>
      <c r="G13" s="256"/>
      <c r="H13" s="256"/>
      <c r="I13" s="256"/>
      <c r="J13" s="256"/>
      <c r="K13" s="256"/>
      <c r="L13" s="256"/>
      <c r="M13" s="256"/>
      <c r="N13" s="256"/>
      <c r="O13" s="256"/>
      <c r="P13" s="256"/>
      <c r="Q13" s="256"/>
      <c r="R13" s="256"/>
      <c r="S13" s="2" t="s">
        <v>220</v>
      </c>
      <c r="Y13" s="263">
        <f>Sheet1!B21</f>
        <v>0</v>
      </c>
      <c r="Z13" s="263"/>
      <c r="AA13" s="263"/>
      <c r="AB13" s="263"/>
      <c r="AC13" s="263"/>
      <c r="AD13" s="263"/>
      <c r="AE13" s="263"/>
      <c r="AF13" s="263"/>
      <c r="AG13" s="263"/>
      <c r="AH13" s="263"/>
      <c r="AI13" s="263"/>
      <c r="AJ13" s="263"/>
      <c r="AK13" s="138"/>
      <c r="AL13" s="138"/>
      <c r="AM13" s="138"/>
      <c r="AN13" s="138"/>
      <c r="AO13" s="138"/>
      <c r="AP13" s="138"/>
      <c r="AQ13" s="138"/>
    </row>
    <row r="14" spans="1:43" hidden="1">
      <c r="A14" s="19"/>
      <c r="B14" s="2" t="s">
        <v>218</v>
      </c>
      <c r="F14" s="256">
        <f>Sheet1!B22</f>
        <v>0</v>
      </c>
      <c r="G14" s="256"/>
      <c r="H14" s="256"/>
      <c r="I14" s="256"/>
      <c r="J14" s="256"/>
      <c r="K14" s="256"/>
      <c r="L14" s="256"/>
      <c r="M14" s="256"/>
      <c r="N14" s="256"/>
      <c r="O14" s="256"/>
      <c r="P14" s="256"/>
      <c r="Q14" s="256"/>
      <c r="R14" s="256"/>
      <c r="S14" s="2" t="s">
        <v>221</v>
      </c>
      <c r="Y14" s="263">
        <f>Sheet1!B23</f>
        <v>0</v>
      </c>
      <c r="Z14" s="263"/>
      <c r="AA14" s="263"/>
      <c r="AB14" s="263"/>
      <c r="AC14" s="263"/>
      <c r="AD14" s="263"/>
      <c r="AE14" s="263"/>
      <c r="AF14" s="263"/>
      <c r="AG14" s="263"/>
      <c r="AH14" s="263"/>
      <c r="AI14" s="263"/>
      <c r="AJ14" s="263"/>
      <c r="AK14" s="138"/>
      <c r="AL14" s="138"/>
      <c r="AM14" s="138"/>
      <c r="AN14" s="138"/>
      <c r="AO14" s="138"/>
      <c r="AP14" s="138"/>
      <c r="AQ14" s="138"/>
    </row>
    <row r="15" spans="1:43" hidden="1">
      <c r="A15" s="19"/>
      <c r="B15" s="2" t="s">
        <v>224</v>
      </c>
      <c r="F15" s="256">
        <f>Sheet1!B24</f>
        <v>0</v>
      </c>
      <c r="G15" s="256"/>
      <c r="H15" s="256"/>
      <c r="I15" s="256"/>
      <c r="J15" s="256"/>
      <c r="K15" s="256"/>
      <c r="L15" s="256"/>
      <c r="M15" s="256"/>
      <c r="N15" s="256"/>
      <c r="O15" s="256"/>
      <c r="P15" s="256"/>
      <c r="Q15" s="256"/>
      <c r="R15" s="256"/>
      <c r="S15" s="2" t="s">
        <v>228</v>
      </c>
      <c r="Y15" s="263">
        <f>Sheet1!B25</f>
        <v>0</v>
      </c>
      <c r="Z15" s="263"/>
      <c r="AA15" s="263"/>
      <c r="AB15" s="263"/>
      <c r="AC15" s="263"/>
      <c r="AD15" s="263"/>
      <c r="AE15" s="263"/>
      <c r="AF15" s="263"/>
      <c r="AG15" s="263"/>
      <c r="AH15" s="263"/>
      <c r="AI15" s="263"/>
      <c r="AJ15" s="263"/>
      <c r="AK15" s="138"/>
      <c r="AL15" s="138"/>
      <c r="AM15" s="138"/>
      <c r="AN15" s="138"/>
      <c r="AO15" s="138"/>
      <c r="AP15" s="138"/>
      <c r="AQ15" s="138"/>
    </row>
    <row r="16" spans="1:43" hidden="1">
      <c r="A16" s="19"/>
      <c r="B16" s="2" t="s">
        <v>225</v>
      </c>
      <c r="F16" s="256">
        <f>Sheet1!B26</f>
        <v>0</v>
      </c>
      <c r="G16" s="256"/>
      <c r="H16" s="256"/>
      <c r="I16" s="256"/>
      <c r="J16" s="256"/>
      <c r="K16" s="256"/>
      <c r="L16" s="256"/>
      <c r="M16" s="256"/>
      <c r="N16" s="256"/>
      <c r="O16" s="256"/>
      <c r="P16" s="256"/>
      <c r="Q16" s="256"/>
      <c r="R16" s="256"/>
      <c r="S16" s="2" t="s">
        <v>229</v>
      </c>
      <c r="Y16" s="263">
        <f>Sheet1!B27</f>
        <v>0</v>
      </c>
      <c r="Z16" s="263"/>
      <c r="AA16" s="263"/>
      <c r="AB16" s="263"/>
      <c r="AC16" s="263"/>
      <c r="AD16" s="263"/>
      <c r="AE16" s="263"/>
      <c r="AF16" s="263"/>
      <c r="AG16" s="263"/>
      <c r="AH16" s="263"/>
      <c r="AI16" s="263"/>
      <c r="AJ16" s="263"/>
      <c r="AK16" s="138"/>
      <c r="AL16" s="138"/>
      <c r="AM16" s="138"/>
      <c r="AN16" s="138"/>
      <c r="AO16" s="138"/>
      <c r="AP16" s="138"/>
      <c r="AQ16" s="138"/>
    </row>
    <row r="17" spans="1:43" hidden="1">
      <c r="A17" s="19"/>
      <c r="B17" s="2" t="s">
        <v>226</v>
      </c>
      <c r="F17" s="256">
        <f>Sheet1!B28</f>
        <v>0</v>
      </c>
      <c r="G17" s="256"/>
      <c r="H17" s="256"/>
      <c r="I17" s="256"/>
      <c r="J17" s="256"/>
      <c r="K17" s="256"/>
      <c r="L17" s="256"/>
      <c r="M17" s="256"/>
      <c r="N17" s="256"/>
      <c r="O17" s="256"/>
      <c r="P17" s="256"/>
      <c r="Q17" s="256"/>
      <c r="R17" s="256"/>
      <c r="S17" s="2" t="s">
        <v>230</v>
      </c>
      <c r="Y17" s="263">
        <f>Sheet1!B29</f>
        <v>0</v>
      </c>
      <c r="Z17" s="263"/>
      <c r="AA17" s="263"/>
      <c r="AB17" s="263"/>
      <c r="AC17" s="263"/>
      <c r="AD17" s="263"/>
      <c r="AE17" s="263"/>
      <c r="AF17" s="263"/>
      <c r="AG17" s="263"/>
      <c r="AH17" s="263"/>
      <c r="AI17" s="263"/>
      <c r="AJ17" s="263"/>
      <c r="AK17" s="138"/>
      <c r="AL17" s="138"/>
      <c r="AM17" s="138"/>
      <c r="AN17" s="138"/>
      <c r="AO17" s="138"/>
      <c r="AP17" s="138"/>
      <c r="AQ17" s="138"/>
    </row>
    <row r="18" spans="1:43" hidden="1">
      <c r="A18" s="19"/>
      <c r="B18" s="2" t="s">
        <v>227</v>
      </c>
      <c r="F18" s="256">
        <f>Sheet1!B30</f>
        <v>0</v>
      </c>
      <c r="G18" s="256"/>
      <c r="H18" s="256"/>
      <c r="I18" s="256"/>
      <c r="J18" s="256"/>
      <c r="K18" s="256"/>
      <c r="L18" s="256"/>
      <c r="M18" s="256"/>
      <c r="N18" s="256"/>
      <c r="O18" s="256"/>
      <c r="P18" s="256"/>
      <c r="Q18" s="256"/>
      <c r="R18" s="256"/>
      <c r="S18" s="2" t="s">
        <v>223</v>
      </c>
      <c r="Y18" s="263">
        <f>Sheet1!B31</f>
        <v>0</v>
      </c>
      <c r="Z18" s="263"/>
      <c r="AA18" s="263"/>
      <c r="AB18" s="263"/>
      <c r="AC18" s="263"/>
      <c r="AD18" s="263"/>
      <c r="AE18" s="263"/>
      <c r="AF18" s="263"/>
      <c r="AG18" s="263"/>
      <c r="AH18" s="263"/>
      <c r="AI18" s="263"/>
      <c r="AJ18" s="263"/>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4" t="s">
        <v>205</v>
      </c>
      <c r="B20" s="274"/>
      <c r="C20" s="274"/>
      <c r="D20" s="274"/>
      <c r="E20" s="274"/>
      <c r="F20" s="274"/>
      <c r="G20" s="274" t="s">
        <v>222</v>
      </c>
      <c r="H20" s="274"/>
      <c r="I20" s="274"/>
      <c r="J20" s="274"/>
      <c r="K20" s="274"/>
      <c r="L20" s="274"/>
      <c r="M20" s="274"/>
      <c r="N20" s="274"/>
      <c r="O20" s="274"/>
      <c r="P20" s="274"/>
      <c r="Q20" s="274"/>
      <c r="R20" s="274"/>
      <c r="S20" s="274"/>
      <c r="T20" s="274" t="s">
        <v>263</v>
      </c>
      <c r="U20" s="274"/>
      <c r="V20" s="274"/>
      <c r="W20" s="274"/>
      <c r="X20" s="273" t="s">
        <v>233</v>
      </c>
      <c r="Y20" s="273"/>
      <c r="Z20" s="273"/>
      <c r="AA20" s="273"/>
      <c r="AB20" s="273"/>
      <c r="AC20" s="273"/>
      <c r="AD20" s="273"/>
      <c r="AE20" s="273"/>
      <c r="AF20" s="273"/>
      <c r="AG20" s="273"/>
      <c r="AH20" s="273"/>
      <c r="AI20" s="273"/>
      <c r="AJ20" s="273"/>
      <c r="AK20" s="138"/>
      <c r="AL20" s="138"/>
      <c r="AM20" s="138"/>
      <c r="AN20" s="138"/>
      <c r="AO20" s="138"/>
      <c r="AP20" s="138"/>
      <c r="AQ20" s="138"/>
    </row>
    <row r="21" spans="1:43" ht="64.5" customHeight="1">
      <c r="A21" s="252" t="str">
        <f>IF(F9=0,"ซ่อนช่อง",B9)</f>
        <v>จำเลยที่ 1</v>
      </c>
      <c r="B21" s="252"/>
      <c r="C21" s="252"/>
      <c r="D21" s="252"/>
      <c r="E21" s="252"/>
      <c r="F21" s="252"/>
      <c r="G21" s="251" t="s">
        <v>234</v>
      </c>
      <c r="H21" s="251"/>
      <c r="I21" s="251"/>
      <c r="J21" s="251"/>
      <c r="K21" s="251"/>
      <c r="L21" s="251"/>
      <c r="M21" s="251"/>
      <c r="N21" s="251"/>
      <c r="O21" s="251"/>
      <c r="P21" s="251"/>
      <c r="Q21" s="251"/>
      <c r="R21" s="251"/>
      <c r="S21" s="251"/>
      <c r="T21" s="254">
        <f>VLOOKUP(A21,Sheet1!A11:G31,4,0)</f>
        <v>0</v>
      </c>
      <c r="U21" s="254"/>
      <c r="V21" s="254"/>
      <c r="W21" s="254"/>
      <c r="X21" s="255">
        <f>IF(OR(T21="ไม่พบ",T21="-"),"-",VLOOKUP(A21,Sheet1!A11:G31,5,0))</f>
        <v>0</v>
      </c>
      <c r="Y21" s="255"/>
      <c r="Z21" s="255"/>
      <c r="AA21" s="255"/>
      <c r="AB21" s="255"/>
      <c r="AC21" s="255"/>
      <c r="AD21" s="255"/>
      <c r="AE21" s="255"/>
      <c r="AF21" s="255"/>
      <c r="AG21" s="255"/>
      <c r="AH21" s="255"/>
      <c r="AI21" s="255"/>
      <c r="AJ21" s="255"/>
      <c r="AK21" s="138"/>
      <c r="AL21" s="138"/>
      <c r="AM21" s="138"/>
      <c r="AN21" s="138"/>
      <c r="AO21" s="138"/>
      <c r="AP21" s="138"/>
      <c r="AQ21" s="138"/>
    </row>
    <row r="22" spans="1:43" ht="21.75" customHeight="1">
      <c r="A22" s="252"/>
      <c r="B22" s="252"/>
      <c r="C22" s="252"/>
      <c r="D22" s="252"/>
      <c r="E22" s="252"/>
      <c r="F22" s="252"/>
      <c r="G22" s="251" t="s">
        <v>262</v>
      </c>
      <c r="H22" s="251"/>
      <c r="I22" s="251"/>
      <c r="J22" s="251"/>
      <c r="K22" s="251"/>
      <c r="L22" s="251"/>
      <c r="M22" s="251"/>
      <c r="N22" s="251"/>
      <c r="O22" s="251"/>
      <c r="P22" s="251"/>
      <c r="Q22" s="251"/>
      <c r="R22" s="251"/>
      <c r="S22" s="251"/>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2" t="str">
        <f>IF(Y9=0,"ซ่อนช่อง",S9)</f>
        <v>คู่สมรสจำเลยที่ 1</v>
      </c>
      <c r="B23" s="252"/>
      <c r="C23" s="252"/>
      <c r="D23" s="252"/>
      <c r="E23" s="252"/>
      <c r="F23" s="252"/>
      <c r="G23" s="251" t="s">
        <v>234</v>
      </c>
      <c r="H23" s="251"/>
      <c r="I23" s="251"/>
      <c r="J23" s="251"/>
      <c r="K23" s="251"/>
      <c r="L23" s="251"/>
      <c r="M23" s="251"/>
      <c r="N23" s="251"/>
      <c r="O23" s="251"/>
      <c r="P23" s="251"/>
      <c r="Q23" s="251"/>
      <c r="R23" s="251"/>
      <c r="S23" s="251"/>
      <c r="T23" s="254">
        <f>VLOOKUP(A23,Sheet1!A11:G31,4,0)</f>
        <v>0</v>
      </c>
      <c r="U23" s="254"/>
      <c r="V23" s="254"/>
      <c r="W23" s="254"/>
      <c r="X23" s="255">
        <f>IF(OR(T23="ไม่พบ",T23="-"),"-",VLOOKUP(A23,Sheet1!A11:G31,5,0))</f>
        <v>0</v>
      </c>
      <c r="Y23" s="255"/>
      <c r="Z23" s="255"/>
      <c r="AA23" s="255"/>
      <c r="AB23" s="255"/>
      <c r="AC23" s="255"/>
      <c r="AD23" s="255"/>
      <c r="AE23" s="255"/>
      <c r="AF23" s="255"/>
      <c r="AG23" s="255"/>
      <c r="AH23" s="255"/>
      <c r="AI23" s="255"/>
      <c r="AJ23" s="255"/>
      <c r="AK23" s="138"/>
      <c r="AL23" s="138"/>
      <c r="AM23" s="138"/>
      <c r="AN23" s="138"/>
      <c r="AO23" s="138"/>
      <c r="AP23" s="138"/>
      <c r="AQ23" s="138"/>
    </row>
    <row r="24" spans="1:43" ht="21.75" customHeight="1">
      <c r="A24" s="252"/>
      <c r="B24" s="252"/>
      <c r="C24" s="252"/>
      <c r="D24" s="252"/>
      <c r="E24" s="252"/>
      <c r="F24" s="252"/>
      <c r="G24" s="251" t="s">
        <v>262</v>
      </c>
      <c r="H24" s="251"/>
      <c r="I24" s="251"/>
      <c r="J24" s="251"/>
      <c r="K24" s="251"/>
      <c r="L24" s="251"/>
      <c r="M24" s="251"/>
      <c r="N24" s="251"/>
      <c r="O24" s="251"/>
      <c r="P24" s="251"/>
      <c r="Q24" s="251"/>
      <c r="R24" s="251"/>
      <c r="S24" s="251"/>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2" t="str">
        <f>IF(F10=0,"ซ่อนช่อง","จำเลยที่ 2")</f>
        <v>จำเลยที่ 2</v>
      </c>
      <c r="B25" s="252"/>
      <c r="C25" s="252"/>
      <c r="D25" s="252"/>
      <c r="E25" s="252"/>
      <c r="F25" s="252"/>
      <c r="G25" s="251" t="s">
        <v>234</v>
      </c>
      <c r="H25" s="251"/>
      <c r="I25" s="251"/>
      <c r="J25" s="251"/>
      <c r="K25" s="251"/>
      <c r="L25" s="251"/>
      <c r="M25" s="251"/>
      <c r="N25" s="251"/>
      <c r="O25" s="251"/>
      <c r="P25" s="251"/>
      <c r="Q25" s="251"/>
      <c r="R25" s="251"/>
      <c r="S25" s="251"/>
      <c r="T25" s="264">
        <f>VLOOKUP(A25,Sheet1!A11:G31,4,0)</f>
        <v>0</v>
      </c>
      <c r="U25" s="265"/>
      <c r="V25" s="265"/>
      <c r="W25" s="266"/>
      <c r="X25" s="267">
        <f>IF(OR(T25="ไม่พบ",T25="-"),"-",VLOOKUP(A25,Sheet1!A11:G31,5,0))</f>
        <v>0</v>
      </c>
      <c r="Y25" s="268"/>
      <c r="Z25" s="268"/>
      <c r="AA25" s="268"/>
      <c r="AB25" s="268"/>
      <c r="AC25" s="268"/>
      <c r="AD25" s="268"/>
      <c r="AE25" s="268"/>
      <c r="AF25" s="268"/>
      <c r="AG25" s="268"/>
      <c r="AH25" s="268"/>
      <c r="AI25" s="268"/>
      <c r="AJ25" s="269"/>
      <c r="AK25" s="138"/>
      <c r="AL25" s="138"/>
      <c r="AM25" s="138"/>
      <c r="AN25" s="138"/>
      <c r="AO25" s="138"/>
      <c r="AP25" s="138"/>
      <c r="AQ25" s="138"/>
    </row>
    <row r="26" spans="1:43" ht="21.75" customHeight="1">
      <c r="A26" s="252"/>
      <c r="B26" s="252"/>
      <c r="C26" s="252"/>
      <c r="D26" s="252"/>
      <c r="E26" s="252"/>
      <c r="F26" s="252"/>
      <c r="G26" s="251" t="s">
        <v>262</v>
      </c>
      <c r="H26" s="251"/>
      <c r="I26" s="251"/>
      <c r="J26" s="251"/>
      <c r="K26" s="251"/>
      <c r="L26" s="251"/>
      <c r="M26" s="251"/>
      <c r="N26" s="251"/>
      <c r="O26" s="251"/>
      <c r="P26" s="251"/>
      <c r="Q26" s="251"/>
      <c r="R26" s="251"/>
      <c r="S26" s="251"/>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2" t="str">
        <f>IF(Y10=0,"ซ่อนช่อง","คู่สมรสจำเลยที่ 2")</f>
        <v>คู่สมรสจำเลยที่ 2</v>
      </c>
      <c r="B27" s="252"/>
      <c r="C27" s="252"/>
      <c r="D27" s="252"/>
      <c r="E27" s="252"/>
      <c r="F27" s="252"/>
      <c r="G27" s="251" t="s">
        <v>234</v>
      </c>
      <c r="H27" s="251"/>
      <c r="I27" s="251"/>
      <c r="J27" s="251"/>
      <c r="K27" s="251"/>
      <c r="L27" s="251"/>
      <c r="M27" s="251"/>
      <c r="N27" s="251"/>
      <c r="O27" s="251"/>
      <c r="P27" s="251"/>
      <c r="Q27" s="251"/>
      <c r="R27" s="251"/>
      <c r="S27" s="251"/>
      <c r="T27" s="254">
        <f>VLOOKUP(A27,Sheet1!A11:G31,4,0)</f>
        <v>0</v>
      </c>
      <c r="U27" s="254"/>
      <c r="V27" s="254"/>
      <c r="W27" s="254"/>
      <c r="X27" s="255">
        <f>IF(OR(T27="ไม่พบ",T27="-"),"-",VLOOKUP(A27,Sheet1!A11:G31,5,0))</f>
        <v>0</v>
      </c>
      <c r="Y27" s="255"/>
      <c r="Z27" s="255"/>
      <c r="AA27" s="255"/>
      <c r="AB27" s="255"/>
      <c r="AC27" s="255"/>
      <c r="AD27" s="255"/>
      <c r="AE27" s="255"/>
      <c r="AF27" s="255"/>
      <c r="AG27" s="255"/>
      <c r="AH27" s="255"/>
      <c r="AI27" s="255"/>
      <c r="AJ27" s="255"/>
      <c r="AK27" s="138"/>
      <c r="AL27" s="138"/>
      <c r="AM27" s="138"/>
      <c r="AN27" s="138"/>
      <c r="AO27" s="138"/>
      <c r="AP27" s="138"/>
      <c r="AQ27" s="138"/>
    </row>
    <row r="28" spans="1:43" ht="21.75" customHeight="1">
      <c r="A28" s="252"/>
      <c r="B28" s="252"/>
      <c r="C28" s="252"/>
      <c r="D28" s="252"/>
      <c r="E28" s="252"/>
      <c r="F28" s="252"/>
      <c r="G28" s="251" t="s">
        <v>262</v>
      </c>
      <c r="H28" s="251"/>
      <c r="I28" s="251"/>
      <c r="J28" s="251"/>
      <c r="K28" s="251"/>
      <c r="L28" s="251"/>
      <c r="M28" s="251"/>
      <c r="N28" s="251"/>
      <c r="O28" s="251"/>
      <c r="P28" s="251"/>
      <c r="Q28" s="251"/>
      <c r="R28" s="251"/>
      <c r="S28" s="251"/>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customHeight="1">
      <c r="A29" s="252" t="str">
        <f>IF(F11=0,"ซ่อนช่อง","จำเลยที่ 3")</f>
        <v>จำเลยที่ 3</v>
      </c>
      <c r="B29" s="252"/>
      <c r="C29" s="252"/>
      <c r="D29" s="252"/>
      <c r="E29" s="252"/>
      <c r="F29" s="252"/>
      <c r="G29" s="251" t="s">
        <v>234</v>
      </c>
      <c r="H29" s="251"/>
      <c r="I29" s="251"/>
      <c r="J29" s="251"/>
      <c r="K29" s="251"/>
      <c r="L29" s="251"/>
      <c r="M29" s="251"/>
      <c r="N29" s="251"/>
      <c r="O29" s="251"/>
      <c r="P29" s="251"/>
      <c r="Q29" s="251"/>
      <c r="R29" s="251"/>
      <c r="S29" s="251"/>
      <c r="T29" s="254">
        <f>VLOOKUP(A29,Sheet1!A11:G31,4,0)</f>
        <v>0</v>
      </c>
      <c r="U29" s="254"/>
      <c r="V29" s="254"/>
      <c r="W29" s="254"/>
      <c r="X29" s="255">
        <f>IF(OR(T29="ไม่พบ",T29="-"),"-",VLOOKUP(A29,Sheet1!A11:G31,5,0))</f>
        <v>0</v>
      </c>
      <c r="Y29" s="255"/>
      <c r="Z29" s="255"/>
      <c r="AA29" s="255"/>
      <c r="AB29" s="255"/>
      <c r="AC29" s="255"/>
      <c r="AD29" s="255"/>
      <c r="AE29" s="255"/>
      <c r="AF29" s="255"/>
      <c r="AG29" s="255"/>
      <c r="AH29" s="255"/>
      <c r="AI29" s="255"/>
      <c r="AJ29" s="255"/>
      <c r="AK29" s="138"/>
      <c r="AL29" s="138"/>
      <c r="AM29" s="138"/>
      <c r="AN29" s="138"/>
      <c r="AO29" s="138"/>
      <c r="AP29" s="138"/>
      <c r="AQ29" s="138"/>
    </row>
    <row r="30" spans="1:43" ht="21.75" customHeight="1">
      <c r="A30" s="252"/>
      <c r="B30" s="252"/>
      <c r="C30" s="252"/>
      <c r="D30" s="252"/>
      <c r="E30" s="252"/>
      <c r="F30" s="252"/>
      <c r="G30" s="251" t="s">
        <v>262</v>
      </c>
      <c r="H30" s="251"/>
      <c r="I30" s="251"/>
      <c r="J30" s="251"/>
      <c r="K30" s="251"/>
      <c r="L30" s="251"/>
      <c r="M30" s="251"/>
      <c r="N30" s="251"/>
      <c r="O30" s="251"/>
      <c r="P30" s="251"/>
      <c r="Q30" s="251"/>
      <c r="R30" s="251"/>
      <c r="S30" s="251"/>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customHeight="1">
      <c r="A31" s="252" t="str">
        <f>IF(Y11=0,"ซ่อนช่อง","คู่สมรสจำเลยที่ 3")</f>
        <v>คู่สมรสจำเลยที่ 3</v>
      </c>
      <c r="B31" s="252"/>
      <c r="C31" s="252"/>
      <c r="D31" s="252"/>
      <c r="E31" s="252"/>
      <c r="F31" s="252"/>
      <c r="G31" s="251" t="s">
        <v>234</v>
      </c>
      <c r="H31" s="251"/>
      <c r="I31" s="251"/>
      <c r="J31" s="251"/>
      <c r="K31" s="251"/>
      <c r="L31" s="251"/>
      <c r="M31" s="251"/>
      <c r="N31" s="251"/>
      <c r="O31" s="251"/>
      <c r="P31" s="251"/>
      <c r="Q31" s="251"/>
      <c r="R31" s="251"/>
      <c r="S31" s="251"/>
      <c r="T31" s="254" t="str">
        <f>VLOOKUP(A31,Sheet1!A11:G31,4,0)</f>
        <v>-</v>
      </c>
      <c r="U31" s="254"/>
      <c r="V31" s="254"/>
      <c r="W31" s="254"/>
      <c r="X31" s="255" t="str">
        <f>IF(OR(T31="ไม่พบ",T31="-"),"-",VLOOKUP(A31,Sheet1!A11:G31,5,0))</f>
        <v>-</v>
      </c>
      <c r="Y31" s="255"/>
      <c r="Z31" s="255"/>
      <c r="AA31" s="255"/>
      <c r="AB31" s="255"/>
      <c r="AC31" s="255"/>
      <c r="AD31" s="255"/>
      <c r="AE31" s="255"/>
      <c r="AF31" s="255"/>
      <c r="AG31" s="255"/>
      <c r="AH31" s="255"/>
      <c r="AI31" s="255"/>
      <c r="AJ31" s="255"/>
      <c r="AK31" s="138"/>
      <c r="AL31" s="138"/>
      <c r="AM31" s="138"/>
      <c r="AN31" s="138"/>
      <c r="AO31" s="138"/>
      <c r="AP31" s="138"/>
      <c r="AQ31" s="138"/>
    </row>
    <row r="32" spans="1:43" ht="21.75" customHeight="1">
      <c r="A32" s="252"/>
      <c r="B32" s="252"/>
      <c r="C32" s="252"/>
      <c r="D32" s="252"/>
      <c r="E32" s="252"/>
      <c r="F32" s="252"/>
      <c r="G32" s="251" t="s">
        <v>262</v>
      </c>
      <c r="H32" s="251"/>
      <c r="I32" s="251"/>
      <c r="J32" s="251"/>
      <c r="K32" s="251"/>
      <c r="L32" s="251"/>
      <c r="M32" s="251"/>
      <c r="N32" s="251"/>
      <c r="O32" s="251"/>
      <c r="P32" s="251"/>
      <c r="Q32" s="251"/>
      <c r="R32" s="251"/>
      <c r="S32" s="251"/>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57" t="str">
        <f>IF(F12=0,"ซ่อนช่อง","จำเลยที่ 4")</f>
        <v>ซ่อนช่อง</v>
      </c>
      <c r="B33" s="258"/>
      <c r="C33" s="258"/>
      <c r="D33" s="258"/>
      <c r="E33" s="258"/>
      <c r="F33" s="259"/>
      <c r="G33" s="251" t="s">
        <v>234</v>
      </c>
      <c r="H33" s="251"/>
      <c r="I33" s="251"/>
      <c r="J33" s="251"/>
      <c r="K33" s="251"/>
      <c r="L33" s="251"/>
      <c r="M33" s="251"/>
      <c r="N33" s="251"/>
      <c r="O33" s="251"/>
      <c r="P33" s="251"/>
      <c r="Q33" s="251"/>
      <c r="R33" s="251"/>
      <c r="S33" s="251"/>
      <c r="T33" s="254" t="e">
        <f>VLOOKUP(A33,Sheet1!A11:G31,4,0)</f>
        <v>#N/A</v>
      </c>
      <c r="U33" s="254"/>
      <c r="V33" s="254"/>
      <c r="W33" s="254"/>
      <c r="X33" s="255" t="e">
        <f>IF(OR(T33="ไม่พบ",T33="-"),"-",VLOOKUP(A33,Sheet1!A11:G31,5,0))</f>
        <v>#N/A</v>
      </c>
      <c r="Y33" s="255"/>
      <c r="Z33" s="255"/>
      <c r="AA33" s="255"/>
      <c r="AB33" s="255"/>
      <c r="AC33" s="255"/>
      <c r="AD33" s="255"/>
      <c r="AE33" s="255"/>
      <c r="AF33" s="255"/>
      <c r="AG33" s="255"/>
      <c r="AH33" s="255"/>
      <c r="AI33" s="255"/>
      <c r="AJ33" s="255"/>
      <c r="AK33" s="138"/>
      <c r="AL33" s="138"/>
      <c r="AM33" s="138"/>
      <c r="AN33" s="138"/>
      <c r="AO33" s="138"/>
      <c r="AP33" s="138"/>
      <c r="AQ33" s="138"/>
    </row>
    <row r="34" spans="1:43" ht="21.75" hidden="1" customHeight="1">
      <c r="A34" s="260"/>
      <c r="B34" s="261"/>
      <c r="C34" s="261"/>
      <c r="D34" s="261"/>
      <c r="E34" s="261"/>
      <c r="F34" s="262"/>
      <c r="G34" s="251" t="s">
        <v>262</v>
      </c>
      <c r="H34" s="251"/>
      <c r="I34" s="251"/>
      <c r="J34" s="251"/>
      <c r="K34" s="251"/>
      <c r="L34" s="251"/>
      <c r="M34" s="251"/>
      <c r="N34" s="251"/>
      <c r="O34" s="251"/>
      <c r="P34" s="251"/>
      <c r="Q34" s="251"/>
      <c r="R34" s="251"/>
      <c r="S34" s="251"/>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2" t="str">
        <f>IF(Y12=0,"ซ่อนช่อง","คู่สมรสจำเลยที่ 4")</f>
        <v>ซ่อนช่อง</v>
      </c>
      <c r="B35" s="252"/>
      <c r="C35" s="252"/>
      <c r="D35" s="252"/>
      <c r="E35" s="252"/>
      <c r="F35" s="252"/>
      <c r="G35" s="251" t="s">
        <v>234</v>
      </c>
      <c r="H35" s="251"/>
      <c r="I35" s="251"/>
      <c r="J35" s="251"/>
      <c r="K35" s="251"/>
      <c r="L35" s="251"/>
      <c r="M35" s="251"/>
      <c r="N35" s="251"/>
      <c r="O35" s="251"/>
      <c r="P35" s="251"/>
      <c r="Q35" s="251"/>
      <c r="R35" s="251"/>
      <c r="S35" s="251"/>
      <c r="T35" s="254" t="e">
        <f>VLOOKUP(A35,Sheet1!A11:G31,4,0)</f>
        <v>#N/A</v>
      </c>
      <c r="U35" s="254"/>
      <c r="V35" s="254"/>
      <c r="W35" s="254"/>
      <c r="X35" s="255" t="e">
        <f>IF(OR(T35="ไม่พบ",T35="-"),"-",VLOOKUP(A35,Sheet1!A11:G31,5,0))</f>
        <v>#N/A</v>
      </c>
      <c r="Y35" s="255"/>
      <c r="Z35" s="255"/>
      <c r="AA35" s="255"/>
      <c r="AB35" s="255"/>
      <c r="AC35" s="255"/>
      <c r="AD35" s="255"/>
      <c r="AE35" s="255"/>
      <c r="AF35" s="255"/>
      <c r="AG35" s="255"/>
      <c r="AH35" s="255"/>
      <c r="AI35" s="255"/>
      <c r="AJ35" s="255"/>
      <c r="AK35" s="138"/>
      <c r="AL35" s="138"/>
      <c r="AM35" s="138"/>
      <c r="AN35" s="138"/>
      <c r="AO35" s="138"/>
      <c r="AP35" s="138"/>
      <c r="AQ35" s="138"/>
    </row>
    <row r="36" spans="1:43" ht="21.75" hidden="1" customHeight="1">
      <c r="A36" s="252"/>
      <c r="B36" s="252"/>
      <c r="C36" s="252"/>
      <c r="D36" s="252"/>
      <c r="E36" s="252"/>
      <c r="F36" s="252"/>
      <c r="G36" s="251" t="s">
        <v>262</v>
      </c>
      <c r="H36" s="251"/>
      <c r="I36" s="251"/>
      <c r="J36" s="251"/>
      <c r="K36" s="251"/>
      <c r="L36" s="251"/>
      <c r="M36" s="251"/>
      <c r="N36" s="251"/>
      <c r="O36" s="251"/>
      <c r="P36" s="251"/>
      <c r="Q36" s="251"/>
      <c r="R36" s="251"/>
      <c r="S36" s="251"/>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2" t="str">
        <f>IF(F13=0,"ซ่อนช่อง","จำเลยที่ 5")</f>
        <v>ซ่อนช่อง</v>
      </c>
      <c r="B37" s="252"/>
      <c r="C37" s="252"/>
      <c r="D37" s="252"/>
      <c r="E37" s="252"/>
      <c r="F37" s="252"/>
      <c r="G37" s="251" t="s">
        <v>234</v>
      </c>
      <c r="H37" s="251"/>
      <c r="I37" s="251"/>
      <c r="J37" s="251"/>
      <c r="K37" s="251"/>
      <c r="L37" s="251"/>
      <c r="M37" s="251"/>
      <c r="N37" s="251"/>
      <c r="O37" s="251"/>
      <c r="P37" s="251"/>
      <c r="Q37" s="251"/>
      <c r="R37" s="251"/>
      <c r="S37" s="251"/>
      <c r="T37" s="254" t="e">
        <f>VLOOKUP(A37,Sheet1!A11:G31,4,0)</f>
        <v>#N/A</v>
      </c>
      <c r="U37" s="254"/>
      <c r="V37" s="254"/>
      <c r="W37" s="254"/>
      <c r="X37" s="255" t="e">
        <f>IF(OR(T37="ไม่พบ",T37="-"),"-",VLOOKUP(A37,Sheet1!A11:G31,5,0))</f>
        <v>#N/A</v>
      </c>
      <c r="Y37" s="255"/>
      <c r="Z37" s="255"/>
      <c r="AA37" s="255"/>
      <c r="AB37" s="255"/>
      <c r="AC37" s="255"/>
      <c r="AD37" s="255"/>
      <c r="AE37" s="255"/>
      <c r="AF37" s="255"/>
      <c r="AG37" s="255"/>
      <c r="AH37" s="255"/>
      <c r="AI37" s="255"/>
      <c r="AJ37" s="255"/>
      <c r="AK37" s="138"/>
      <c r="AL37" s="138"/>
      <c r="AM37" s="138"/>
      <c r="AN37" s="138"/>
      <c r="AO37" s="138"/>
      <c r="AP37" s="138"/>
      <c r="AQ37" s="138"/>
    </row>
    <row r="38" spans="1:43" ht="21.75" hidden="1" customHeight="1">
      <c r="A38" s="252"/>
      <c r="B38" s="252"/>
      <c r="C38" s="252"/>
      <c r="D38" s="252"/>
      <c r="E38" s="252"/>
      <c r="F38" s="252"/>
      <c r="G38" s="251" t="s">
        <v>262</v>
      </c>
      <c r="H38" s="251"/>
      <c r="I38" s="251"/>
      <c r="J38" s="251"/>
      <c r="K38" s="251"/>
      <c r="L38" s="251"/>
      <c r="M38" s="251"/>
      <c r="N38" s="251"/>
      <c r="O38" s="251"/>
      <c r="P38" s="251"/>
      <c r="Q38" s="251"/>
      <c r="R38" s="251"/>
      <c r="S38" s="251"/>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2" t="str">
        <f>IF(Y13=0,"ซ่อนช่อง","คู่สมรสจำเลยที่ 5")</f>
        <v>ซ่อนช่อง</v>
      </c>
      <c r="B39" s="252"/>
      <c r="C39" s="252"/>
      <c r="D39" s="252"/>
      <c r="E39" s="252"/>
      <c r="F39" s="252"/>
      <c r="G39" s="251" t="s">
        <v>234</v>
      </c>
      <c r="H39" s="251"/>
      <c r="I39" s="251"/>
      <c r="J39" s="251"/>
      <c r="K39" s="251"/>
      <c r="L39" s="251"/>
      <c r="M39" s="251"/>
      <c r="N39" s="251"/>
      <c r="O39" s="251"/>
      <c r="P39" s="251"/>
      <c r="Q39" s="251"/>
      <c r="R39" s="251"/>
      <c r="S39" s="251"/>
      <c r="T39" s="254" t="e">
        <f>VLOOKUP(A39,Sheet1!A11:G31,4,0)</f>
        <v>#N/A</v>
      </c>
      <c r="U39" s="254"/>
      <c r="V39" s="254"/>
      <c r="W39" s="254"/>
      <c r="X39" s="255" t="e">
        <f>IF(OR(T39="ไม่พบ",T39="-"),"-",VLOOKUP(A39,Sheet1!A11:G31,5,0))</f>
        <v>#N/A</v>
      </c>
      <c r="Y39" s="255"/>
      <c r="Z39" s="255"/>
      <c r="AA39" s="255"/>
      <c r="AB39" s="255"/>
      <c r="AC39" s="255"/>
      <c r="AD39" s="255"/>
      <c r="AE39" s="255"/>
      <c r="AF39" s="255"/>
      <c r="AG39" s="255"/>
      <c r="AH39" s="255"/>
      <c r="AI39" s="255"/>
      <c r="AJ39" s="255"/>
      <c r="AK39" s="138"/>
      <c r="AL39" s="138"/>
      <c r="AM39" s="138"/>
      <c r="AN39" s="138"/>
      <c r="AO39" s="138"/>
      <c r="AP39" s="138"/>
      <c r="AQ39" s="138"/>
    </row>
    <row r="40" spans="1:43" ht="21.75" hidden="1" customHeight="1">
      <c r="A40" s="252"/>
      <c r="B40" s="252"/>
      <c r="C40" s="252"/>
      <c r="D40" s="252"/>
      <c r="E40" s="252"/>
      <c r="F40" s="252"/>
      <c r="G40" s="251" t="s">
        <v>262</v>
      </c>
      <c r="H40" s="251"/>
      <c r="I40" s="251"/>
      <c r="J40" s="251"/>
      <c r="K40" s="251"/>
      <c r="L40" s="251"/>
      <c r="M40" s="251"/>
      <c r="N40" s="251"/>
      <c r="O40" s="251"/>
      <c r="P40" s="251"/>
      <c r="Q40" s="251"/>
      <c r="R40" s="251"/>
      <c r="S40" s="251"/>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2" t="str">
        <f>IF(F14=0,"ซ่อนช่อง","จำเลยที่ 6")</f>
        <v>ซ่อนช่อง</v>
      </c>
      <c r="B41" s="252"/>
      <c r="C41" s="252"/>
      <c r="D41" s="252"/>
      <c r="E41" s="252"/>
      <c r="F41" s="252"/>
      <c r="G41" s="251" t="s">
        <v>234</v>
      </c>
      <c r="H41" s="251"/>
      <c r="I41" s="251"/>
      <c r="J41" s="251"/>
      <c r="K41" s="251"/>
      <c r="L41" s="251"/>
      <c r="M41" s="251"/>
      <c r="N41" s="251"/>
      <c r="O41" s="251"/>
      <c r="P41" s="251"/>
      <c r="Q41" s="251"/>
      <c r="R41" s="251"/>
      <c r="S41" s="251"/>
      <c r="T41" s="254" t="e">
        <f>VLOOKUP(A41,Sheet1!A11:G31,4,0)</f>
        <v>#N/A</v>
      </c>
      <c r="U41" s="254"/>
      <c r="V41" s="254"/>
      <c r="W41" s="254"/>
      <c r="X41" s="255" t="e">
        <f>IF(OR(T41="ไม่พบ",T41="-"),"-",VLOOKUP(A41,Sheet1!A11:G31,5,0))</f>
        <v>#N/A</v>
      </c>
      <c r="Y41" s="255"/>
      <c r="Z41" s="255"/>
      <c r="AA41" s="255"/>
      <c r="AB41" s="255"/>
      <c r="AC41" s="255"/>
      <c r="AD41" s="255"/>
      <c r="AE41" s="255"/>
      <c r="AF41" s="255"/>
      <c r="AG41" s="255"/>
      <c r="AH41" s="255"/>
      <c r="AI41" s="255"/>
      <c r="AJ41" s="255"/>
      <c r="AK41" s="138"/>
      <c r="AL41" s="138"/>
      <c r="AM41" s="138"/>
      <c r="AN41" s="138"/>
      <c r="AO41" s="138"/>
      <c r="AP41" s="138"/>
      <c r="AQ41" s="138"/>
    </row>
    <row r="42" spans="1:43" ht="21.75" hidden="1" customHeight="1">
      <c r="A42" s="252"/>
      <c r="B42" s="252"/>
      <c r="C42" s="252"/>
      <c r="D42" s="252"/>
      <c r="E42" s="252"/>
      <c r="F42" s="252"/>
      <c r="G42" s="251" t="s">
        <v>262</v>
      </c>
      <c r="H42" s="251"/>
      <c r="I42" s="251"/>
      <c r="J42" s="251"/>
      <c r="K42" s="251"/>
      <c r="L42" s="251"/>
      <c r="M42" s="251"/>
      <c r="N42" s="251"/>
      <c r="O42" s="251"/>
      <c r="P42" s="251"/>
      <c r="Q42" s="251"/>
      <c r="R42" s="251"/>
      <c r="S42" s="251"/>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2" t="str">
        <f>IF(Y14=0,"ซ่อนช่อง","คู่สมรสจำเลยที่ 6")</f>
        <v>ซ่อนช่อง</v>
      </c>
      <c r="B43" s="252"/>
      <c r="C43" s="252"/>
      <c r="D43" s="252"/>
      <c r="E43" s="252"/>
      <c r="F43" s="252"/>
      <c r="G43" s="251" t="s">
        <v>234</v>
      </c>
      <c r="H43" s="251"/>
      <c r="I43" s="251"/>
      <c r="J43" s="251"/>
      <c r="K43" s="251"/>
      <c r="L43" s="251"/>
      <c r="M43" s="251"/>
      <c r="N43" s="251"/>
      <c r="O43" s="251"/>
      <c r="P43" s="251"/>
      <c r="Q43" s="251"/>
      <c r="R43" s="251"/>
      <c r="S43" s="251"/>
      <c r="T43" s="254" t="e">
        <f>VLOOKUP(A43,Sheet1!A11:G31,4,0)</f>
        <v>#N/A</v>
      </c>
      <c r="U43" s="254"/>
      <c r="V43" s="254"/>
      <c r="W43" s="254"/>
      <c r="X43" s="255" t="e">
        <f>IF(OR(T43="ไม่พบ",T43="-"),"-",VLOOKUP(A43,Sheet1!A11:G31,5,0))</f>
        <v>#N/A</v>
      </c>
      <c r="Y43" s="255"/>
      <c r="Z43" s="255"/>
      <c r="AA43" s="255"/>
      <c r="AB43" s="255"/>
      <c r="AC43" s="255"/>
      <c r="AD43" s="255"/>
      <c r="AE43" s="255"/>
      <c r="AF43" s="255"/>
      <c r="AG43" s="255"/>
      <c r="AH43" s="255"/>
      <c r="AI43" s="255"/>
      <c r="AJ43" s="255"/>
      <c r="AK43" s="138"/>
      <c r="AL43" s="138"/>
      <c r="AM43" s="138"/>
      <c r="AN43" s="138"/>
      <c r="AO43" s="138"/>
      <c r="AP43" s="138"/>
      <c r="AQ43" s="138"/>
    </row>
    <row r="44" spans="1:43" ht="21.75" hidden="1" customHeight="1">
      <c r="A44" s="252"/>
      <c r="B44" s="252"/>
      <c r="C44" s="252"/>
      <c r="D44" s="252"/>
      <c r="E44" s="252"/>
      <c r="F44" s="252"/>
      <c r="G44" s="251" t="s">
        <v>262</v>
      </c>
      <c r="H44" s="251"/>
      <c r="I44" s="251"/>
      <c r="J44" s="251"/>
      <c r="K44" s="251"/>
      <c r="L44" s="251"/>
      <c r="M44" s="251"/>
      <c r="N44" s="251"/>
      <c r="O44" s="251"/>
      <c r="P44" s="251"/>
      <c r="Q44" s="251"/>
      <c r="R44" s="251"/>
      <c r="S44" s="251"/>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2" t="str">
        <f>IF(F15=0,"ซ่อนช่อง","จำเลยที่ 7")</f>
        <v>ซ่อนช่อง</v>
      </c>
      <c r="B45" s="252"/>
      <c r="C45" s="252"/>
      <c r="D45" s="252"/>
      <c r="E45" s="252"/>
      <c r="F45" s="252"/>
      <c r="G45" s="251" t="s">
        <v>234</v>
      </c>
      <c r="H45" s="251"/>
      <c r="I45" s="251"/>
      <c r="J45" s="251"/>
      <c r="K45" s="251"/>
      <c r="L45" s="251"/>
      <c r="M45" s="251"/>
      <c r="N45" s="251"/>
      <c r="O45" s="251"/>
      <c r="P45" s="251"/>
      <c r="Q45" s="251"/>
      <c r="R45" s="251"/>
      <c r="S45" s="251"/>
      <c r="T45" s="254" t="e">
        <f>VLOOKUP(A45,Sheet1!A11:G31,4,0)</f>
        <v>#N/A</v>
      </c>
      <c r="U45" s="254"/>
      <c r="V45" s="254"/>
      <c r="W45" s="254"/>
      <c r="X45" s="255" t="e">
        <f>IF(OR(T45="ไม่พบ",T45="-"),"-",VLOOKUP(A45,Sheet1!A11:G31,5,0))</f>
        <v>#N/A</v>
      </c>
      <c r="Y45" s="255"/>
      <c r="Z45" s="255"/>
      <c r="AA45" s="255"/>
      <c r="AB45" s="255"/>
      <c r="AC45" s="255"/>
      <c r="AD45" s="255"/>
      <c r="AE45" s="255"/>
      <c r="AF45" s="255"/>
      <c r="AG45" s="255"/>
      <c r="AH45" s="255"/>
      <c r="AI45" s="255"/>
      <c r="AJ45" s="255"/>
      <c r="AK45" s="138"/>
      <c r="AL45" s="138"/>
      <c r="AM45" s="138"/>
      <c r="AN45" s="138"/>
      <c r="AO45" s="138"/>
      <c r="AP45" s="138"/>
      <c r="AQ45" s="138"/>
    </row>
    <row r="46" spans="1:43" ht="21.75" hidden="1" customHeight="1">
      <c r="A46" s="252"/>
      <c r="B46" s="252"/>
      <c r="C46" s="252"/>
      <c r="D46" s="252"/>
      <c r="E46" s="252"/>
      <c r="F46" s="252"/>
      <c r="G46" s="251" t="s">
        <v>262</v>
      </c>
      <c r="H46" s="251"/>
      <c r="I46" s="251"/>
      <c r="J46" s="251"/>
      <c r="K46" s="251"/>
      <c r="L46" s="251"/>
      <c r="M46" s="251"/>
      <c r="N46" s="251"/>
      <c r="O46" s="251"/>
      <c r="P46" s="251"/>
      <c r="Q46" s="251"/>
      <c r="R46" s="251"/>
      <c r="S46" s="251"/>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2" t="str">
        <f>IF(Y15=0,"ซ่อนช่อง","คู่สมรสจำเลยที่ 7")</f>
        <v>ซ่อนช่อง</v>
      </c>
      <c r="B47" s="252"/>
      <c r="C47" s="252"/>
      <c r="D47" s="252"/>
      <c r="E47" s="252"/>
      <c r="F47" s="252"/>
      <c r="G47" s="251" t="s">
        <v>234</v>
      </c>
      <c r="H47" s="251"/>
      <c r="I47" s="251"/>
      <c r="J47" s="251"/>
      <c r="K47" s="251"/>
      <c r="L47" s="251"/>
      <c r="M47" s="251"/>
      <c r="N47" s="251"/>
      <c r="O47" s="251"/>
      <c r="P47" s="251"/>
      <c r="Q47" s="251"/>
      <c r="R47" s="251"/>
      <c r="S47" s="251"/>
      <c r="T47" s="254" t="e">
        <f>VLOOKUP(A47,Sheet1!A11:G31,4,0)</f>
        <v>#N/A</v>
      </c>
      <c r="U47" s="254"/>
      <c r="V47" s="254"/>
      <c r="W47" s="254"/>
      <c r="X47" s="255" t="e">
        <f>IF(OR(T47="ไม่พบ",T47="-"),"-",VLOOKUP(A47,Sheet1!A11:G31,5,0))</f>
        <v>#N/A</v>
      </c>
      <c r="Y47" s="255"/>
      <c r="Z47" s="255"/>
      <c r="AA47" s="255"/>
      <c r="AB47" s="255"/>
      <c r="AC47" s="255"/>
      <c r="AD47" s="255"/>
      <c r="AE47" s="255"/>
      <c r="AF47" s="255"/>
      <c r="AG47" s="255"/>
      <c r="AH47" s="255"/>
      <c r="AI47" s="255"/>
      <c r="AJ47" s="255"/>
      <c r="AK47" s="138"/>
      <c r="AL47" s="138"/>
      <c r="AM47" s="138"/>
      <c r="AN47" s="138"/>
      <c r="AO47" s="138"/>
      <c r="AP47" s="138"/>
      <c r="AQ47" s="138"/>
    </row>
    <row r="48" spans="1:43" ht="21.75" hidden="1" customHeight="1">
      <c r="A48" s="252"/>
      <c r="B48" s="252"/>
      <c r="C48" s="252"/>
      <c r="D48" s="252"/>
      <c r="E48" s="252"/>
      <c r="F48" s="252"/>
      <c r="G48" s="251" t="s">
        <v>262</v>
      </c>
      <c r="H48" s="251"/>
      <c r="I48" s="251"/>
      <c r="J48" s="251"/>
      <c r="K48" s="251"/>
      <c r="L48" s="251"/>
      <c r="M48" s="251"/>
      <c r="N48" s="251"/>
      <c r="O48" s="251"/>
      <c r="P48" s="251"/>
      <c r="Q48" s="251"/>
      <c r="R48" s="251"/>
      <c r="S48" s="251"/>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2" t="str">
        <f>IF(F16=0,"ซ่อนช่อง","จำเลยที่ 8")</f>
        <v>ซ่อนช่อง</v>
      </c>
      <c r="B49" s="252"/>
      <c r="C49" s="252"/>
      <c r="D49" s="252"/>
      <c r="E49" s="252"/>
      <c r="F49" s="252"/>
      <c r="G49" s="251" t="s">
        <v>234</v>
      </c>
      <c r="H49" s="251"/>
      <c r="I49" s="251"/>
      <c r="J49" s="251"/>
      <c r="K49" s="251"/>
      <c r="L49" s="251"/>
      <c r="M49" s="251"/>
      <c r="N49" s="251"/>
      <c r="O49" s="251"/>
      <c r="P49" s="251"/>
      <c r="Q49" s="251"/>
      <c r="R49" s="251"/>
      <c r="S49" s="251"/>
      <c r="T49" s="254" t="e">
        <f>VLOOKUP(A49,Sheet1!A11:G31,4,0)</f>
        <v>#N/A</v>
      </c>
      <c r="U49" s="254"/>
      <c r="V49" s="254"/>
      <c r="W49" s="254"/>
      <c r="X49" s="255" t="e">
        <f>IF(OR(T49="ไม่พบ",T49="-"),"-",VLOOKUP(A49,Sheet1!A11:G31,5,0))</f>
        <v>#N/A</v>
      </c>
      <c r="Y49" s="255"/>
      <c r="Z49" s="255"/>
      <c r="AA49" s="255"/>
      <c r="AB49" s="255"/>
      <c r="AC49" s="255"/>
      <c r="AD49" s="255"/>
      <c r="AE49" s="255"/>
      <c r="AF49" s="255"/>
      <c r="AG49" s="255"/>
      <c r="AH49" s="255"/>
      <c r="AI49" s="255"/>
      <c r="AJ49" s="255"/>
      <c r="AK49" s="138"/>
      <c r="AL49" s="138"/>
      <c r="AM49" s="138"/>
      <c r="AN49" s="138"/>
      <c r="AO49" s="138"/>
      <c r="AP49" s="138"/>
      <c r="AQ49" s="138"/>
    </row>
    <row r="50" spans="1:43" ht="21.75" hidden="1" customHeight="1">
      <c r="A50" s="252"/>
      <c r="B50" s="252"/>
      <c r="C50" s="252"/>
      <c r="D50" s="252"/>
      <c r="E50" s="252"/>
      <c r="F50" s="252"/>
      <c r="G50" s="251" t="s">
        <v>262</v>
      </c>
      <c r="H50" s="251"/>
      <c r="I50" s="251"/>
      <c r="J50" s="251"/>
      <c r="K50" s="251"/>
      <c r="L50" s="251"/>
      <c r="M50" s="251"/>
      <c r="N50" s="251"/>
      <c r="O50" s="251"/>
      <c r="P50" s="251"/>
      <c r="Q50" s="251"/>
      <c r="R50" s="251"/>
      <c r="S50" s="251"/>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2" t="str">
        <f>IF(Y16=0,"ซ่อนช่อง","คู่สมรสจำเลยที่ 8")</f>
        <v>ซ่อนช่อง</v>
      </c>
      <c r="B51" s="252"/>
      <c r="C51" s="252"/>
      <c r="D51" s="252"/>
      <c r="E51" s="252"/>
      <c r="F51" s="252"/>
      <c r="G51" s="251" t="s">
        <v>234</v>
      </c>
      <c r="H51" s="251"/>
      <c r="I51" s="251"/>
      <c r="J51" s="251"/>
      <c r="K51" s="251"/>
      <c r="L51" s="251"/>
      <c r="M51" s="251"/>
      <c r="N51" s="251"/>
      <c r="O51" s="251"/>
      <c r="P51" s="251"/>
      <c r="Q51" s="251"/>
      <c r="R51" s="251"/>
      <c r="S51" s="251"/>
      <c r="T51" s="254" t="e">
        <f>VLOOKUP(A51,Sheet1!A11:G31,4,0)</f>
        <v>#N/A</v>
      </c>
      <c r="U51" s="254"/>
      <c r="V51" s="254"/>
      <c r="W51" s="254"/>
      <c r="X51" s="255" t="e">
        <f>IF(OR(T51="ไม่พบ",T51="-"),"-",VLOOKUP(A51,Sheet1!A11:G31,5,0))</f>
        <v>#N/A</v>
      </c>
      <c r="Y51" s="255"/>
      <c r="Z51" s="255"/>
      <c r="AA51" s="255"/>
      <c r="AB51" s="255"/>
      <c r="AC51" s="255"/>
      <c r="AD51" s="255"/>
      <c r="AE51" s="255"/>
      <c r="AF51" s="255"/>
      <c r="AG51" s="255"/>
      <c r="AH51" s="255"/>
      <c r="AI51" s="255"/>
      <c r="AJ51" s="255"/>
      <c r="AK51" s="138"/>
      <c r="AL51" s="138"/>
      <c r="AM51" s="138"/>
      <c r="AN51" s="138"/>
      <c r="AO51" s="138"/>
      <c r="AP51" s="138"/>
      <c r="AQ51" s="138"/>
    </row>
    <row r="52" spans="1:43" ht="21.75" hidden="1" customHeight="1">
      <c r="A52" s="252"/>
      <c r="B52" s="252"/>
      <c r="C52" s="252"/>
      <c r="D52" s="252"/>
      <c r="E52" s="252"/>
      <c r="F52" s="252"/>
      <c r="G52" s="251" t="s">
        <v>262</v>
      </c>
      <c r="H52" s="251"/>
      <c r="I52" s="251"/>
      <c r="J52" s="251"/>
      <c r="K52" s="251"/>
      <c r="L52" s="251"/>
      <c r="M52" s="251"/>
      <c r="N52" s="251"/>
      <c r="O52" s="251"/>
      <c r="P52" s="251"/>
      <c r="Q52" s="251"/>
      <c r="R52" s="251"/>
      <c r="S52" s="251"/>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2" t="str">
        <f>IF(F17=0,"ซ่อนช่อง","จำเลยที่ 9")</f>
        <v>ซ่อนช่อง</v>
      </c>
      <c r="B53" s="252"/>
      <c r="C53" s="252"/>
      <c r="D53" s="252"/>
      <c r="E53" s="252"/>
      <c r="F53" s="252"/>
      <c r="G53" s="251" t="s">
        <v>234</v>
      </c>
      <c r="H53" s="251"/>
      <c r="I53" s="251"/>
      <c r="J53" s="251"/>
      <c r="K53" s="251"/>
      <c r="L53" s="251"/>
      <c r="M53" s="251"/>
      <c r="N53" s="251"/>
      <c r="O53" s="251"/>
      <c r="P53" s="251"/>
      <c r="Q53" s="251"/>
      <c r="R53" s="251"/>
      <c r="S53" s="251"/>
      <c r="T53" s="252" t="e">
        <f>VLOOKUP(A53,Sheet1!A11:G31,4,0)</f>
        <v>#N/A</v>
      </c>
      <c r="U53" s="252"/>
      <c r="V53" s="252"/>
      <c r="W53" s="252"/>
      <c r="X53" s="253" t="e">
        <f>VLOOKUP(A53,Sheet1!A11:G31,5,0)</f>
        <v>#N/A</v>
      </c>
      <c r="Y53" s="253"/>
      <c r="Z53" s="253"/>
      <c r="AA53" s="253"/>
      <c r="AB53" s="253"/>
      <c r="AC53" s="253"/>
      <c r="AD53" s="253"/>
      <c r="AE53" s="253"/>
      <c r="AF53" s="253"/>
      <c r="AG53" s="253"/>
      <c r="AH53" s="253"/>
      <c r="AI53" s="253"/>
      <c r="AJ53" s="253"/>
      <c r="AK53" s="138"/>
      <c r="AL53" s="138"/>
      <c r="AM53" s="138"/>
      <c r="AN53" s="138"/>
      <c r="AO53" s="138"/>
      <c r="AP53" s="138"/>
      <c r="AQ53" s="138"/>
    </row>
    <row r="54" spans="1:43" ht="21.75" hidden="1" customHeight="1">
      <c r="A54" s="252"/>
      <c r="B54" s="252"/>
      <c r="C54" s="252"/>
      <c r="D54" s="252"/>
      <c r="E54" s="252"/>
      <c r="F54" s="252"/>
      <c r="G54" s="251" t="s">
        <v>262</v>
      </c>
      <c r="H54" s="251"/>
      <c r="I54" s="251"/>
      <c r="J54" s="251"/>
      <c r="K54" s="251"/>
      <c r="L54" s="251"/>
      <c r="M54" s="251"/>
      <c r="N54" s="251"/>
      <c r="O54" s="251"/>
      <c r="P54" s="251"/>
      <c r="Q54" s="251"/>
      <c r="R54" s="251"/>
      <c r="S54" s="251"/>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2" t="str">
        <f>IF(Y17=0,"ซ่อนช่อง","คู่สมรสจำเลยที่ 9")</f>
        <v>ซ่อนช่อง</v>
      </c>
      <c r="B55" s="252"/>
      <c r="C55" s="252"/>
      <c r="D55" s="252"/>
      <c r="E55" s="252"/>
      <c r="F55" s="252"/>
      <c r="G55" s="251" t="s">
        <v>234</v>
      </c>
      <c r="H55" s="251"/>
      <c r="I55" s="251"/>
      <c r="J55" s="251"/>
      <c r="K55" s="251"/>
      <c r="L55" s="251"/>
      <c r="M55" s="251"/>
      <c r="N55" s="251"/>
      <c r="O55" s="251"/>
      <c r="P55" s="251"/>
      <c r="Q55" s="251"/>
      <c r="R55" s="251"/>
      <c r="S55" s="251"/>
      <c r="T55" s="252" t="e">
        <f>VLOOKUP(A55,Sheet1!A11:G31,4,0)</f>
        <v>#N/A</v>
      </c>
      <c r="U55" s="252"/>
      <c r="V55" s="252"/>
      <c r="W55" s="252"/>
      <c r="X55" s="253" t="e">
        <f>VLOOKUP(A55,Sheet1!A11:G31,5,0)</f>
        <v>#N/A</v>
      </c>
      <c r="Y55" s="253"/>
      <c r="Z55" s="253"/>
      <c r="AA55" s="253"/>
      <c r="AB55" s="253"/>
      <c r="AC55" s="253"/>
      <c r="AD55" s="253"/>
      <c r="AE55" s="253"/>
      <c r="AF55" s="253"/>
      <c r="AG55" s="253"/>
      <c r="AH55" s="253"/>
      <c r="AI55" s="253"/>
      <c r="AJ55" s="253"/>
      <c r="AK55" s="138"/>
      <c r="AL55" s="138"/>
      <c r="AM55" s="138"/>
      <c r="AN55" s="138"/>
      <c r="AO55" s="138"/>
      <c r="AP55" s="138"/>
      <c r="AQ55" s="138"/>
    </row>
    <row r="56" spans="1:43" ht="21.75" hidden="1" customHeight="1">
      <c r="A56" s="252"/>
      <c r="B56" s="252"/>
      <c r="C56" s="252"/>
      <c r="D56" s="252"/>
      <c r="E56" s="252"/>
      <c r="F56" s="252"/>
      <c r="G56" s="251" t="s">
        <v>262</v>
      </c>
      <c r="H56" s="251"/>
      <c r="I56" s="251"/>
      <c r="J56" s="251"/>
      <c r="K56" s="251"/>
      <c r="L56" s="251"/>
      <c r="M56" s="251"/>
      <c r="N56" s="251"/>
      <c r="O56" s="251"/>
      <c r="P56" s="251"/>
      <c r="Q56" s="251"/>
      <c r="R56" s="251"/>
      <c r="S56" s="251"/>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2" t="str">
        <f>IF(F18=0,"ซ่อนช่อง","จำเลยที่ 10")</f>
        <v>ซ่อนช่อง</v>
      </c>
      <c r="B57" s="252"/>
      <c r="C57" s="252"/>
      <c r="D57" s="252"/>
      <c r="E57" s="252"/>
      <c r="F57" s="252"/>
      <c r="G57" s="251" t="s">
        <v>234</v>
      </c>
      <c r="H57" s="251"/>
      <c r="I57" s="251"/>
      <c r="J57" s="251"/>
      <c r="K57" s="251"/>
      <c r="L57" s="251"/>
      <c r="M57" s="251"/>
      <c r="N57" s="251"/>
      <c r="O57" s="251"/>
      <c r="P57" s="251"/>
      <c r="Q57" s="251"/>
      <c r="R57" s="251"/>
      <c r="S57" s="251"/>
      <c r="T57" s="252" t="e">
        <f>VLOOKUP(A57,Sheet1!A11:G31,4,0)</f>
        <v>#N/A</v>
      </c>
      <c r="U57" s="252"/>
      <c r="V57" s="252"/>
      <c r="W57" s="252"/>
      <c r="X57" s="253" t="e">
        <f>VLOOKUP(A57,Sheet1!A11:G31,5,0)</f>
        <v>#N/A</v>
      </c>
      <c r="Y57" s="253"/>
      <c r="Z57" s="253"/>
      <c r="AA57" s="253"/>
      <c r="AB57" s="253"/>
      <c r="AC57" s="253"/>
      <c r="AD57" s="253"/>
      <c r="AE57" s="253"/>
      <c r="AF57" s="253"/>
      <c r="AG57" s="253"/>
      <c r="AH57" s="253"/>
      <c r="AI57" s="253"/>
      <c r="AJ57" s="253"/>
      <c r="AK57" s="138"/>
      <c r="AL57" s="138"/>
      <c r="AM57" s="138"/>
      <c r="AN57" s="138"/>
      <c r="AO57" s="138"/>
      <c r="AP57" s="138"/>
      <c r="AQ57" s="138"/>
    </row>
    <row r="58" spans="1:43" ht="21.75" hidden="1" customHeight="1">
      <c r="A58" s="252"/>
      <c r="B58" s="252"/>
      <c r="C58" s="252"/>
      <c r="D58" s="252"/>
      <c r="E58" s="252"/>
      <c r="F58" s="252"/>
      <c r="G58" s="251" t="s">
        <v>262</v>
      </c>
      <c r="H58" s="251"/>
      <c r="I58" s="251"/>
      <c r="J58" s="251"/>
      <c r="K58" s="251"/>
      <c r="L58" s="251"/>
      <c r="M58" s="251"/>
      <c r="N58" s="251"/>
      <c r="O58" s="251"/>
      <c r="P58" s="251"/>
      <c r="Q58" s="251"/>
      <c r="R58" s="251"/>
      <c r="S58" s="251"/>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2" t="str">
        <f>IF(Y18=0,"ซ่อนช่อง","คู่สมรสจำเลยที่ 10")</f>
        <v>ซ่อนช่อง</v>
      </c>
      <c r="B59" s="252"/>
      <c r="C59" s="252"/>
      <c r="D59" s="252"/>
      <c r="E59" s="252"/>
      <c r="F59" s="252"/>
      <c r="G59" s="251" t="s">
        <v>234</v>
      </c>
      <c r="H59" s="251"/>
      <c r="I59" s="251"/>
      <c r="J59" s="251"/>
      <c r="K59" s="251"/>
      <c r="L59" s="251"/>
      <c r="M59" s="251"/>
      <c r="N59" s="251"/>
      <c r="O59" s="251"/>
      <c r="P59" s="251"/>
      <c r="Q59" s="251"/>
      <c r="R59" s="251"/>
      <c r="S59" s="251"/>
      <c r="T59" s="252" t="e">
        <f>VLOOKUP(A59,Sheet1!A11:G31,4,0)</f>
        <v>#N/A</v>
      </c>
      <c r="U59" s="252"/>
      <c r="V59" s="252"/>
      <c r="W59" s="252"/>
      <c r="X59" s="253" t="e">
        <f>VLOOKUP(A59,Sheet1!A11:G31,5,0)</f>
        <v>#N/A</v>
      </c>
      <c r="Y59" s="253"/>
      <c r="Z59" s="253"/>
      <c r="AA59" s="253"/>
      <c r="AB59" s="253"/>
      <c r="AC59" s="253"/>
      <c r="AD59" s="253"/>
      <c r="AE59" s="253"/>
      <c r="AF59" s="253"/>
      <c r="AG59" s="253"/>
      <c r="AH59" s="253"/>
      <c r="AI59" s="253"/>
      <c r="AJ59" s="253"/>
      <c r="AK59" s="138"/>
      <c r="AL59" s="138"/>
      <c r="AM59" s="138"/>
      <c r="AN59" s="138"/>
      <c r="AO59" s="138"/>
      <c r="AP59" s="138"/>
      <c r="AQ59" s="138"/>
    </row>
    <row r="60" spans="1:43" ht="21.6" hidden="1" customHeight="1">
      <c r="A60" s="252"/>
      <c r="B60" s="252"/>
      <c r="C60" s="252"/>
      <c r="D60" s="252"/>
      <c r="E60" s="252"/>
      <c r="F60" s="252"/>
      <c r="G60" s="251" t="s">
        <v>262</v>
      </c>
      <c r="H60" s="251"/>
      <c r="I60" s="251"/>
      <c r="J60" s="251"/>
      <c r="K60" s="251"/>
      <c r="L60" s="251"/>
      <c r="M60" s="251"/>
      <c r="N60" s="251"/>
      <c r="O60" s="251"/>
      <c r="P60" s="251"/>
      <c r="Q60" s="251"/>
      <c r="R60" s="251"/>
      <c r="S60" s="251"/>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63" t="str">
        <f>IF(Sheet1!B33&lt;&gt;"","เห็นควรยึด","")</f>
        <v/>
      </c>
      <c r="G62" s="263"/>
      <c r="H62" s="263"/>
      <c r="I62" s="263"/>
      <c r="J62" s="263"/>
      <c r="K62" s="263"/>
      <c r="L62" s="263"/>
      <c r="M62" s="263"/>
      <c r="N62" s="263"/>
      <c r="O62" s="263"/>
      <c r="P62" s="263"/>
      <c r="Q62" s="263"/>
      <c r="R62" s="263"/>
      <c r="S62" s="263"/>
      <c r="T62" s="263"/>
      <c r="U62" s="263"/>
      <c r="V62" s="263"/>
      <c r="W62" s="263"/>
      <c r="X62" s="263"/>
      <c r="Y62" s="263"/>
      <c r="Z62" s="263"/>
      <c r="AA62" s="263"/>
      <c r="AB62" s="263"/>
      <c r="AC62" s="263"/>
      <c r="AD62" s="263"/>
      <c r="AE62" s="263"/>
      <c r="AF62" s="263"/>
      <c r="AG62" s="263"/>
      <c r="AH62" s="263"/>
      <c r="AI62" s="263"/>
      <c r="AJ62" s="138"/>
      <c r="AK62" s="138"/>
      <c r="AL62" s="138"/>
      <c r="AM62" s="138"/>
      <c r="AN62" s="138"/>
      <c r="AO62" s="138"/>
      <c r="AP62" s="138"/>
      <c r="AQ62" s="138"/>
    </row>
    <row r="63" spans="1:43">
      <c r="A63" s="19"/>
      <c r="B63" s="137"/>
      <c r="F63" s="263" t="str">
        <f>IF(Sheet1!B33&lt;&gt;"",Sheet1!B33,"")</f>
        <v/>
      </c>
      <c r="G63" s="263"/>
      <c r="H63" s="263"/>
      <c r="I63" s="263"/>
      <c r="J63" s="263"/>
      <c r="K63" s="263"/>
      <c r="L63" s="263"/>
      <c r="M63" s="263"/>
      <c r="N63" s="263"/>
      <c r="O63" s="263"/>
      <c r="P63" s="263"/>
      <c r="Q63" s="263"/>
      <c r="R63" s="263"/>
      <c r="S63" s="263"/>
      <c r="T63" s="263"/>
      <c r="U63" s="263"/>
      <c r="V63" s="263"/>
      <c r="W63" s="263"/>
      <c r="X63" s="263"/>
      <c r="Y63" s="263"/>
      <c r="Z63" s="263"/>
      <c r="AA63" s="263"/>
      <c r="AB63" s="263"/>
      <c r="AC63" s="263"/>
      <c r="AD63" s="263"/>
      <c r="AE63" s="263"/>
      <c r="AF63" s="263"/>
      <c r="AG63" s="263"/>
      <c r="AH63" s="263"/>
      <c r="AI63" s="263"/>
      <c r="AJ63" s="138"/>
      <c r="AK63" s="138"/>
      <c r="AL63" s="138"/>
      <c r="AM63" s="138"/>
      <c r="AN63" s="138"/>
      <c r="AO63" s="138"/>
      <c r="AP63" s="138"/>
      <c r="AQ63" s="138"/>
    </row>
    <row r="64" spans="1:43">
      <c r="A64" s="19"/>
      <c r="B64" s="137"/>
      <c r="F64" s="263" t="str">
        <f>IF(Sheet1!B33&lt;&gt;"",CONCATENATE(Sheet1!D33,"  ",IF(Sheet1!E33="ไม่พบ",Sheet1!E33,CONCATENATE(TEXT(Sheet1!E33,"#,##")," บาท ไม่รวมสิ่งปลูกสร้าง"))),"")</f>
        <v/>
      </c>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3"/>
      <c r="AE64" s="263"/>
      <c r="AF64" s="263"/>
      <c r="AG64" s="263"/>
      <c r="AH64" s="263"/>
      <c r="AI64" s="263"/>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tabSelected="1" view="pageLayout" topLeftCell="A9" zoomScaleNormal="100" workbookViewId="0">
      <selection activeCell="AT18" sqref="AT18"/>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80"/>
      <c r="T1" s="280"/>
      <c r="U1" s="280"/>
      <c r="V1" s="280"/>
      <c r="W1" s="280"/>
      <c r="X1" s="280"/>
      <c r="Y1" s="280"/>
      <c r="AQ1" s="198" t="s">
        <v>291</v>
      </c>
      <c r="AR1" s="198"/>
    </row>
    <row r="2" spans="1:48" ht="10.5" customHeight="1">
      <c r="S2" s="140"/>
      <c r="T2" s="140"/>
      <c r="U2" s="140"/>
      <c r="V2" s="140"/>
      <c r="W2" s="140"/>
      <c r="X2" s="140"/>
      <c r="Y2" s="140"/>
      <c r="AQ2" s="198"/>
      <c r="AR2" s="198"/>
    </row>
    <row r="3" spans="1:48">
      <c r="O3" s="2" t="s">
        <v>267</v>
      </c>
      <c r="Q3" s="188"/>
      <c r="R3" s="285" t="s">
        <v>268</v>
      </c>
      <c r="S3" s="285"/>
      <c r="T3" s="285"/>
      <c r="U3" s="285"/>
      <c r="V3" s="285"/>
      <c r="W3" s="285"/>
      <c r="X3" s="285"/>
      <c r="Y3" s="285"/>
      <c r="Z3" s="285"/>
      <c r="AA3" s="285"/>
      <c r="AB3" s="285"/>
      <c r="AC3" s="285"/>
      <c r="AD3" s="285"/>
    </row>
    <row r="4" spans="1:48">
      <c r="A4" s="280" t="s">
        <v>265</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140"/>
    </row>
    <row r="5" spans="1:48">
      <c r="M5" s="2" t="s">
        <v>269</v>
      </c>
      <c r="P5" s="270"/>
      <c r="Q5" s="270"/>
      <c r="R5" s="270"/>
      <c r="S5" s="270"/>
      <c r="T5" s="270"/>
      <c r="U5" s="270"/>
      <c r="V5" s="270"/>
      <c r="W5" s="270"/>
      <c r="X5" s="270"/>
      <c r="Y5" s="270"/>
      <c r="Z5" s="270"/>
      <c r="AA5" s="270"/>
      <c r="AB5" s="270"/>
      <c r="AC5" s="270"/>
      <c r="AD5" s="270"/>
      <c r="AE5" s="270"/>
    </row>
    <row r="6" spans="1:48">
      <c r="AC6" s="143" t="s">
        <v>266</v>
      </c>
      <c r="AD6" s="270" t="s">
        <v>336</v>
      </c>
      <c r="AE6" s="270"/>
      <c r="AF6" s="270"/>
      <c r="AG6" s="270"/>
      <c r="AH6" s="270"/>
      <c r="AI6" s="270"/>
      <c r="AJ6" s="270"/>
      <c r="AK6" s="270"/>
      <c r="AL6" s="270"/>
      <c r="AM6" s="270"/>
      <c r="AN6" s="270"/>
      <c r="AO6" s="270"/>
      <c r="AP6" s="270"/>
      <c r="AQ6" s="270"/>
      <c r="AR6" s="140"/>
    </row>
    <row r="7" spans="1:48">
      <c r="X7" s="143" t="s">
        <v>62</v>
      </c>
      <c r="Y7" s="270"/>
      <c r="Z7" s="270"/>
      <c r="AA7" s="280" t="s">
        <v>270</v>
      </c>
      <c r="AB7" s="280"/>
      <c r="AC7" s="280"/>
      <c r="AD7" s="277"/>
      <c r="AE7" s="277"/>
      <c r="AF7" s="277"/>
      <c r="AG7" s="277"/>
      <c r="AH7" s="277"/>
      <c r="AI7" s="277"/>
      <c r="AJ7" s="286" t="s">
        <v>271</v>
      </c>
      <c r="AK7" s="286"/>
      <c r="AL7" s="286"/>
      <c r="AM7" s="286"/>
      <c r="AN7" s="286"/>
      <c r="AO7" s="277">
        <v>2568</v>
      </c>
      <c r="AP7" s="277"/>
      <c r="AQ7" s="277"/>
      <c r="AR7" s="140"/>
    </row>
    <row r="8" spans="1:48">
      <c r="D8" s="2" t="s">
        <v>272</v>
      </c>
      <c r="G8" s="272" t="s">
        <v>273</v>
      </c>
      <c r="H8" s="272"/>
      <c r="I8" s="272"/>
      <c r="J8" s="272"/>
      <c r="K8" s="272"/>
      <c r="L8" s="272"/>
      <c r="M8" s="272"/>
      <c r="N8" s="272"/>
      <c r="O8" s="272"/>
      <c r="P8" s="272"/>
      <c r="Q8" s="272"/>
      <c r="R8" s="272"/>
      <c r="S8" s="272"/>
      <c r="T8" s="272"/>
      <c r="U8" s="272"/>
      <c r="V8" s="272"/>
      <c r="W8" s="272"/>
      <c r="X8" s="272"/>
      <c r="Y8" s="272"/>
      <c r="Z8" s="272"/>
      <c r="AA8" s="272"/>
      <c r="AB8" s="280" t="s">
        <v>274</v>
      </c>
      <c r="AC8" s="280"/>
      <c r="AD8" s="280"/>
      <c r="AE8" s="280"/>
      <c r="AF8" s="270">
        <f>Sheet1!D8</f>
        <v>28</v>
      </c>
      <c r="AG8" s="270"/>
      <c r="AH8" s="270"/>
      <c r="AI8" s="270"/>
      <c r="AL8" s="143" t="s">
        <v>275</v>
      </c>
      <c r="AM8" s="270" t="s">
        <v>276</v>
      </c>
      <c r="AN8" s="270"/>
      <c r="AO8" s="270"/>
      <c r="AP8" s="270"/>
      <c r="AQ8" s="270"/>
      <c r="AR8" s="140"/>
    </row>
    <row r="9" spans="1:48">
      <c r="H9" s="2" t="str">
        <f>CONCATENATE("( โดย ",Sheet1!B8," (",TEXT(Sheet1!F8,"[$-,100]0-0000-00000-00-0"),") แทน )")</f>
        <v>( โดย นายปฏิยุทธ์ ฟองแก้ว (1-5601-00415-10-9) แทน )</v>
      </c>
      <c r="I9" s="189"/>
      <c r="J9" s="189"/>
    </row>
    <row r="10" spans="1:48">
      <c r="A10" s="280" t="s">
        <v>279</v>
      </c>
      <c r="B10" s="280"/>
      <c r="C10" s="280"/>
      <c r="D10" s="270" t="s">
        <v>276</v>
      </c>
      <c r="E10" s="270"/>
      <c r="F10" s="270"/>
      <c r="G10" s="270"/>
      <c r="H10" s="270"/>
      <c r="I10" s="280" t="s">
        <v>281</v>
      </c>
      <c r="J10" s="280"/>
      <c r="K10" s="280"/>
      <c r="L10" s="280"/>
      <c r="M10" s="280"/>
      <c r="N10" s="270">
        <v>470</v>
      </c>
      <c r="O10" s="270"/>
      <c r="P10" s="270"/>
      <c r="Q10" s="270"/>
      <c r="R10" s="280" t="s">
        <v>282</v>
      </c>
      <c r="S10" s="280"/>
      <c r="T10" s="270" t="s">
        <v>152</v>
      </c>
      <c r="U10" s="270"/>
      <c r="V10" s="270"/>
      <c r="W10" s="270"/>
      <c r="X10" s="280" t="s">
        <v>283</v>
      </c>
      <c r="Y10" s="280"/>
      <c r="Z10" s="270" t="s">
        <v>285</v>
      </c>
      <c r="AA10" s="270"/>
      <c r="AB10" s="270"/>
      <c r="AC10" s="270"/>
      <c r="AD10" s="270"/>
      <c r="AE10" s="270"/>
      <c r="AF10" s="270"/>
      <c r="AG10" s="270"/>
      <c r="AH10" s="280" t="s">
        <v>284</v>
      </c>
      <c r="AI10" s="280"/>
      <c r="AJ10" s="280"/>
      <c r="AK10" s="280"/>
      <c r="AL10" s="270" t="s">
        <v>152</v>
      </c>
      <c r="AM10" s="270"/>
      <c r="AN10" s="270"/>
      <c r="AO10" s="270"/>
      <c r="AP10" s="270"/>
      <c r="AQ10" s="270"/>
      <c r="AR10" s="140"/>
    </row>
    <row r="11" spans="1:48">
      <c r="A11" s="2" t="s">
        <v>280</v>
      </c>
      <c r="F11" s="270" t="s">
        <v>288</v>
      </c>
      <c r="G11" s="270"/>
      <c r="H11" s="270"/>
      <c r="I11" s="270"/>
      <c r="J11" s="270"/>
      <c r="K11" s="270"/>
      <c r="L11" s="280" t="s">
        <v>286</v>
      </c>
      <c r="M11" s="280"/>
      <c r="N11" s="280"/>
      <c r="O11" s="280"/>
      <c r="P11" s="270" t="s">
        <v>345</v>
      </c>
      <c r="Q11" s="270"/>
      <c r="R11" s="270"/>
      <c r="S11" s="270"/>
      <c r="T11" s="270"/>
      <c r="U11" s="270"/>
      <c r="V11" s="270"/>
      <c r="W11" s="270"/>
      <c r="X11" s="280" t="s">
        <v>287</v>
      </c>
      <c r="Y11" s="280"/>
      <c r="Z11" s="280"/>
      <c r="AA11" s="277" t="s">
        <v>292</v>
      </c>
      <c r="AB11" s="277"/>
      <c r="AC11" s="277"/>
      <c r="AD11" s="277"/>
      <c r="AE11" s="277"/>
      <c r="AF11" s="277"/>
      <c r="AG11" s="277"/>
      <c r="AH11" s="280" t="s">
        <v>289</v>
      </c>
      <c r="AI11" s="280"/>
      <c r="AJ11" s="270" t="s">
        <v>293</v>
      </c>
      <c r="AK11" s="270"/>
      <c r="AL11" s="270"/>
      <c r="AM11" s="270"/>
      <c r="AN11" s="270"/>
      <c r="AO11" s="270"/>
      <c r="AP11" s="270"/>
      <c r="AQ11" s="270"/>
      <c r="AR11" s="140"/>
    </row>
    <row r="12" spans="1:48">
      <c r="A12" s="281"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สาขาสันกำแพง ด้วยระบบสารสนเทศและขอให้ถ้อยคำด้วยความสัตย์จริงว่า</v>
      </c>
      <c r="B12" s="281"/>
      <c r="C12" s="281"/>
      <c r="D12" s="281"/>
      <c r="E12" s="281"/>
      <c r="F12" s="281"/>
      <c r="G12" s="281"/>
      <c r="H12" s="281"/>
      <c r="I12" s="281"/>
      <c r="J12" s="281"/>
      <c r="K12" s="281"/>
      <c r="L12" s="281"/>
      <c r="M12" s="281"/>
      <c r="N12" s="281"/>
      <c r="O12" s="281"/>
      <c r="P12" s="281"/>
      <c r="Q12" s="281"/>
      <c r="R12" s="281"/>
      <c r="S12" s="281"/>
      <c r="T12" s="281"/>
      <c r="U12" s="281"/>
      <c r="V12" s="281"/>
      <c r="W12" s="281"/>
      <c r="X12" s="281"/>
      <c r="Y12" s="281"/>
      <c r="Z12" s="281"/>
      <c r="AA12" s="281"/>
      <c r="AB12" s="281"/>
      <c r="AC12" s="281"/>
      <c r="AD12" s="281"/>
      <c r="AE12" s="281"/>
      <c r="AF12" s="281"/>
      <c r="AG12" s="281"/>
      <c r="AH12" s="281"/>
      <c r="AI12" s="281"/>
      <c r="AJ12" s="281"/>
      <c r="AK12" s="281"/>
      <c r="AL12" s="281"/>
      <c r="AM12" s="281"/>
      <c r="AN12" s="281"/>
      <c r="AO12" s="281"/>
      <c r="AP12" s="281"/>
      <c r="AQ12" s="281"/>
      <c r="AR12" s="187"/>
      <c r="AS12" s="196" t="s">
        <v>266</v>
      </c>
    </row>
    <row r="13" spans="1:48">
      <c r="A13" s="281"/>
      <c r="B13" s="281"/>
      <c r="C13" s="281"/>
      <c r="D13" s="281"/>
      <c r="E13" s="281"/>
      <c r="F13" s="281"/>
      <c r="G13" s="281"/>
      <c r="H13" s="281"/>
      <c r="I13" s="281"/>
      <c r="J13" s="281"/>
      <c r="K13" s="281"/>
      <c r="L13" s="281"/>
      <c r="M13" s="281"/>
      <c r="N13" s="281"/>
      <c r="O13" s="281"/>
      <c r="P13" s="281"/>
      <c r="Q13" s="281"/>
      <c r="R13" s="281"/>
      <c r="S13" s="281"/>
      <c r="T13" s="281"/>
      <c r="U13" s="281"/>
      <c r="V13" s="281"/>
      <c r="W13" s="281"/>
      <c r="X13" s="281"/>
      <c r="Y13" s="281"/>
      <c r="Z13" s="281"/>
      <c r="AA13" s="281"/>
      <c r="AB13" s="281"/>
      <c r="AC13" s="281"/>
      <c r="AD13" s="281"/>
      <c r="AE13" s="281"/>
      <c r="AF13" s="281"/>
      <c r="AG13" s="281"/>
      <c r="AH13" s="281"/>
      <c r="AI13" s="281"/>
      <c r="AJ13" s="281"/>
      <c r="AK13" s="281"/>
      <c r="AL13" s="281"/>
      <c r="AM13" s="281"/>
      <c r="AN13" s="281"/>
      <c r="AO13" s="281"/>
      <c r="AP13" s="281"/>
      <c r="AQ13" s="281"/>
      <c r="AR13" s="187"/>
      <c r="AS13" s="278" t="s">
        <v>354</v>
      </c>
      <c r="AT13" s="279"/>
    </row>
    <row r="14" spans="1:48">
      <c r="A14" s="281"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ตามคำพิพากษาของศาลแขวงเชียงใหม่ ในคดีหมายเลขดำที่ ผบE636/2568 ในคดีหมายเลขแดงที่  ผบE2631/2568 ลว.7 มีนาคม 2568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1"/>
      <c r="C14" s="281"/>
      <c r="D14" s="281"/>
      <c r="E14" s="281"/>
      <c r="F14" s="281"/>
      <c r="G14" s="281"/>
      <c r="H14" s="281"/>
      <c r="I14" s="281"/>
      <c r="J14" s="281"/>
      <c r="K14" s="281"/>
      <c r="L14" s="281"/>
      <c r="M14" s="281"/>
      <c r="N14" s="281"/>
      <c r="O14" s="281"/>
      <c r="P14" s="281"/>
      <c r="Q14" s="281"/>
      <c r="R14" s="281"/>
      <c r="S14" s="281"/>
      <c r="T14" s="281"/>
      <c r="U14" s="281"/>
      <c r="V14" s="281"/>
      <c r="W14" s="281"/>
      <c r="X14" s="281"/>
      <c r="Y14" s="281"/>
      <c r="Z14" s="281"/>
      <c r="AA14" s="281"/>
      <c r="AB14" s="281"/>
      <c r="AC14" s="281"/>
      <c r="AD14" s="281"/>
      <c r="AE14" s="281"/>
      <c r="AF14" s="281"/>
      <c r="AG14" s="281"/>
      <c r="AH14" s="281"/>
      <c r="AI14" s="281"/>
      <c r="AJ14" s="281"/>
      <c r="AK14" s="281"/>
      <c r="AL14" s="281"/>
      <c r="AM14" s="281"/>
      <c r="AN14" s="281"/>
      <c r="AO14" s="281"/>
      <c r="AP14" s="281"/>
      <c r="AQ14" s="281"/>
      <c r="AR14" s="187"/>
    </row>
    <row r="15" spans="1:48">
      <c r="A15" s="281"/>
      <c r="B15" s="281"/>
      <c r="C15" s="281"/>
      <c r="D15" s="281"/>
      <c r="E15" s="281"/>
      <c r="F15" s="281"/>
      <c r="G15" s="281"/>
      <c r="H15" s="281"/>
      <c r="I15" s="281"/>
      <c r="J15" s="281"/>
      <c r="K15" s="281"/>
      <c r="L15" s="281"/>
      <c r="M15" s="281"/>
      <c r="N15" s="281"/>
      <c r="O15" s="281"/>
      <c r="P15" s="281"/>
      <c r="Q15" s="281"/>
      <c r="R15" s="281"/>
      <c r="S15" s="281"/>
      <c r="T15" s="281"/>
      <c r="U15" s="281"/>
      <c r="V15" s="281"/>
      <c r="W15" s="281"/>
      <c r="X15" s="281"/>
      <c r="Y15" s="281"/>
      <c r="Z15" s="281"/>
      <c r="AA15" s="281"/>
      <c r="AB15" s="281"/>
      <c r="AC15" s="281"/>
      <c r="AD15" s="281"/>
      <c r="AE15" s="281"/>
      <c r="AF15" s="281"/>
      <c r="AG15" s="281"/>
      <c r="AH15" s="281"/>
      <c r="AI15" s="281"/>
      <c r="AJ15" s="281"/>
      <c r="AK15" s="281"/>
      <c r="AL15" s="281"/>
      <c r="AM15" s="281"/>
      <c r="AN15" s="281"/>
      <c r="AO15" s="281"/>
      <c r="AP15" s="281"/>
      <c r="AQ15" s="281"/>
      <c r="AR15" s="187"/>
    </row>
    <row r="16" spans="1:48">
      <c r="A16" s="281"/>
      <c r="B16" s="281"/>
      <c r="C16" s="281"/>
      <c r="D16" s="281"/>
      <c r="E16" s="281"/>
      <c r="F16" s="281"/>
      <c r="G16" s="281"/>
      <c r="H16" s="281"/>
      <c r="I16" s="281"/>
      <c r="J16" s="281"/>
      <c r="K16" s="281"/>
      <c r="L16" s="281"/>
      <c r="M16" s="281"/>
      <c r="N16" s="281"/>
      <c r="O16" s="281"/>
      <c r="P16" s="281"/>
      <c r="Q16" s="281"/>
      <c r="R16" s="281"/>
      <c r="S16" s="281"/>
      <c r="T16" s="281"/>
      <c r="U16" s="281"/>
      <c r="V16" s="281"/>
      <c r="W16" s="281"/>
      <c r="X16" s="281"/>
      <c r="Y16" s="281"/>
      <c r="Z16" s="281"/>
      <c r="AA16" s="281"/>
      <c r="AB16" s="281"/>
      <c r="AC16" s="281"/>
      <c r="AD16" s="281"/>
      <c r="AE16" s="281"/>
      <c r="AF16" s="281"/>
      <c r="AG16" s="281"/>
      <c r="AH16" s="281"/>
      <c r="AI16" s="281"/>
      <c r="AJ16" s="281"/>
      <c r="AK16" s="281"/>
      <c r="AL16" s="281"/>
      <c r="AM16" s="281"/>
      <c r="AN16" s="281"/>
      <c r="AO16" s="281"/>
      <c r="AP16" s="281"/>
      <c r="AQ16" s="281"/>
      <c r="AR16" s="187"/>
      <c r="AS16" s="172" t="s">
        <v>290</v>
      </c>
      <c r="AT16" s="217" t="s">
        <v>334</v>
      </c>
      <c r="AU16" s="216">
        <f>COUNTIF(C17:N32,"ซ่อนช่อง")</f>
        <v>12</v>
      </c>
      <c r="AV16" s="215" t="s">
        <v>335</v>
      </c>
    </row>
    <row r="17" spans="1:45">
      <c r="A17" s="188"/>
      <c r="B17" s="188"/>
      <c r="C17" s="256" t="str">
        <f>IF(AS17="","ซ่อนช่อง",CONCATENATE("1. ",VLOOKUP(AS17,Table1[#All],2,0)))</f>
        <v>1. นางสาวจันทร์จิรา นางเมาะ</v>
      </c>
      <c r="D17" s="256"/>
      <c r="E17" s="256"/>
      <c r="F17" s="256"/>
      <c r="G17" s="256"/>
      <c r="H17" s="256"/>
      <c r="I17" s="256"/>
      <c r="J17" s="256"/>
      <c r="K17" s="256"/>
      <c r="L17" s="256"/>
      <c r="M17" s="256"/>
      <c r="N17" s="256"/>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4">
        <f>IF(AS17="","",VLOOKUP(AS17,Table1[#All],3,0))</f>
        <v>1509901032630</v>
      </c>
      <c r="AE17" s="284"/>
      <c r="AF17" s="284"/>
      <c r="AG17" s="284"/>
      <c r="AH17" s="284"/>
      <c r="AI17" s="284"/>
      <c r="AJ17" s="284"/>
      <c r="AK17" s="284"/>
      <c r="AL17" s="201"/>
      <c r="AM17" s="188"/>
      <c r="AN17" s="188"/>
      <c r="AO17" s="188"/>
      <c r="AP17" s="188"/>
      <c r="AQ17" s="188"/>
      <c r="AS17" s="197" t="s">
        <v>211</v>
      </c>
    </row>
    <row r="18" spans="1:45">
      <c r="A18" s="193"/>
      <c r="B18" s="193"/>
      <c r="C18" s="283" t="str">
        <f>IF(AS18="","ซ่อนช่อง",CONCATENATE("2. ",VLOOKUP(AS18,Table1[#All],2,0)))</f>
        <v>2. นายทศพร กันธิยะ</v>
      </c>
      <c r="D18" s="283"/>
      <c r="E18" s="283"/>
      <c r="F18" s="283"/>
      <c r="G18" s="283"/>
      <c r="H18" s="283"/>
      <c r="I18" s="283"/>
      <c r="J18" s="283"/>
      <c r="K18" s="283"/>
      <c r="L18" s="283"/>
      <c r="M18" s="283"/>
      <c r="N18" s="283"/>
      <c r="O18" s="194"/>
      <c r="P18" s="193" t="str">
        <f t="shared" si="0"/>
        <v>จำเลยที่ 2</v>
      </c>
      <c r="Q18" s="193"/>
      <c r="R18" s="193"/>
      <c r="S18" s="193"/>
      <c r="T18" s="193"/>
      <c r="U18" s="193"/>
      <c r="V18" s="193"/>
      <c r="W18" s="193" t="str">
        <f t="shared" si="1"/>
        <v>เลขบัตรประชาชน</v>
      </c>
      <c r="X18" s="193"/>
      <c r="Y18" s="193"/>
      <c r="Z18" s="193"/>
      <c r="AA18" s="193"/>
      <c r="AB18" s="193"/>
      <c r="AC18" s="193"/>
      <c r="AD18" s="282">
        <f>IF(AS18="","",VLOOKUP(AS18,Table1[#All],3,0))</f>
        <v>3501300354828</v>
      </c>
      <c r="AE18" s="282"/>
      <c r="AF18" s="282"/>
      <c r="AG18" s="282"/>
      <c r="AH18" s="282"/>
      <c r="AI18" s="282"/>
      <c r="AJ18" s="282"/>
      <c r="AK18" s="282"/>
      <c r="AL18" s="195"/>
      <c r="AM18" s="193"/>
      <c r="AN18" s="193"/>
      <c r="AO18" s="193"/>
      <c r="AP18" s="193"/>
      <c r="AQ18" s="193"/>
      <c r="AS18" s="197" t="s">
        <v>212</v>
      </c>
    </row>
    <row r="19" spans="1:45">
      <c r="A19" s="193"/>
      <c r="B19" s="193"/>
      <c r="C19" s="283" t="str">
        <f>IF(AS19="","ซ่อนช่อง",CONCATENATE("3. ",VLOOKUP(AS19,Table1[#All],2,0)))</f>
        <v>3. นางจินตนา จันทร์อ้าย</v>
      </c>
      <c r="D19" s="283"/>
      <c r="E19" s="283"/>
      <c r="F19" s="283"/>
      <c r="G19" s="283"/>
      <c r="H19" s="283"/>
      <c r="I19" s="283"/>
      <c r="J19" s="283"/>
      <c r="K19" s="283"/>
      <c r="L19" s="283"/>
      <c r="M19" s="283"/>
      <c r="N19" s="283"/>
      <c r="O19" s="194"/>
      <c r="P19" s="193" t="str">
        <f>IF(AS19="","",AS19)</f>
        <v>จำเลยที่ 3</v>
      </c>
      <c r="Q19" s="193"/>
      <c r="R19" s="193"/>
      <c r="S19" s="193"/>
      <c r="T19" s="193"/>
      <c r="U19" s="193"/>
      <c r="V19" s="193"/>
      <c r="W19" s="193" t="str">
        <f>IF(AS19="","","เลขบัตรประชาชน")</f>
        <v>เลขบัตรประชาชน</v>
      </c>
      <c r="X19" s="193"/>
      <c r="Y19" s="193"/>
      <c r="Z19" s="193"/>
      <c r="AA19" s="193"/>
      <c r="AB19" s="193"/>
      <c r="AC19" s="193"/>
      <c r="AD19" s="282">
        <f>IF(AS19="","",VLOOKUP(AS19,Table1[#All],3,0))</f>
        <v>3550400032066</v>
      </c>
      <c r="AE19" s="282"/>
      <c r="AF19" s="282"/>
      <c r="AG19" s="282"/>
      <c r="AH19" s="282"/>
      <c r="AI19" s="282"/>
      <c r="AJ19" s="282"/>
      <c r="AK19" s="282"/>
      <c r="AL19" s="195"/>
      <c r="AM19" s="193"/>
      <c r="AN19" s="193"/>
      <c r="AO19" s="193"/>
      <c r="AP19" s="193"/>
      <c r="AQ19" s="193"/>
      <c r="AS19" s="197" t="s">
        <v>213</v>
      </c>
    </row>
    <row r="20" spans="1:45">
      <c r="A20" s="193"/>
      <c r="B20" s="193"/>
      <c r="C20" s="283" t="str">
        <f>IF(AS20="","ซ่อนช่อง",CONCATENATE("4. ",VLOOKUP(AS20,Table1[#All],2,0)))</f>
        <v>4. นายรังสรรค์ จันทร์อ้าย</v>
      </c>
      <c r="D20" s="283"/>
      <c r="E20" s="283"/>
      <c r="F20" s="283"/>
      <c r="G20" s="283"/>
      <c r="H20" s="283"/>
      <c r="I20" s="283"/>
      <c r="J20" s="283"/>
      <c r="K20" s="283"/>
      <c r="L20" s="283"/>
      <c r="M20" s="283"/>
      <c r="N20" s="283"/>
      <c r="O20" s="194"/>
      <c r="P20" s="193" t="str">
        <f t="shared" ref="P20:P32" si="2">IF(AS20="","",AS20)</f>
        <v>คู่สมรสจำเลยที่ 3</v>
      </c>
      <c r="Q20" s="193"/>
      <c r="R20" s="193"/>
      <c r="S20" s="193"/>
      <c r="T20" s="193"/>
      <c r="U20" s="193"/>
      <c r="V20" s="193"/>
      <c r="W20" s="193" t="str">
        <f t="shared" ref="W20:W32" si="3">IF(AS20="","","เลขบัตรประชาชน")</f>
        <v>เลขบัตรประชาชน</v>
      </c>
      <c r="X20" s="193"/>
      <c r="Y20" s="193"/>
      <c r="Z20" s="193"/>
      <c r="AA20" s="193"/>
      <c r="AB20" s="193"/>
      <c r="AC20" s="193"/>
      <c r="AD20" s="282">
        <f>IF(AS20="","",VLOOKUP(AS20,Table1[#All],3,0))</f>
        <v>3501300355603</v>
      </c>
      <c r="AE20" s="282"/>
      <c r="AF20" s="282"/>
      <c r="AG20" s="282"/>
      <c r="AH20" s="282"/>
      <c r="AI20" s="282"/>
      <c r="AJ20" s="282"/>
      <c r="AK20" s="282"/>
      <c r="AL20" s="195"/>
      <c r="AM20" s="193"/>
      <c r="AN20" s="193"/>
      <c r="AO20" s="193"/>
      <c r="AP20" s="193"/>
      <c r="AQ20" s="193"/>
      <c r="AS20" s="197" t="s">
        <v>215</v>
      </c>
    </row>
    <row r="21" spans="1:45" hidden="1">
      <c r="A21" s="193"/>
      <c r="B21" s="193"/>
      <c r="C21" s="283" t="str">
        <f>IF(AS21="","ซ่อนช่อง",CONCATENATE("5. ",VLOOKUP(AS21,Table1[#All],2,0)))</f>
        <v>ซ่อนช่อง</v>
      </c>
      <c r="D21" s="283"/>
      <c r="E21" s="283"/>
      <c r="F21" s="283"/>
      <c r="G21" s="283"/>
      <c r="H21" s="283"/>
      <c r="I21" s="283"/>
      <c r="J21" s="283"/>
      <c r="K21" s="283"/>
      <c r="L21" s="283"/>
      <c r="M21" s="283"/>
      <c r="N21" s="283"/>
      <c r="O21" s="194"/>
      <c r="P21" s="193" t="str">
        <f t="shared" si="2"/>
        <v/>
      </c>
      <c r="Q21" s="193"/>
      <c r="R21" s="193"/>
      <c r="S21" s="193"/>
      <c r="T21" s="193"/>
      <c r="U21" s="193"/>
      <c r="V21" s="193"/>
      <c r="W21" s="193" t="str">
        <f t="shared" si="3"/>
        <v/>
      </c>
      <c r="X21" s="193"/>
      <c r="Y21" s="193"/>
      <c r="Z21" s="193"/>
      <c r="AA21" s="193"/>
      <c r="AB21" s="193"/>
      <c r="AC21" s="193"/>
      <c r="AD21" s="282" t="str">
        <f>IF(AS21="","",VLOOKUP(AS21,Table1[#All],3,0))</f>
        <v/>
      </c>
      <c r="AE21" s="282"/>
      <c r="AF21" s="282"/>
      <c r="AG21" s="282"/>
      <c r="AH21" s="282"/>
      <c r="AI21" s="282"/>
      <c r="AJ21" s="282"/>
      <c r="AK21" s="282"/>
      <c r="AL21" s="195"/>
      <c r="AM21" s="193"/>
      <c r="AN21" s="193"/>
      <c r="AO21" s="193"/>
      <c r="AP21" s="193"/>
      <c r="AQ21" s="193"/>
      <c r="AS21" s="197"/>
    </row>
    <row r="22" spans="1:45" hidden="1">
      <c r="A22" s="193"/>
      <c r="B22" s="193"/>
      <c r="C22" s="283" t="str">
        <f>IF(AS22="","ซ่อนช่อง",CONCATENATE("6. ",VLOOKUP(AS22,Table1[#All],2,0)))</f>
        <v>ซ่อนช่อง</v>
      </c>
      <c r="D22" s="283"/>
      <c r="E22" s="283"/>
      <c r="F22" s="283"/>
      <c r="G22" s="283"/>
      <c r="H22" s="283"/>
      <c r="I22" s="283"/>
      <c r="J22" s="283"/>
      <c r="K22" s="283"/>
      <c r="L22" s="283"/>
      <c r="M22" s="283"/>
      <c r="N22" s="283"/>
      <c r="O22" s="194"/>
      <c r="P22" s="193" t="str">
        <f t="shared" si="2"/>
        <v/>
      </c>
      <c r="Q22" s="193"/>
      <c r="R22" s="193"/>
      <c r="S22" s="193"/>
      <c r="T22" s="193"/>
      <c r="U22" s="193"/>
      <c r="V22" s="193"/>
      <c r="W22" s="193" t="str">
        <f t="shared" si="3"/>
        <v/>
      </c>
      <c r="X22" s="193"/>
      <c r="Y22" s="193"/>
      <c r="Z22" s="193"/>
      <c r="AA22" s="193"/>
      <c r="AB22" s="193"/>
      <c r="AC22" s="193"/>
      <c r="AD22" s="282" t="str">
        <f>IF(AS22="","",VLOOKUP(AS22,Table1[#All],3,0))</f>
        <v/>
      </c>
      <c r="AE22" s="282"/>
      <c r="AF22" s="282"/>
      <c r="AG22" s="282"/>
      <c r="AH22" s="282"/>
      <c r="AI22" s="282"/>
      <c r="AJ22" s="282"/>
      <c r="AK22" s="282"/>
      <c r="AL22" s="195"/>
      <c r="AM22" s="193"/>
      <c r="AN22" s="193"/>
      <c r="AO22" s="193"/>
      <c r="AP22" s="193"/>
      <c r="AQ22" s="193"/>
      <c r="AS22" s="197"/>
    </row>
    <row r="23" spans="1:45" hidden="1">
      <c r="A23" s="193"/>
      <c r="B23" s="193"/>
      <c r="C23" s="283" t="str">
        <f>IF(AS23="","ซ่อนช่อง",CONCATENATE("7. ",VLOOKUP(AS23,Table1[#All],2,0)))</f>
        <v>ซ่อนช่อง</v>
      </c>
      <c r="D23" s="283"/>
      <c r="E23" s="283"/>
      <c r="F23" s="283"/>
      <c r="G23" s="283"/>
      <c r="H23" s="283"/>
      <c r="I23" s="283"/>
      <c r="J23" s="283"/>
      <c r="K23" s="283"/>
      <c r="L23" s="283"/>
      <c r="M23" s="283"/>
      <c r="N23" s="283"/>
      <c r="O23" s="194"/>
      <c r="P23" s="193" t="str">
        <f t="shared" si="2"/>
        <v/>
      </c>
      <c r="Q23" s="193"/>
      <c r="R23" s="193"/>
      <c r="S23" s="193"/>
      <c r="T23" s="193"/>
      <c r="U23" s="193"/>
      <c r="V23" s="193"/>
      <c r="W23" s="193" t="str">
        <f t="shared" si="3"/>
        <v/>
      </c>
      <c r="X23" s="193"/>
      <c r="Y23" s="193"/>
      <c r="Z23" s="193"/>
      <c r="AA23" s="193"/>
      <c r="AB23" s="193"/>
      <c r="AC23" s="193"/>
      <c r="AD23" s="282" t="str">
        <f>IF(AS23="","",VLOOKUP(AS23,Table1[#All],3,0))</f>
        <v/>
      </c>
      <c r="AE23" s="282"/>
      <c r="AF23" s="282"/>
      <c r="AG23" s="282"/>
      <c r="AH23" s="282"/>
      <c r="AI23" s="282"/>
      <c r="AJ23" s="282"/>
      <c r="AK23" s="282"/>
      <c r="AL23" s="195"/>
      <c r="AM23" s="193"/>
      <c r="AN23" s="193"/>
      <c r="AO23" s="193"/>
      <c r="AP23" s="193"/>
      <c r="AQ23" s="193"/>
      <c r="AS23" s="197"/>
    </row>
    <row r="24" spans="1:45" hidden="1">
      <c r="A24" s="193"/>
      <c r="B24" s="193"/>
      <c r="C24" s="283" t="str">
        <f>IF(AS24="","ซ่อนช่อง",CONCATENATE("8. ",VLOOKUP(AS24,Table1[#All],2,0)))</f>
        <v>ซ่อนช่อง</v>
      </c>
      <c r="D24" s="283"/>
      <c r="E24" s="283"/>
      <c r="F24" s="283"/>
      <c r="G24" s="283"/>
      <c r="H24" s="283"/>
      <c r="I24" s="283"/>
      <c r="J24" s="283"/>
      <c r="K24" s="283"/>
      <c r="L24" s="283"/>
      <c r="M24" s="283"/>
      <c r="N24" s="283"/>
      <c r="O24" s="194"/>
      <c r="P24" s="193" t="str">
        <f t="shared" si="2"/>
        <v/>
      </c>
      <c r="Q24" s="193"/>
      <c r="R24" s="193"/>
      <c r="S24" s="193"/>
      <c r="T24" s="193"/>
      <c r="U24" s="193"/>
      <c r="V24" s="193"/>
      <c r="W24" s="193" t="str">
        <f t="shared" si="3"/>
        <v/>
      </c>
      <c r="X24" s="193"/>
      <c r="Y24" s="193"/>
      <c r="Z24" s="193"/>
      <c r="AA24" s="193"/>
      <c r="AB24" s="193"/>
      <c r="AC24" s="193"/>
      <c r="AD24" s="282" t="str">
        <f>IF(AS24="","",VLOOKUP(AS24,Table1[#All],3,0))</f>
        <v/>
      </c>
      <c r="AE24" s="282"/>
      <c r="AF24" s="282"/>
      <c r="AG24" s="282"/>
      <c r="AH24" s="282"/>
      <c r="AI24" s="282"/>
      <c r="AJ24" s="282"/>
      <c r="AK24" s="282"/>
      <c r="AL24" s="195"/>
      <c r="AM24" s="193"/>
      <c r="AN24" s="193"/>
      <c r="AO24" s="193"/>
      <c r="AP24" s="193"/>
      <c r="AQ24" s="193"/>
      <c r="AS24" s="197"/>
    </row>
    <row r="25" spans="1:45" hidden="1">
      <c r="A25" s="193"/>
      <c r="B25" s="193"/>
      <c r="C25" s="283" t="str">
        <f>IF(AS25="","ซ่อนช่อง",CONCATENATE("9. ",VLOOKUP(AS25,Table1[#All],2,0)))</f>
        <v>ซ่อนช่อง</v>
      </c>
      <c r="D25" s="283"/>
      <c r="E25" s="283"/>
      <c r="F25" s="283"/>
      <c r="G25" s="283"/>
      <c r="H25" s="283"/>
      <c r="I25" s="283"/>
      <c r="J25" s="283"/>
      <c r="K25" s="283"/>
      <c r="L25" s="283"/>
      <c r="M25" s="283"/>
      <c r="N25" s="283"/>
      <c r="O25" s="194"/>
      <c r="P25" s="193" t="str">
        <f t="shared" si="2"/>
        <v/>
      </c>
      <c r="Q25" s="193"/>
      <c r="R25" s="193"/>
      <c r="S25" s="193"/>
      <c r="T25" s="193"/>
      <c r="U25" s="193"/>
      <c r="V25" s="193"/>
      <c r="W25" s="193" t="str">
        <f t="shared" si="3"/>
        <v/>
      </c>
      <c r="X25" s="193"/>
      <c r="Y25" s="193"/>
      <c r="Z25" s="193"/>
      <c r="AA25" s="193"/>
      <c r="AB25" s="193"/>
      <c r="AC25" s="193"/>
      <c r="AD25" s="282" t="str">
        <f>IF(AS25="","",VLOOKUP(AS25,Table1[#All],3,0))</f>
        <v/>
      </c>
      <c r="AE25" s="282"/>
      <c r="AF25" s="282"/>
      <c r="AG25" s="282"/>
      <c r="AH25" s="282"/>
      <c r="AI25" s="282"/>
      <c r="AJ25" s="282"/>
      <c r="AK25" s="282"/>
      <c r="AL25" s="195"/>
      <c r="AM25" s="193"/>
      <c r="AN25" s="193"/>
      <c r="AO25" s="193"/>
      <c r="AP25" s="193"/>
      <c r="AQ25" s="193"/>
      <c r="AS25" s="197"/>
    </row>
    <row r="26" spans="1:45" hidden="1">
      <c r="A26" s="193"/>
      <c r="B26" s="193"/>
      <c r="C26" s="283" t="str">
        <f>IF(AS26="","ซ่อนช่อง",CONCATENATE("10. ",VLOOKUP(AS26,Table1[#All],2,0)))</f>
        <v>ซ่อนช่อง</v>
      </c>
      <c r="D26" s="283"/>
      <c r="E26" s="283"/>
      <c r="F26" s="283"/>
      <c r="G26" s="283"/>
      <c r="H26" s="283"/>
      <c r="I26" s="283"/>
      <c r="J26" s="283"/>
      <c r="K26" s="283"/>
      <c r="L26" s="283"/>
      <c r="M26" s="283"/>
      <c r="N26" s="283"/>
      <c r="O26" s="194"/>
      <c r="P26" s="193" t="str">
        <f t="shared" si="2"/>
        <v/>
      </c>
      <c r="Q26" s="193"/>
      <c r="R26" s="193"/>
      <c r="S26" s="193"/>
      <c r="T26" s="193"/>
      <c r="U26" s="193"/>
      <c r="V26" s="193"/>
      <c r="W26" s="193" t="str">
        <f t="shared" si="3"/>
        <v/>
      </c>
      <c r="X26" s="193"/>
      <c r="Y26" s="193"/>
      <c r="Z26" s="193"/>
      <c r="AA26" s="193"/>
      <c r="AB26" s="193"/>
      <c r="AC26" s="193"/>
      <c r="AD26" s="282" t="str">
        <f>IF(AS26="","",VLOOKUP(AS26,Table1[#All],3,0))</f>
        <v/>
      </c>
      <c r="AE26" s="282"/>
      <c r="AF26" s="282"/>
      <c r="AG26" s="282"/>
      <c r="AH26" s="282"/>
      <c r="AI26" s="282"/>
      <c r="AJ26" s="282"/>
      <c r="AK26" s="282"/>
      <c r="AL26" s="195"/>
      <c r="AM26" s="193"/>
      <c r="AN26" s="193"/>
      <c r="AO26" s="193"/>
      <c r="AP26" s="193"/>
      <c r="AQ26" s="193"/>
      <c r="AS26" s="197"/>
    </row>
    <row r="27" spans="1:45" hidden="1">
      <c r="A27" s="193"/>
      <c r="B27" s="193"/>
      <c r="C27" s="283" t="str">
        <f>IF(AS27="","ซ่อนช่อง",CONCATENATE("11. ",VLOOKUP(AS27,Table1[#All],2,0)))</f>
        <v>ซ่อนช่อง</v>
      </c>
      <c r="D27" s="283"/>
      <c r="E27" s="283"/>
      <c r="F27" s="283"/>
      <c r="G27" s="283"/>
      <c r="H27" s="283"/>
      <c r="I27" s="283"/>
      <c r="J27" s="283"/>
      <c r="K27" s="283"/>
      <c r="L27" s="283"/>
      <c r="M27" s="283"/>
      <c r="N27" s="283"/>
      <c r="O27" s="194"/>
      <c r="P27" s="193" t="str">
        <f t="shared" si="2"/>
        <v/>
      </c>
      <c r="Q27" s="193"/>
      <c r="R27" s="193"/>
      <c r="S27" s="193"/>
      <c r="T27" s="193"/>
      <c r="U27" s="193"/>
      <c r="V27" s="193"/>
      <c r="W27" s="193" t="str">
        <f t="shared" si="3"/>
        <v/>
      </c>
      <c r="X27" s="193"/>
      <c r="Y27" s="193"/>
      <c r="Z27" s="193"/>
      <c r="AA27" s="193"/>
      <c r="AB27" s="193"/>
      <c r="AC27" s="193"/>
      <c r="AD27" s="282" t="str">
        <f>IF(AS27="","",VLOOKUP(AS27,Table1[#All],3,0))</f>
        <v/>
      </c>
      <c r="AE27" s="282"/>
      <c r="AF27" s="282"/>
      <c r="AG27" s="282"/>
      <c r="AH27" s="282"/>
      <c r="AI27" s="282"/>
      <c r="AJ27" s="282"/>
      <c r="AK27" s="282"/>
      <c r="AL27" s="195"/>
      <c r="AM27" s="193"/>
      <c r="AN27" s="193"/>
      <c r="AO27" s="193"/>
      <c r="AP27" s="193"/>
      <c r="AQ27" s="193"/>
      <c r="AS27" s="197"/>
    </row>
    <row r="28" spans="1:45" hidden="1">
      <c r="A28" s="193"/>
      <c r="B28" s="193"/>
      <c r="C28" s="283" t="str">
        <f>IF(AS28="","ซ่อนช่อง",CONCATENATE("12. ",VLOOKUP(AS28,Table1[#All],2,0)))</f>
        <v>ซ่อนช่อง</v>
      </c>
      <c r="D28" s="283"/>
      <c r="E28" s="283"/>
      <c r="F28" s="283"/>
      <c r="G28" s="283"/>
      <c r="H28" s="283"/>
      <c r="I28" s="283"/>
      <c r="J28" s="283"/>
      <c r="K28" s="283"/>
      <c r="L28" s="283"/>
      <c r="M28" s="283"/>
      <c r="N28" s="283"/>
      <c r="O28" s="194"/>
      <c r="P28" s="193" t="str">
        <f t="shared" si="2"/>
        <v/>
      </c>
      <c r="Q28" s="193"/>
      <c r="R28" s="193"/>
      <c r="S28" s="193"/>
      <c r="T28" s="193"/>
      <c r="U28" s="193"/>
      <c r="V28" s="193"/>
      <c r="W28" s="193" t="str">
        <f t="shared" si="3"/>
        <v/>
      </c>
      <c r="X28" s="193"/>
      <c r="Y28" s="193"/>
      <c r="Z28" s="193"/>
      <c r="AA28" s="193"/>
      <c r="AB28" s="193"/>
      <c r="AC28" s="193"/>
      <c r="AD28" s="282" t="str">
        <f>IF(AS28="","",VLOOKUP(AS28,Table1[#All],3,0))</f>
        <v/>
      </c>
      <c r="AE28" s="282"/>
      <c r="AF28" s="282"/>
      <c r="AG28" s="282"/>
      <c r="AH28" s="282"/>
      <c r="AI28" s="282"/>
      <c r="AJ28" s="282"/>
      <c r="AK28" s="282"/>
      <c r="AL28" s="195"/>
      <c r="AM28" s="193"/>
      <c r="AN28" s="193"/>
      <c r="AO28" s="193"/>
      <c r="AP28" s="193"/>
      <c r="AQ28" s="193"/>
      <c r="AS28" s="197"/>
    </row>
    <row r="29" spans="1:45" hidden="1">
      <c r="A29" s="193"/>
      <c r="B29" s="193"/>
      <c r="C29" s="283" t="str">
        <f>IF(AS29="","ซ่อนช่อง",CONCATENATE("13. ",VLOOKUP(AS29,Table1[#All],2,0)))</f>
        <v>ซ่อนช่อง</v>
      </c>
      <c r="D29" s="283"/>
      <c r="E29" s="283"/>
      <c r="F29" s="283"/>
      <c r="G29" s="283"/>
      <c r="H29" s="283"/>
      <c r="I29" s="283"/>
      <c r="J29" s="283"/>
      <c r="K29" s="283"/>
      <c r="L29" s="283"/>
      <c r="M29" s="283"/>
      <c r="N29" s="283"/>
      <c r="O29" s="194"/>
      <c r="P29" s="193" t="str">
        <f t="shared" si="2"/>
        <v/>
      </c>
      <c r="Q29" s="193"/>
      <c r="R29" s="193"/>
      <c r="S29" s="193"/>
      <c r="T29" s="193"/>
      <c r="U29" s="193"/>
      <c r="V29" s="193"/>
      <c r="W29" s="193" t="str">
        <f t="shared" si="3"/>
        <v/>
      </c>
      <c r="X29" s="193"/>
      <c r="Y29" s="193"/>
      <c r="Z29" s="193"/>
      <c r="AA29" s="193"/>
      <c r="AB29" s="193"/>
      <c r="AC29" s="193"/>
      <c r="AD29" s="282" t="str">
        <f>IF(AS29="","",VLOOKUP(AS29,Table1[#All],3,0))</f>
        <v/>
      </c>
      <c r="AE29" s="282"/>
      <c r="AF29" s="282"/>
      <c r="AG29" s="282"/>
      <c r="AH29" s="282"/>
      <c r="AI29" s="282"/>
      <c r="AJ29" s="282"/>
      <c r="AK29" s="282"/>
      <c r="AL29" s="195"/>
      <c r="AM29" s="193"/>
      <c r="AN29" s="193"/>
      <c r="AO29" s="193"/>
      <c r="AP29" s="193"/>
      <c r="AQ29" s="193"/>
      <c r="AS29" s="197"/>
    </row>
    <row r="30" spans="1:45" hidden="1">
      <c r="A30" s="193"/>
      <c r="B30" s="193"/>
      <c r="C30" s="283" t="str">
        <f>IF(AS30="","ซ่อนช่อง",CONCATENATE("14. ",VLOOKUP(AS30,Table1[#All],2,0)))</f>
        <v>ซ่อนช่อง</v>
      </c>
      <c r="D30" s="283"/>
      <c r="E30" s="283"/>
      <c r="F30" s="283"/>
      <c r="G30" s="283"/>
      <c r="H30" s="283"/>
      <c r="I30" s="283"/>
      <c r="J30" s="283"/>
      <c r="K30" s="283"/>
      <c r="L30" s="283"/>
      <c r="M30" s="283"/>
      <c r="N30" s="283"/>
      <c r="O30" s="194"/>
      <c r="P30" s="193" t="str">
        <f t="shared" si="2"/>
        <v/>
      </c>
      <c r="Q30" s="193"/>
      <c r="R30" s="193"/>
      <c r="S30" s="193"/>
      <c r="T30" s="193"/>
      <c r="U30" s="193"/>
      <c r="V30" s="193"/>
      <c r="W30" s="193" t="str">
        <f t="shared" si="3"/>
        <v/>
      </c>
      <c r="X30" s="193"/>
      <c r="Y30" s="193"/>
      <c r="Z30" s="193"/>
      <c r="AA30" s="193"/>
      <c r="AB30" s="193"/>
      <c r="AC30" s="193"/>
      <c r="AD30" s="282" t="str">
        <f>IF(AS30="","",VLOOKUP(AS30,Table1[#All],3,0))</f>
        <v/>
      </c>
      <c r="AE30" s="282"/>
      <c r="AF30" s="282"/>
      <c r="AG30" s="282"/>
      <c r="AH30" s="282"/>
      <c r="AI30" s="282"/>
      <c r="AJ30" s="282"/>
      <c r="AK30" s="282"/>
      <c r="AL30" s="195"/>
      <c r="AM30" s="193"/>
      <c r="AN30" s="193"/>
      <c r="AO30" s="193"/>
      <c r="AP30" s="193"/>
      <c r="AQ30" s="193"/>
      <c r="AS30" s="197"/>
    </row>
    <row r="31" spans="1:45" hidden="1">
      <c r="A31" s="193"/>
      <c r="B31" s="193"/>
      <c r="C31" s="283" t="str">
        <f>IF(AS31="","ซ่อนช่อง",CONCATENATE("15. ",VLOOKUP(AS31,Table1[#All],2,0)))</f>
        <v>ซ่อนช่อง</v>
      </c>
      <c r="D31" s="283"/>
      <c r="E31" s="283"/>
      <c r="F31" s="283"/>
      <c r="G31" s="283"/>
      <c r="H31" s="283"/>
      <c r="I31" s="283"/>
      <c r="J31" s="283"/>
      <c r="K31" s="283"/>
      <c r="L31" s="283"/>
      <c r="M31" s="283"/>
      <c r="N31" s="283"/>
      <c r="O31" s="194"/>
      <c r="P31" s="193" t="str">
        <f t="shared" si="2"/>
        <v/>
      </c>
      <c r="Q31" s="193"/>
      <c r="R31" s="193"/>
      <c r="S31" s="193"/>
      <c r="T31" s="193"/>
      <c r="U31" s="193"/>
      <c r="V31" s="193"/>
      <c r="W31" s="193" t="str">
        <f t="shared" si="3"/>
        <v/>
      </c>
      <c r="X31" s="193"/>
      <c r="Y31" s="193"/>
      <c r="Z31" s="193"/>
      <c r="AA31" s="193"/>
      <c r="AB31" s="193"/>
      <c r="AC31" s="193"/>
      <c r="AD31" s="282" t="str">
        <f>IF(AS31="","",VLOOKUP(AS31,Table1[#All],3,0))</f>
        <v/>
      </c>
      <c r="AE31" s="282"/>
      <c r="AF31" s="282"/>
      <c r="AG31" s="282"/>
      <c r="AH31" s="282"/>
      <c r="AI31" s="282"/>
      <c r="AJ31" s="282"/>
      <c r="AK31" s="282"/>
      <c r="AL31" s="195"/>
      <c r="AM31" s="193"/>
      <c r="AN31" s="193"/>
      <c r="AO31" s="193"/>
      <c r="AP31" s="193"/>
      <c r="AQ31" s="193"/>
      <c r="AS31" s="197"/>
    </row>
    <row r="32" spans="1:45" hidden="1">
      <c r="A32" s="189"/>
      <c r="B32" s="189"/>
      <c r="C32" s="283" t="str">
        <f>IF(AS32="","ซ่อนช่อง",CONCATENATE("16. ",VLOOKUP(AS32,Table1[#All],2,0)))</f>
        <v>ซ่อนช่อง</v>
      </c>
      <c r="D32" s="283"/>
      <c r="E32" s="283"/>
      <c r="F32" s="283"/>
      <c r="G32" s="283"/>
      <c r="H32" s="283"/>
      <c r="I32" s="283"/>
      <c r="J32" s="283"/>
      <c r="K32" s="283"/>
      <c r="L32" s="283"/>
      <c r="M32" s="283"/>
      <c r="N32" s="283"/>
      <c r="O32" s="199"/>
      <c r="P32" s="193" t="str">
        <f t="shared" si="2"/>
        <v/>
      </c>
      <c r="Q32" s="189"/>
      <c r="R32" s="189"/>
      <c r="S32" s="189"/>
      <c r="T32" s="189"/>
      <c r="U32" s="189"/>
      <c r="V32" s="189"/>
      <c r="W32" s="193" t="str">
        <f t="shared" si="3"/>
        <v/>
      </c>
      <c r="X32" s="189"/>
      <c r="Y32" s="189"/>
      <c r="Z32" s="189"/>
      <c r="AA32" s="189"/>
      <c r="AB32" s="189"/>
      <c r="AC32" s="189"/>
      <c r="AD32" s="282" t="str">
        <f>IF(AS32="","",VLOOKUP(AS32,Table1[#All],3,0))</f>
        <v/>
      </c>
      <c r="AE32" s="282"/>
      <c r="AF32" s="282"/>
      <c r="AG32" s="282"/>
      <c r="AH32" s="282"/>
      <c r="AI32" s="282"/>
      <c r="AJ32" s="282"/>
      <c r="AK32" s="282"/>
      <c r="AL32" s="200"/>
      <c r="AM32" s="189"/>
      <c r="AN32" s="189"/>
      <c r="AO32" s="189"/>
      <c r="AP32" s="189"/>
      <c r="AQ32" s="189"/>
      <c r="AS32" s="197"/>
    </row>
    <row r="33" spans="1:43" ht="9.6"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294</v>
      </c>
      <c r="G34" s="2" t="s">
        <v>295</v>
      </c>
      <c r="S34" s="188" t="s">
        <v>296</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297</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298</v>
      </c>
      <c r="L36" s="188"/>
      <c r="M36" s="188"/>
      <c r="N36" s="188"/>
      <c r="O36" s="188"/>
      <c r="P36" s="188"/>
      <c r="Q36" s="188"/>
      <c r="R36" s="188"/>
      <c r="S36" s="188"/>
      <c r="T36" s="188"/>
      <c r="U36" s="2" t="str">
        <f>CONCATENATE("(",TEXT(Sheet1!F8,"[$-,100]0-0000-00000-00-0"),") ผู้ขอ (แทนตามมอบ ลว. ",TEXT(Sheet1!B9,"d ดดดด yyyy"),")")</f>
        <v>(1-5601-00415-10-9) ผู้ขอ (แทนตามมอบ ลว. 21 ตุลาคม 2567)</v>
      </c>
      <c r="AA36" s="202"/>
      <c r="AB36" s="202"/>
      <c r="AC36" s="202"/>
      <c r="AD36" s="202"/>
      <c r="AE36" s="202"/>
      <c r="AF36" s="202"/>
      <c r="AG36" s="202"/>
      <c r="AH36" s="202"/>
      <c r="AI36" s="202"/>
    </row>
    <row r="37" spans="1:43">
      <c r="J37" s="2" t="s">
        <v>298</v>
      </c>
      <c r="L37" s="188"/>
      <c r="M37" s="188"/>
      <c r="N37" s="188"/>
      <c r="O37" s="188"/>
      <c r="P37" s="188"/>
      <c r="Q37" s="188"/>
      <c r="R37" s="188"/>
      <c r="S37" s="188"/>
      <c r="T37" s="188"/>
      <c r="U37" s="188"/>
      <c r="V37" s="188"/>
      <c r="W37" s="188"/>
      <c r="X37" s="188"/>
      <c r="Y37" s="188"/>
      <c r="Z37" s="188"/>
      <c r="AA37" s="202" t="s">
        <v>299</v>
      </c>
      <c r="AB37" s="202"/>
      <c r="AC37" s="202"/>
      <c r="AD37" s="202"/>
      <c r="AE37" s="202"/>
      <c r="AF37" s="202"/>
      <c r="AG37" s="202"/>
      <c r="AH37" s="202"/>
      <c r="AI37" s="202"/>
    </row>
    <row r="38" spans="1:43">
      <c r="J38" s="2" t="s">
        <v>298</v>
      </c>
      <c r="L38" s="188"/>
      <c r="M38" s="188"/>
      <c r="N38" s="188"/>
      <c r="O38" s="188"/>
      <c r="P38" s="188"/>
      <c r="Q38" s="188"/>
      <c r="R38" s="188"/>
      <c r="S38" s="188"/>
      <c r="T38" s="188"/>
      <c r="U38" s="188"/>
      <c r="V38" s="188"/>
      <c r="W38" s="188"/>
      <c r="X38" s="188"/>
      <c r="Y38" s="188"/>
      <c r="Z38" s="188"/>
      <c r="AA38" s="202" t="s">
        <v>300</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301</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4    ราย</v>
      </c>
    </row>
    <row r="42" spans="1:43">
      <c r="A42" s="2" t="s">
        <v>302</v>
      </c>
    </row>
    <row r="43" spans="1:43">
      <c r="A43" s="2" t="s">
        <v>303</v>
      </c>
      <c r="V43" s="2" t="s">
        <v>307</v>
      </c>
    </row>
    <row r="44" spans="1:43">
      <c r="C44" s="2" t="s">
        <v>304</v>
      </c>
    </row>
    <row r="45" spans="1:43">
      <c r="B45" s="188"/>
      <c r="C45" s="188"/>
      <c r="D45" s="188"/>
      <c r="E45" s="188"/>
      <c r="F45" s="188"/>
      <c r="G45" s="188"/>
      <c r="H45" s="188"/>
      <c r="I45" s="188"/>
    </row>
    <row r="46" spans="1:43">
      <c r="A46" s="2" t="s">
        <v>305</v>
      </c>
    </row>
    <row r="47" spans="1:43">
      <c r="A47" s="2" t="s">
        <v>306</v>
      </c>
    </row>
    <row r="48" spans="1:43">
      <c r="A48" s="188"/>
      <c r="B48" s="188"/>
      <c r="C48" s="188"/>
      <c r="D48" s="188"/>
      <c r="E48" s="188"/>
      <c r="F48" s="188"/>
      <c r="G48" s="188"/>
      <c r="H48" s="188"/>
      <c r="I48" s="188"/>
      <c r="J48" s="188"/>
      <c r="K48" s="188"/>
      <c r="L48" s="188"/>
    </row>
    <row r="68" ht="24" customHeight="1"/>
    <row r="69" ht="24" customHeight="1"/>
  </sheetData>
  <mergeCells count="66">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89" t="s">
        <v>311</v>
      </c>
      <c r="B7" s="289"/>
      <c r="C7" s="289"/>
      <c r="D7" s="289"/>
      <c r="E7" s="289"/>
      <c r="F7" s="289"/>
      <c r="G7" s="289"/>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89"/>
    </row>
    <row r="8" spans="1:39" ht="26.4">
      <c r="A8" s="290" t="s">
        <v>312</v>
      </c>
      <c r="B8" s="290"/>
      <c r="C8" s="290"/>
      <c r="D8" s="290"/>
      <c r="E8" s="290"/>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c r="AI8" s="290"/>
      <c r="AJ8" s="290"/>
      <c r="AK8" s="290"/>
      <c r="AL8" s="290"/>
      <c r="AM8" s="290"/>
    </row>
    <row r="10" spans="1:39">
      <c r="V10" s="2" t="s">
        <v>62</v>
      </c>
      <c r="X10" s="270"/>
      <c r="Y10" s="270"/>
      <c r="Z10" s="280" t="s">
        <v>270</v>
      </c>
      <c r="AA10" s="280"/>
      <c r="AB10" s="270"/>
      <c r="AC10" s="270"/>
      <c r="AD10" s="270"/>
      <c r="AE10" s="270"/>
      <c r="AF10" s="270"/>
      <c r="AG10" s="270"/>
      <c r="AH10" s="280" t="s">
        <v>313</v>
      </c>
      <c r="AI10" s="280"/>
      <c r="AJ10" s="270"/>
      <c r="AK10" s="270"/>
      <c r="AL10" s="270"/>
      <c r="AM10" s="270"/>
    </row>
    <row r="11" spans="1:39">
      <c r="A11" s="2" t="s">
        <v>33</v>
      </c>
      <c r="D11" s="2" t="s">
        <v>314</v>
      </c>
    </row>
    <row r="12" spans="1:39">
      <c r="D12" s="2" t="s">
        <v>272</v>
      </c>
      <c r="G12" s="287" t="str">
        <f>CONCATENATE("ธนาคารออมสิน โดย ",Sheet1!B8," ผู้รับมอบอำนาจช่วง")</f>
        <v>ธนาคารออมสิน โดย นายปฏิยุทธ์ ฟองแก้ว ผู้รับมอบอำนาจช่วง</v>
      </c>
      <c r="H12" s="287"/>
      <c r="I12" s="287"/>
      <c r="J12" s="287"/>
      <c r="K12" s="287"/>
      <c r="L12" s="287"/>
      <c r="M12" s="287"/>
      <c r="N12" s="287"/>
      <c r="O12" s="287"/>
      <c r="P12" s="287"/>
      <c r="Q12" s="287"/>
      <c r="R12" s="287"/>
      <c r="S12" s="287"/>
      <c r="T12" s="287"/>
      <c r="U12" s="287"/>
      <c r="V12" s="287"/>
      <c r="W12" s="287"/>
      <c r="X12" s="287"/>
      <c r="Y12" s="287"/>
      <c r="Z12" s="287"/>
      <c r="AA12" s="287"/>
      <c r="AB12" s="287"/>
      <c r="AC12" s="287"/>
      <c r="AD12" s="287"/>
      <c r="AE12" s="2" t="s">
        <v>315</v>
      </c>
      <c r="AG12" s="270">
        <f>Sheet1!D8</f>
        <v>28</v>
      </c>
      <c r="AH12" s="270"/>
      <c r="AI12" s="270"/>
      <c r="AJ12" s="2" t="s">
        <v>316</v>
      </c>
    </row>
    <row r="13" spans="1:39">
      <c r="A13" s="2" t="s">
        <v>279</v>
      </c>
      <c r="D13" s="270" t="s">
        <v>276</v>
      </c>
      <c r="E13" s="270"/>
      <c r="F13" s="270"/>
      <c r="G13" s="270"/>
      <c r="H13" s="280" t="s">
        <v>281</v>
      </c>
      <c r="I13" s="280"/>
      <c r="J13" s="280"/>
      <c r="K13" s="280"/>
      <c r="L13" s="270">
        <v>470</v>
      </c>
      <c r="M13" s="270"/>
      <c r="N13" s="270"/>
      <c r="O13" s="270"/>
      <c r="P13" s="280" t="s">
        <v>282</v>
      </c>
      <c r="Q13" s="280"/>
      <c r="R13" s="270" t="s">
        <v>152</v>
      </c>
      <c r="S13" s="270"/>
      <c r="T13" s="280" t="s">
        <v>317</v>
      </c>
      <c r="U13" s="280"/>
      <c r="V13" s="270" t="s">
        <v>152</v>
      </c>
      <c r="W13" s="270"/>
      <c r="X13" s="270"/>
      <c r="Y13" s="270"/>
      <c r="Z13" s="270"/>
      <c r="AA13" s="270"/>
      <c r="AB13" s="270"/>
      <c r="AC13" s="280" t="s">
        <v>283</v>
      </c>
      <c r="AD13" s="280"/>
      <c r="AE13" s="270" t="s">
        <v>285</v>
      </c>
      <c r="AF13" s="270"/>
      <c r="AG13" s="270"/>
      <c r="AH13" s="270"/>
      <c r="AI13" s="270"/>
      <c r="AJ13" s="270"/>
      <c r="AK13" s="270"/>
      <c r="AL13" s="270"/>
      <c r="AM13" s="270"/>
    </row>
    <row r="14" spans="1:39">
      <c r="A14" s="2" t="s">
        <v>318</v>
      </c>
      <c r="D14" s="270" t="s">
        <v>345</v>
      </c>
      <c r="E14" s="270"/>
      <c r="F14" s="270"/>
      <c r="G14" s="270"/>
      <c r="H14" s="270"/>
      <c r="I14" s="270"/>
      <c r="J14" s="270"/>
      <c r="K14" s="270"/>
      <c r="L14" s="280" t="s">
        <v>287</v>
      </c>
      <c r="M14" s="280"/>
      <c r="N14" s="280"/>
      <c r="O14" s="270" t="s">
        <v>292</v>
      </c>
      <c r="P14" s="270"/>
      <c r="Q14" s="270"/>
      <c r="R14" s="270"/>
      <c r="S14" s="270"/>
      <c r="T14" s="270"/>
      <c r="U14" s="270"/>
      <c r="V14" s="270"/>
      <c r="W14" s="270"/>
      <c r="X14" s="270"/>
      <c r="Y14" s="270"/>
      <c r="Z14" s="280" t="s">
        <v>289</v>
      </c>
      <c r="AA14" s="280"/>
      <c r="AB14" s="270" t="s">
        <v>293</v>
      </c>
      <c r="AC14" s="270"/>
      <c r="AD14" s="270"/>
      <c r="AE14" s="270"/>
      <c r="AF14" s="270"/>
      <c r="AG14" s="270"/>
      <c r="AH14" s="270"/>
      <c r="AI14" s="270"/>
      <c r="AJ14" s="270"/>
      <c r="AK14" s="270"/>
      <c r="AL14" s="270"/>
      <c r="AM14" s="270"/>
    </row>
    <row r="15" spans="1:39">
      <c r="A15" s="2" t="s">
        <v>332</v>
      </c>
    </row>
    <row r="16" spans="1:39">
      <c r="A16" s="2" t="s">
        <v>331</v>
      </c>
    </row>
    <row r="17" spans="1:40">
      <c r="A17" s="281"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ของศาลแขวงเชียงใหม่ ในคดีหมายเลขคดีดำที่ ผบE636/2568 คดีหมายเลขแดงที่ ผบE2631/2568 ของบุคคลดังต่อไปนี้</v>
      </c>
      <c r="B17" s="281"/>
      <c r="C17" s="281"/>
      <c r="D17" s="281"/>
      <c r="E17" s="281"/>
      <c r="F17" s="281"/>
      <c r="G17" s="281"/>
      <c r="H17" s="281"/>
      <c r="I17" s="281"/>
      <c r="J17" s="281"/>
      <c r="K17" s="281"/>
      <c r="L17" s="281"/>
      <c r="M17" s="281"/>
      <c r="N17" s="281"/>
      <c r="O17" s="281"/>
      <c r="P17" s="281"/>
      <c r="Q17" s="281"/>
      <c r="R17" s="281"/>
      <c r="S17" s="281"/>
      <c r="T17" s="281"/>
      <c r="U17" s="281"/>
      <c r="V17" s="281"/>
      <c r="W17" s="281"/>
      <c r="X17" s="281"/>
      <c r="Y17" s="281"/>
      <c r="Z17" s="281"/>
      <c r="AA17" s="281"/>
      <c r="AB17" s="281"/>
      <c r="AC17" s="281"/>
      <c r="AD17" s="281"/>
      <c r="AE17" s="281"/>
      <c r="AF17" s="281"/>
      <c r="AG17" s="281"/>
      <c r="AH17" s="281"/>
      <c r="AI17" s="281"/>
      <c r="AJ17" s="281"/>
      <c r="AK17" s="281"/>
      <c r="AL17" s="281"/>
      <c r="AM17" s="281"/>
    </row>
    <row r="18" spans="1:40">
      <c r="A18" s="281"/>
      <c r="B18" s="281"/>
      <c r="C18" s="281"/>
      <c r="D18" s="281"/>
      <c r="E18" s="281"/>
      <c r="F18" s="281"/>
      <c r="G18" s="281"/>
      <c r="H18" s="281"/>
      <c r="I18" s="281"/>
      <c r="J18" s="281"/>
      <c r="K18" s="281"/>
      <c r="L18" s="281"/>
      <c r="M18" s="281"/>
      <c r="N18" s="281"/>
      <c r="O18" s="281"/>
      <c r="P18" s="281"/>
      <c r="Q18" s="281"/>
      <c r="R18" s="281"/>
      <c r="S18" s="281"/>
      <c r="T18" s="281"/>
      <c r="U18" s="281"/>
      <c r="V18" s="281"/>
      <c r="W18" s="281"/>
      <c r="X18" s="281"/>
      <c r="Y18" s="281"/>
      <c r="Z18" s="281"/>
      <c r="AA18" s="281"/>
      <c r="AB18" s="281"/>
      <c r="AC18" s="281"/>
      <c r="AD18" s="281"/>
      <c r="AE18" s="281"/>
      <c r="AF18" s="281"/>
      <c r="AG18" s="281"/>
      <c r="AH18" s="281"/>
      <c r="AI18" s="281"/>
      <c r="AJ18" s="281"/>
      <c r="AK18" s="281"/>
      <c r="AL18" s="281"/>
      <c r="AM18" s="281"/>
    </row>
    <row r="19" spans="1:40">
      <c r="A19" s="281"/>
      <c r="B19" s="281"/>
      <c r="C19" s="281"/>
      <c r="D19" s="281"/>
      <c r="E19" s="281"/>
      <c r="F19" s="281"/>
      <c r="G19" s="281"/>
      <c r="H19" s="281"/>
      <c r="I19" s="281"/>
      <c r="J19" s="281"/>
      <c r="K19" s="281"/>
      <c r="L19" s="281"/>
      <c r="M19" s="281"/>
      <c r="N19" s="281"/>
      <c r="O19" s="281"/>
      <c r="P19" s="281"/>
      <c r="Q19" s="281"/>
      <c r="R19" s="281"/>
      <c r="S19" s="281"/>
      <c r="T19" s="281"/>
      <c r="U19" s="281"/>
      <c r="V19" s="281"/>
      <c r="W19" s="281"/>
      <c r="X19" s="281"/>
      <c r="Y19" s="281"/>
      <c r="Z19" s="281"/>
      <c r="AA19" s="281"/>
      <c r="AB19" s="281"/>
      <c r="AC19" s="281"/>
      <c r="AD19" s="281"/>
      <c r="AE19" s="281"/>
      <c r="AF19" s="281"/>
      <c r="AG19" s="281"/>
      <c r="AH19" s="281"/>
      <c r="AI19" s="281"/>
      <c r="AJ19" s="281"/>
      <c r="AK19" s="281"/>
      <c r="AL19" s="281"/>
      <c r="AM19" s="281"/>
    </row>
    <row r="20" spans="1:40">
      <c r="AN20" s="172" t="s">
        <v>333</v>
      </c>
    </row>
    <row r="21" spans="1:40">
      <c r="A21" s="188" t="str">
        <f>CONCATENATE("1.  ",VLOOKUP(AN21,Table1[#All],2,0))</f>
        <v>1.  นางสาวจันทร์จิรา นางเมาะ</v>
      </c>
      <c r="B21" s="188"/>
      <c r="C21" s="188"/>
      <c r="D21" s="188"/>
      <c r="E21" s="188"/>
      <c r="F21" s="188"/>
      <c r="G21" s="188"/>
      <c r="H21" s="188"/>
      <c r="I21" s="188"/>
      <c r="J21" s="188"/>
      <c r="K21" s="188"/>
      <c r="L21" s="188"/>
      <c r="M21" s="188"/>
      <c r="N21" s="188"/>
      <c r="O21" s="188"/>
      <c r="P21" s="188"/>
      <c r="Q21" s="280" t="s">
        <v>327</v>
      </c>
      <c r="R21" s="280"/>
      <c r="S21" s="280"/>
      <c r="T21" s="280"/>
      <c r="U21" s="280"/>
      <c r="V21" s="280"/>
      <c r="W21" s="280"/>
      <c r="X21" s="280"/>
      <c r="Y21" s="280"/>
      <c r="Z21" s="288">
        <f>VLOOKUP(AN21,Table1[#All],3,0)</f>
        <v>1509901032630</v>
      </c>
      <c r="AA21" s="288"/>
      <c r="AB21" s="288"/>
      <c r="AC21" s="288"/>
      <c r="AD21" s="288"/>
      <c r="AE21" s="288"/>
      <c r="AF21" s="288"/>
      <c r="AG21" s="288"/>
      <c r="AH21" s="288"/>
      <c r="AI21" s="288"/>
      <c r="AJ21" s="288"/>
      <c r="AK21" s="288"/>
      <c r="AL21" s="288"/>
      <c r="AM21" s="288"/>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80" t="str">
        <f>CONCATENATE("( ",Sheet1!B8," )")</f>
        <v>( นายปฏิยุทธ์ ฟองแก้ว )</v>
      </c>
      <c r="Y29" s="280"/>
      <c r="Z29" s="280"/>
      <c r="AA29" s="280"/>
      <c r="AB29" s="280"/>
      <c r="AC29" s="280"/>
      <c r="AD29" s="280"/>
      <c r="AE29" s="280"/>
      <c r="AF29" s="280"/>
      <c r="AG29" s="280"/>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1" t="e">
        <f>#REF!</f>
        <v>#REF!</v>
      </c>
      <c r="M5" s="291"/>
      <c r="N5" s="291"/>
    </row>
    <row r="6" spans="2:15">
      <c r="H6" s="34"/>
      <c r="J6" s="35" t="s">
        <v>114</v>
      </c>
      <c r="L6" s="296"/>
      <c r="M6" s="296"/>
      <c r="N6" s="296"/>
    </row>
    <row r="7" spans="2:15">
      <c r="J7" s="35"/>
    </row>
    <row r="8" spans="2:15" ht="26.4">
      <c r="G8" s="297" t="e">
        <f>#REF!</f>
        <v>#REF!</v>
      </c>
      <c r="H8" s="297"/>
      <c r="I8" s="297"/>
      <c r="J8" s="297"/>
      <c r="K8" s="297"/>
    </row>
    <row r="9" spans="2:15">
      <c r="G9" s="27" t="s">
        <v>115</v>
      </c>
      <c r="H9" s="291" t="s">
        <v>66</v>
      </c>
      <c r="I9" s="291"/>
    </row>
    <row r="11" spans="2:15">
      <c r="F11" s="31" t="s">
        <v>117</v>
      </c>
      <c r="G11" s="31"/>
      <c r="H11" s="31"/>
      <c r="I11" s="31"/>
      <c r="J11" s="31"/>
      <c r="K11" s="31"/>
      <c r="L11" s="31"/>
      <c r="M11" s="31"/>
      <c r="N11" s="27" t="s">
        <v>118</v>
      </c>
    </row>
    <row r="12" spans="2:15">
      <c r="E12" s="294" t="s">
        <v>116</v>
      </c>
      <c r="M12" s="27"/>
    </row>
    <row r="13" spans="2:15">
      <c r="E13" s="294"/>
      <c r="F13" s="292" t="str">
        <f>ปกสำนวน!$C$10</f>
        <v>นางสาวสิริพิชญ์  ใจหมั่น</v>
      </c>
      <c r="G13" s="292"/>
      <c r="H13" s="292"/>
      <c r="I13" s="292"/>
      <c r="J13" s="292"/>
      <c r="K13" s="292"/>
      <c r="L13" s="292"/>
      <c r="M13" s="292"/>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3" t="e">
        <f>$F$19</f>
        <v>#REF!</v>
      </c>
      <c r="L19" s="293"/>
      <c r="M19" s="293"/>
      <c r="N19" s="293"/>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1" t="str">
        <f>ปกสำนวน!$S$7</f>
        <v>นายจิรวัฒน์  ตรีเศียร</v>
      </c>
      <c r="L23" s="291"/>
      <c r="M23" s="291"/>
      <c r="N23" s="291"/>
    </row>
    <row r="24" spans="4:14">
      <c r="M24" s="27"/>
    </row>
    <row r="25" spans="4:14">
      <c r="D25" s="34" t="s">
        <v>130</v>
      </c>
      <c r="M25" s="27"/>
    </row>
    <row r="26" spans="4:14">
      <c r="D26" s="21">
        <v>1</v>
      </c>
      <c r="E26" s="295" t="s">
        <v>131</v>
      </c>
      <c r="F26" s="295"/>
      <c r="G26" s="21" t="s">
        <v>62</v>
      </c>
      <c r="H26" s="293" t="e">
        <f>#REF!</f>
        <v>#REF!</v>
      </c>
      <c r="I26" s="291"/>
      <c r="J26" s="291"/>
      <c r="K26" s="32" t="s">
        <v>99</v>
      </c>
      <c r="M26" s="291" t="e">
        <f>#REF!</f>
        <v>#REF!</v>
      </c>
      <c r="N26" s="291"/>
    </row>
    <row r="27" spans="4:14">
      <c r="D27" s="21">
        <v>2</v>
      </c>
      <c r="E27" s="291"/>
      <c r="F27" s="291"/>
      <c r="G27" s="21" t="s">
        <v>62</v>
      </c>
      <c r="H27" s="291"/>
      <c r="I27" s="291"/>
      <c r="J27" s="291"/>
      <c r="K27" s="32" t="s">
        <v>99</v>
      </c>
      <c r="M27" s="31"/>
      <c r="N27" s="31"/>
    </row>
    <row r="28" spans="4:14">
      <c r="D28" s="21">
        <v>3</v>
      </c>
      <c r="E28" s="291"/>
      <c r="F28" s="291"/>
      <c r="G28" s="21" t="s">
        <v>62</v>
      </c>
      <c r="H28" s="291"/>
      <c r="I28" s="291"/>
      <c r="J28" s="291"/>
      <c r="K28" s="32" t="s">
        <v>99</v>
      </c>
      <c r="M28" s="31"/>
      <c r="N28" s="31"/>
    </row>
    <row r="29" spans="4:14">
      <c r="D29" s="21">
        <v>4</v>
      </c>
      <c r="E29" s="291"/>
      <c r="F29" s="291"/>
      <c r="G29" s="21" t="s">
        <v>62</v>
      </c>
      <c r="H29" s="291"/>
      <c r="I29" s="291"/>
      <c r="J29" s="291"/>
      <c r="K29" s="32" t="s">
        <v>99</v>
      </c>
      <c r="M29" s="31"/>
      <c r="N29" s="31"/>
    </row>
    <row r="30" spans="4:14">
      <c r="D30" s="21">
        <v>5</v>
      </c>
      <c r="E30" s="291"/>
      <c r="F30" s="291"/>
      <c r="G30" s="21" t="s">
        <v>62</v>
      </c>
      <c r="H30" s="291"/>
      <c r="I30" s="291"/>
      <c r="J30" s="291"/>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1" t="e">
        <f>#REF!</f>
        <v>#REF!</v>
      </c>
      <c r="G1" s="301"/>
    </row>
    <row r="2" spans="1:7">
      <c r="D2" s="18" t="s">
        <v>104</v>
      </c>
      <c r="F2" s="298" t="e">
        <f>#REF!</f>
        <v>#REF!</v>
      </c>
      <c r="G2" s="298"/>
    </row>
    <row r="3" spans="1:7" ht="10.5" customHeight="1">
      <c r="A3" s="300"/>
      <c r="B3" s="300"/>
      <c r="C3" s="300"/>
      <c r="D3" s="300"/>
      <c r="E3" s="300"/>
      <c r="F3" s="300"/>
      <c r="G3" s="300"/>
    </row>
    <row r="4" spans="1:7">
      <c r="A4" s="8" t="s">
        <v>1</v>
      </c>
      <c r="B4" s="8" t="s">
        <v>2</v>
      </c>
      <c r="C4" s="299" t="s">
        <v>3</v>
      </c>
      <c r="D4" s="299"/>
      <c r="E4" s="299" t="s">
        <v>4</v>
      </c>
      <c r="F4" s="299"/>
      <c r="G4" s="299"/>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3" t="e">
        <f>ค่าธรรมเนียมศาล!$S$8</f>
        <v>#REF!</v>
      </c>
      <c r="L7" s="303"/>
      <c r="M7" s="303"/>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4" t="s">
        <v>0</v>
      </c>
      <c r="C19" s="304"/>
      <c r="D19" s="304"/>
      <c r="E19" s="304"/>
      <c r="F19" s="304" t="s">
        <v>138</v>
      </c>
      <c r="G19" s="304"/>
      <c r="H19" s="304"/>
      <c r="I19" s="312" t="s">
        <v>63</v>
      </c>
      <c r="J19" s="313"/>
      <c r="K19" s="313"/>
      <c r="L19" s="304" t="s">
        <v>139</v>
      </c>
      <c r="M19" s="304"/>
      <c r="N19" s="304"/>
    </row>
    <row r="20" spans="1:16">
      <c r="B20" s="307" t="e">
        <f>$I$8</f>
        <v>#REF!</v>
      </c>
      <c r="C20" s="307"/>
      <c r="D20" s="307"/>
      <c r="E20" s="307"/>
      <c r="F20" s="305" t="e">
        <f>#REF!</f>
        <v>#REF!</v>
      </c>
      <c r="G20" s="305"/>
      <c r="H20" s="305"/>
      <c r="I20" s="310" t="e">
        <f>#REF!</f>
        <v>#REF!</v>
      </c>
      <c r="J20" s="311"/>
      <c r="K20" s="311"/>
      <c r="L20" s="306" t="e">
        <f>#REF!</f>
        <v>#REF!</v>
      </c>
      <c r="M20" s="306"/>
      <c r="N20" s="306"/>
    </row>
    <row r="21" spans="1:16">
      <c r="B21" s="308" t="s">
        <v>146</v>
      </c>
      <c r="C21" s="309"/>
      <c r="D21" s="309"/>
      <c r="E21" s="309"/>
      <c r="F21" s="309"/>
      <c r="G21" s="309"/>
      <c r="H21" s="309"/>
      <c r="I21" s="309"/>
      <c r="J21" s="309"/>
      <c r="K21" s="309"/>
      <c r="L21" s="302" t="e">
        <f>SUM(L20)</f>
        <v>#REF!</v>
      </c>
      <c r="M21" s="302"/>
      <c r="N21" s="302"/>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32" t="s">
        <v>60</v>
      </c>
      <c r="P7" s="332"/>
      <c r="Q7" s="48"/>
      <c r="R7" s="48"/>
      <c r="S7" s="48"/>
      <c r="T7" s="48"/>
      <c r="U7" s="48"/>
      <c r="V7" s="49" t="e">
        <f>ใบปะหน้าค่าธรรมเนียมศาล!$C$6</f>
        <v>#REF!</v>
      </c>
      <c r="W7" s="337" t="s">
        <v>202</v>
      </c>
      <c r="X7" s="337"/>
      <c r="Y7" s="50"/>
    </row>
    <row r="8" spans="1:25" ht="21" customHeight="1">
      <c r="A8" s="51"/>
      <c r="O8" s="332" t="s">
        <v>62</v>
      </c>
      <c r="P8" s="332"/>
      <c r="Q8" s="48"/>
      <c r="R8" s="48"/>
      <c r="S8" s="346" t="e">
        <f>#REF!</f>
        <v>#REF!</v>
      </c>
      <c r="T8" s="346"/>
      <c r="U8" s="346"/>
      <c r="V8" s="346"/>
      <c r="W8" s="346"/>
      <c r="X8" s="346"/>
      <c r="Y8" s="52"/>
    </row>
    <row r="9" spans="1:25" ht="21">
      <c r="A9" s="53" t="s">
        <v>63</v>
      </c>
      <c r="B9" s="54"/>
      <c r="C9" s="55" t="e">
        <f>#REF!</f>
        <v>#REF!</v>
      </c>
      <c r="D9" s="56"/>
      <c r="E9" s="56"/>
      <c r="F9" s="56"/>
      <c r="G9" s="56"/>
      <c r="H9" s="56"/>
      <c r="I9" s="56"/>
      <c r="J9" s="56"/>
      <c r="K9" s="56"/>
      <c r="L9" s="56"/>
      <c r="M9" s="57" t="s">
        <v>64</v>
      </c>
      <c r="R9" s="58"/>
      <c r="S9" s="58"/>
      <c r="T9" s="59"/>
      <c r="U9" s="59" t="s">
        <v>152</v>
      </c>
      <c r="V9" s="338"/>
      <c r="W9" s="338"/>
      <c r="X9" s="338"/>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48" t="e">
        <f>#REF!</f>
        <v>#REF!</v>
      </c>
      <c r="F11" s="348"/>
      <c r="G11" s="348"/>
      <c r="H11" s="348"/>
      <c r="I11" s="348"/>
      <c r="J11" s="58"/>
      <c r="K11" s="58"/>
      <c r="L11" s="345" t="s">
        <v>0</v>
      </c>
      <c r="M11" s="345"/>
      <c r="N11" s="56"/>
      <c r="O11" s="347" t="e">
        <f>#REF!</f>
        <v>#REF!</v>
      </c>
      <c r="P11" s="347"/>
      <c r="Q11" s="347"/>
      <c r="R11" s="347"/>
      <c r="S11" s="347"/>
      <c r="T11" s="347"/>
      <c r="U11" s="347"/>
      <c r="V11" s="347"/>
      <c r="W11" s="347"/>
      <c r="X11" s="347"/>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33" t="s">
        <v>72</v>
      </c>
      <c r="B14" s="334"/>
      <c r="C14" s="334"/>
      <c r="D14" s="334"/>
      <c r="E14" s="334"/>
      <c r="F14" s="334"/>
      <c r="G14" s="334"/>
      <c r="H14" s="334"/>
      <c r="I14" s="335"/>
      <c r="J14" s="333" t="s">
        <v>73</v>
      </c>
      <c r="K14" s="334"/>
      <c r="L14" s="334"/>
      <c r="M14" s="334"/>
      <c r="N14" s="334"/>
      <c r="O14" s="334"/>
      <c r="P14" s="334"/>
      <c r="Q14" s="335"/>
      <c r="R14" s="333" t="s">
        <v>74</v>
      </c>
      <c r="S14" s="334"/>
      <c r="T14" s="334"/>
      <c r="U14" s="334"/>
      <c r="V14" s="334"/>
      <c r="W14" s="334"/>
      <c r="X14" s="334"/>
      <c r="Y14" s="335"/>
    </row>
    <row r="15" spans="1:25" ht="21">
      <c r="A15" s="318" t="s">
        <v>103</v>
      </c>
      <c r="B15" s="319"/>
      <c r="C15" s="319"/>
      <c r="D15" s="319"/>
      <c r="E15" s="319"/>
      <c r="F15" s="319"/>
      <c r="G15" s="319"/>
      <c r="H15" s="319"/>
      <c r="I15" s="320"/>
      <c r="J15" s="339" t="e">
        <f>$E$10</f>
        <v>#REF!</v>
      </c>
      <c r="K15" s="340"/>
      <c r="L15" s="340"/>
      <c r="M15" s="340"/>
      <c r="N15" s="340"/>
      <c r="O15" s="340"/>
      <c r="P15" s="340"/>
      <c r="Q15" s="341"/>
      <c r="R15" s="342" t="e">
        <f>#REF!</f>
        <v>#REF!</v>
      </c>
      <c r="S15" s="343"/>
      <c r="T15" s="343"/>
      <c r="U15" s="343"/>
      <c r="V15" s="343"/>
      <c r="W15" s="343"/>
      <c r="X15" s="343"/>
      <c r="Y15" s="344"/>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49" t="s">
        <v>75</v>
      </c>
      <c r="B18" s="350"/>
      <c r="C18" s="350"/>
      <c r="D18" s="350"/>
      <c r="E18" s="350"/>
      <c r="F18" s="350"/>
      <c r="G18" s="350"/>
      <c r="H18" s="350"/>
      <c r="I18" s="350"/>
      <c r="J18" s="350"/>
      <c r="K18" s="350"/>
      <c r="L18" s="350"/>
      <c r="M18" s="350"/>
      <c r="N18" s="350"/>
      <c r="O18" s="350"/>
      <c r="P18" s="350"/>
      <c r="Q18" s="351"/>
      <c r="R18" s="324" t="e">
        <f>SUM(R15:Y17)</f>
        <v>#REF!</v>
      </c>
      <c r="S18" s="313"/>
      <c r="T18" s="313"/>
      <c r="U18" s="313"/>
      <c r="V18" s="313"/>
      <c r="W18" s="313"/>
      <c r="X18" s="313"/>
      <c r="Y18" s="317"/>
    </row>
    <row r="19" spans="1:25" ht="21">
      <c r="A19" s="96" t="s">
        <v>76</v>
      </c>
      <c r="B19" s="97"/>
      <c r="C19" s="97"/>
      <c r="D19" s="97"/>
      <c r="E19" s="97"/>
      <c r="F19" s="97"/>
      <c r="G19" s="97"/>
      <c r="H19" s="97"/>
      <c r="I19" s="97"/>
      <c r="J19" s="97"/>
      <c r="K19" s="97"/>
      <c r="L19" s="66"/>
      <c r="M19" s="58"/>
      <c r="N19" s="66"/>
      <c r="O19" s="58"/>
      <c r="P19" s="352" t="s">
        <v>73</v>
      </c>
      <c r="Q19" s="352"/>
      <c r="R19" s="58"/>
      <c r="S19" s="58"/>
      <c r="T19" s="58"/>
      <c r="U19" s="58"/>
      <c r="V19" s="58"/>
      <c r="W19" s="58"/>
      <c r="X19" s="57" t="s">
        <v>77</v>
      </c>
      <c r="Y19" s="46"/>
    </row>
    <row r="20" spans="1:25" ht="21">
      <c r="A20" s="53" t="s">
        <v>78</v>
      </c>
      <c r="B20" s="57"/>
      <c r="C20" s="57"/>
      <c r="D20" s="55" t="e">
        <f>$C$9</f>
        <v>#REF!</v>
      </c>
      <c r="E20" s="55"/>
      <c r="F20" s="55"/>
      <c r="G20" s="54"/>
      <c r="H20" s="56"/>
      <c r="I20" s="56"/>
      <c r="J20" s="332" t="s">
        <v>79</v>
      </c>
      <c r="K20" s="332"/>
      <c r="L20" s="332"/>
      <c r="M20" s="336" t="e">
        <f>#REF!</f>
        <v>#REF!</v>
      </c>
      <c r="N20" s="336"/>
      <c r="O20" s="336"/>
      <c r="P20" s="332" t="s">
        <v>80</v>
      </c>
      <c r="Q20" s="332"/>
      <c r="R20" s="332"/>
      <c r="S20" s="325" t="e">
        <f>$R$18</f>
        <v>#REF!</v>
      </c>
      <c r="T20" s="325"/>
      <c r="U20" s="325"/>
      <c r="V20" s="325"/>
      <c r="W20" s="325"/>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33" t="s">
        <v>49</v>
      </c>
      <c r="B24" s="334"/>
      <c r="C24" s="334"/>
      <c r="D24" s="334"/>
      <c r="E24" s="334"/>
      <c r="F24" s="334"/>
      <c r="G24" s="334"/>
      <c r="H24" s="334"/>
      <c r="I24" s="334"/>
      <c r="J24" s="334"/>
      <c r="K24" s="334"/>
      <c r="L24" s="334"/>
      <c r="M24" s="334"/>
      <c r="N24" s="334"/>
      <c r="O24" s="335"/>
      <c r="P24" s="333" t="s">
        <v>84</v>
      </c>
      <c r="Q24" s="334"/>
      <c r="R24" s="334"/>
      <c r="S24" s="334"/>
      <c r="T24" s="335"/>
      <c r="U24" s="333" t="s">
        <v>80</v>
      </c>
      <c r="V24" s="334"/>
      <c r="W24" s="334"/>
      <c r="X24" s="334"/>
      <c r="Y24" s="335"/>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21"/>
      <c r="Q26" s="322"/>
      <c r="R26" s="322"/>
      <c r="S26" s="322"/>
      <c r="T26" s="323"/>
      <c r="U26" s="326" t="e">
        <f>#REF!</f>
        <v>#REF!</v>
      </c>
      <c r="V26" s="327"/>
      <c r="W26" s="327"/>
      <c r="X26" s="327"/>
      <c r="Y26" s="328"/>
    </row>
    <row r="27" spans="1:25" ht="21">
      <c r="A27" s="68" t="s">
        <v>14</v>
      </c>
      <c r="B27" s="57" t="s">
        <v>87</v>
      </c>
      <c r="G27" s="58"/>
      <c r="H27" s="58"/>
      <c r="I27" s="58"/>
      <c r="J27" s="58"/>
      <c r="K27" s="58"/>
      <c r="L27" s="58"/>
      <c r="M27" s="58"/>
      <c r="N27" s="58"/>
      <c r="O27" s="60"/>
      <c r="P27" s="321"/>
      <c r="Q27" s="322"/>
      <c r="R27" s="322"/>
      <c r="S27" s="322"/>
      <c r="T27" s="323"/>
      <c r="U27" s="329"/>
      <c r="V27" s="330"/>
      <c r="W27" s="330"/>
      <c r="X27" s="330"/>
      <c r="Y27" s="331"/>
    </row>
    <row r="28" spans="1:25" ht="21">
      <c r="A28" s="68" t="s">
        <v>14</v>
      </c>
      <c r="B28" s="57" t="s">
        <v>88</v>
      </c>
      <c r="F28" s="62"/>
      <c r="G28" s="62" t="s">
        <v>14</v>
      </c>
      <c r="H28" s="99" t="s">
        <v>89</v>
      </c>
      <c r="I28" s="100"/>
      <c r="J28" s="100"/>
      <c r="K28" s="101" t="s">
        <v>14</v>
      </c>
      <c r="L28" s="99" t="s">
        <v>90</v>
      </c>
      <c r="M28" s="99"/>
      <c r="N28" s="100"/>
      <c r="O28" s="102"/>
      <c r="P28" s="321"/>
      <c r="Q28" s="322"/>
      <c r="R28" s="322"/>
      <c r="S28" s="322"/>
      <c r="T28" s="323"/>
      <c r="U28" s="329"/>
      <c r="V28" s="330"/>
      <c r="W28" s="330"/>
      <c r="X28" s="330"/>
      <c r="Y28" s="331"/>
    </row>
    <row r="29" spans="1:25" ht="21">
      <c r="A29" s="68" t="s">
        <v>14</v>
      </c>
      <c r="B29" s="57" t="s">
        <v>91</v>
      </c>
      <c r="F29" s="69"/>
      <c r="G29" s="69"/>
      <c r="H29" s="103"/>
      <c r="I29" s="104"/>
      <c r="J29" s="104"/>
      <c r="K29" s="105"/>
      <c r="L29" s="103"/>
      <c r="M29" s="103"/>
      <c r="N29" s="104"/>
      <c r="O29" s="104"/>
      <c r="P29" s="321"/>
      <c r="Q29" s="322"/>
      <c r="R29" s="322"/>
      <c r="S29" s="322"/>
      <c r="T29" s="323"/>
      <c r="U29" s="329"/>
      <c r="V29" s="330"/>
      <c r="W29" s="330"/>
      <c r="X29" s="330"/>
      <c r="Y29" s="331"/>
    </row>
    <row r="30" spans="1:25" ht="21">
      <c r="A30" s="68" t="s">
        <v>14</v>
      </c>
      <c r="B30" s="57" t="s">
        <v>91</v>
      </c>
      <c r="F30" s="69"/>
      <c r="G30" s="54"/>
      <c r="H30" s="56"/>
      <c r="I30" s="56"/>
      <c r="J30" s="69"/>
      <c r="K30" s="54"/>
      <c r="L30" s="54"/>
      <c r="M30" s="56"/>
      <c r="N30" s="56"/>
      <c r="O30" s="63"/>
      <c r="P30" s="321"/>
      <c r="Q30" s="322"/>
      <c r="R30" s="322"/>
      <c r="S30" s="322"/>
      <c r="T30" s="323"/>
      <c r="U30" s="329"/>
      <c r="V30" s="330"/>
      <c r="W30" s="330"/>
      <c r="X30" s="330"/>
      <c r="Y30" s="331"/>
    </row>
    <row r="31" spans="1:25" ht="21.6" thickBot="1">
      <c r="A31" s="355" t="s">
        <v>92</v>
      </c>
      <c r="B31" s="332"/>
      <c r="D31" s="56"/>
      <c r="E31" s="56"/>
      <c r="F31" s="56"/>
      <c r="G31" s="56"/>
      <c r="H31" s="56"/>
      <c r="I31" s="56"/>
      <c r="J31" s="56"/>
      <c r="K31" s="56"/>
      <c r="L31" s="56"/>
      <c r="M31" s="56"/>
      <c r="N31" s="56"/>
      <c r="O31" s="63"/>
      <c r="P31" s="64"/>
      <c r="T31" s="46"/>
      <c r="U31" s="329"/>
      <c r="V31" s="330"/>
      <c r="W31" s="330"/>
      <c r="X31" s="330"/>
      <c r="Y31" s="331"/>
    </row>
    <row r="32" spans="1:25" ht="21.6" thickBot="1">
      <c r="A32" s="70" t="s">
        <v>93</v>
      </c>
      <c r="B32" s="57"/>
      <c r="D32" s="313" t="e">
        <f>"- ("&amp;BAHTTEXT($U$32)&amp;") -"</f>
        <v>#REF!</v>
      </c>
      <c r="E32" s="313"/>
      <c r="F32" s="313"/>
      <c r="G32" s="313"/>
      <c r="H32" s="313"/>
      <c r="I32" s="313"/>
      <c r="J32" s="313"/>
      <c r="K32" s="313"/>
      <c r="L32" s="313"/>
      <c r="M32" s="313"/>
      <c r="N32" s="313"/>
      <c r="O32" s="317"/>
      <c r="P32" s="67"/>
      <c r="U32" s="356" t="e">
        <f>SUM(U26:$Y$30)</f>
        <v>#REF!</v>
      </c>
      <c r="V32" s="357"/>
      <c r="W32" s="357"/>
      <c r="X32" s="357"/>
      <c r="Y32" s="358"/>
    </row>
    <row r="33" spans="1:25" ht="11.25" customHeight="1">
      <c r="A33" s="64"/>
      <c r="O33" s="46"/>
      <c r="T33" s="46"/>
      <c r="Y33" s="46"/>
    </row>
    <row r="34" spans="1:25" ht="21">
      <c r="A34" s="333" t="s">
        <v>148</v>
      </c>
      <c r="B34" s="334"/>
      <c r="C34" s="334"/>
      <c r="D34" s="334"/>
      <c r="E34" s="335"/>
      <c r="F34" s="333" t="s">
        <v>149</v>
      </c>
      <c r="G34" s="334"/>
      <c r="H34" s="334"/>
      <c r="I34" s="334"/>
      <c r="J34" s="335"/>
      <c r="K34" s="333" t="s">
        <v>150</v>
      </c>
      <c r="L34" s="334"/>
      <c r="M34" s="334"/>
      <c r="N34" s="334"/>
      <c r="O34" s="334"/>
      <c r="P34" s="333" t="s">
        <v>150</v>
      </c>
      <c r="Q34" s="334"/>
      <c r="R34" s="334"/>
      <c r="S34" s="334"/>
      <c r="T34" s="334"/>
      <c r="U34" s="359" t="s">
        <v>151</v>
      </c>
      <c r="V34" s="360"/>
      <c r="W34" s="360"/>
      <c r="X34" s="360"/>
      <c r="Y34" s="361"/>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53" t="s">
        <v>95</v>
      </c>
      <c r="B37" s="332"/>
      <c r="C37" s="332"/>
      <c r="D37" s="332"/>
      <c r="E37" s="354"/>
      <c r="F37" s="353" t="s">
        <v>95</v>
      </c>
      <c r="G37" s="332"/>
      <c r="H37" s="332"/>
      <c r="I37" s="332"/>
      <c r="J37" s="354"/>
      <c r="K37" s="332" t="s">
        <v>94</v>
      </c>
      <c r="L37" s="332"/>
      <c r="M37" s="332"/>
      <c r="N37" s="332"/>
      <c r="O37" s="354"/>
      <c r="R37" s="71" t="s">
        <v>96</v>
      </c>
      <c r="T37" s="46"/>
      <c r="U37" s="332" t="s">
        <v>94</v>
      </c>
      <c r="V37" s="332"/>
      <c r="W37" s="332"/>
      <c r="X37" s="332"/>
      <c r="Y37" s="354"/>
    </row>
    <row r="38" spans="1:25" ht="21">
      <c r="A38" s="72" t="s">
        <v>62</v>
      </c>
      <c r="B38" s="314"/>
      <c r="C38" s="315"/>
      <c r="D38" s="315"/>
      <c r="E38" s="316"/>
      <c r="F38" s="54" t="s">
        <v>62</v>
      </c>
      <c r="G38" s="315"/>
      <c r="H38" s="315"/>
      <c r="I38" s="315"/>
      <c r="J38" s="316"/>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29" t="s">
        <v>107</v>
      </c>
      <c r="B1" s="229"/>
      <c r="C1" s="229"/>
      <c r="D1" s="229"/>
      <c r="E1" s="229"/>
      <c r="F1" s="229"/>
      <c r="G1" s="229"/>
      <c r="H1" s="229"/>
      <c r="I1" s="229"/>
    </row>
    <row r="3" spans="1:9" ht="21.75" customHeight="1">
      <c r="C3" s="19" t="s">
        <v>108</v>
      </c>
      <c r="D3" s="19"/>
      <c r="E3" s="281" t="e">
        <f>#REF!</f>
        <v>#REF!</v>
      </c>
      <c r="F3" s="281"/>
      <c r="G3" s="281"/>
      <c r="H3" s="36"/>
      <c r="I3" s="36"/>
    </row>
    <row r="4" spans="1:9">
      <c r="C4" s="19" t="s">
        <v>109</v>
      </c>
      <c r="D4" s="19"/>
      <c r="E4" s="362" t="e">
        <f>#REF!</f>
        <v>#REF!</v>
      </c>
      <c r="F4" s="362"/>
      <c r="G4" s="362"/>
    </row>
    <row r="5" spans="1:9">
      <c r="B5" s="22"/>
      <c r="C5" s="22"/>
      <c r="D5" s="22"/>
      <c r="E5" s="22"/>
      <c r="F5" s="22"/>
      <c r="G5" s="22"/>
      <c r="H5" s="22"/>
    </row>
    <row r="35" spans="1:10" ht="28.8">
      <c r="A35" s="229" t="s">
        <v>110</v>
      </c>
      <c r="B35" s="229"/>
      <c r="C35" s="229"/>
      <c r="D35" s="229"/>
      <c r="E35" s="229"/>
      <c r="F35" s="229"/>
      <c r="G35" s="229"/>
      <c r="H35" s="229"/>
      <c r="I35" s="229"/>
    </row>
    <row r="37" spans="1:10">
      <c r="B37" s="19" t="s">
        <v>108</v>
      </c>
      <c r="C37" s="19"/>
      <c r="D37" s="2" t="e">
        <f>#REF!</f>
        <v>#REF!</v>
      </c>
    </row>
    <row r="38" spans="1:10">
      <c r="B38" s="19" t="s">
        <v>109</v>
      </c>
      <c r="C38" s="19"/>
      <c r="D38" s="362" t="e">
        <f>#REF!</f>
        <v>#REF!</v>
      </c>
      <c r="E38" s="362"/>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3" t="e">
        <f>ค่าธรรมเนียมศาล!$S$8</f>
        <v>#REF!</v>
      </c>
      <c r="L7" s="303"/>
      <c r="M7" s="303"/>
    </row>
    <row r="8" spans="1:16">
      <c r="A8" s="79" t="s">
        <v>32</v>
      </c>
      <c r="C8" s="75" t="s">
        <v>36</v>
      </c>
      <c r="H8" s="363" t="e">
        <f>#REF!</f>
        <v>#REF!</v>
      </c>
      <c r="I8" s="365"/>
      <c r="J8" s="365"/>
      <c r="K8" s="365"/>
      <c r="L8" s="365"/>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3" t="e">
        <f>#REF!</f>
        <v>#REF!</v>
      </c>
      <c r="J20" s="363"/>
      <c r="K20" s="75" t="s">
        <v>43</v>
      </c>
      <c r="N20" s="364" t="e">
        <f>#REF!</f>
        <v>#REF!</v>
      </c>
      <c r="O20" s="364"/>
      <c r="P20" s="364"/>
    </row>
    <row r="21" spans="1:16">
      <c r="A21" s="75" t="s">
        <v>44</v>
      </c>
      <c r="B21" s="240" t="e">
        <f>#REF!</f>
        <v>#REF!</v>
      </c>
      <c r="C21" s="240"/>
    </row>
    <row r="22" spans="1:16">
      <c r="B22" s="75" t="s">
        <v>45</v>
      </c>
    </row>
    <row r="23" spans="1:16" ht="21.6" thickBot="1">
      <c r="C23" s="74"/>
      <c r="D23" s="74"/>
      <c r="E23" s="74"/>
      <c r="F23" s="74"/>
      <c r="G23" s="74"/>
      <c r="H23" s="74"/>
      <c r="I23" s="74"/>
      <c r="J23" s="74"/>
      <c r="K23" s="74"/>
      <c r="L23" s="74"/>
      <c r="M23" s="74"/>
      <c r="N23" s="74"/>
    </row>
    <row r="24" spans="1:16" ht="21.6" thickBot="1">
      <c r="C24" s="80" t="s">
        <v>1</v>
      </c>
      <c r="D24" s="367" t="s">
        <v>49</v>
      </c>
      <c r="E24" s="368"/>
      <c r="F24" s="368"/>
      <c r="G24" s="368"/>
      <c r="H24" s="368"/>
      <c r="I24" s="368"/>
      <c r="J24" s="368"/>
      <c r="K24" s="81"/>
      <c r="L24" s="368" t="s">
        <v>48</v>
      </c>
      <c r="M24" s="368"/>
      <c r="N24" s="368"/>
    </row>
    <row r="25" spans="1:16">
      <c r="C25" s="82">
        <v>1</v>
      </c>
      <c r="D25" s="83" t="s">
        <v>58</v>
      </c>
      <c r="G25" s="84" t="s">
        <v>46</v>
      </c>
      <c r="H25" s="38" t="s">
        <v>47</v>
      </c>
      <c r="I25" s="85" t="e">
        <f>#REF!</f>
        <v>#REF!</v>
      </c>
      <c r="K25" s="86"/>
      <c r="L25" s="371" t="e">
        <f>#REF!</f>
        <v>#REF!</v>
      </c>
      <c r="M25" s="371"/>
      <c r="N25" s="371"/>
    </row>
    <row r="26" spans="1:16">
      <c r="C26" s="82">
        <v>2</v>
      </c>
      <c r="D26" s="83" t="s">
        <v>100</v>
      </c>
      <c r="K26" s="87"/>
      <c r="L26" s="372" t="e">
        <f>IF(#REF!&gt;701,#REF!,2000)</f>
        <v>#REF!</v>
      </c>
      <c r="M26" s="372"/>
      <c r="N26" s="372"/>
    </row>
    <row r="27" spans="1:16">
      <c r="C27" s="82"/>
      <c r="D27" s="83"/>
      <c r="K27" s="87"/>
      <c r="L27" s="372"/>
      <c r="M27" s="372"/>
      <c r="N27" s="372"/>
    </row>
    <row r="28" spans="1:16">
      <c r="C28" s="88"/>
      <c r="D28" s="89"/>
      <c r="E28" s="55"/>
      <c r="F28" s="55"/>
      <c r="G28" s="55"/>
      <c r="H28" s="55"/>
      <c r="I28" s="373" t="s">
        <v>52</v>
      </c>
      <c r="J28" s="373"/>
      <c r="K28" s="373"/>
      <c r="L28" s="374"/>
      <c r="M28" s="374"/>
      <c r="N28" s="374"/>
    </row>
    <row r="29" spans="1:16" ht="21.6" thickBot="1">
      <c r="C29" s="90"/>
      <c r="D29" s="366"/>
      <c r="E29" s="366"/>
      <c r="F29" s="366"/>
      <c r="G29" s="370" t="e">
        <f>"- ("&amp;BAHTTEXT($L$29)&amp;") -"</f>
        <v>#REF!</v>
      </c>
      <c r="H29" s="370"/>
      <c r="I29" s="370"/>
      <c r="J29" s="370"/>
      <c r="K29" s="370"/>
      <c r="L29" s="369" t="e">
        <f>SUM(L25:N28)</f>
        <v>#REF!</v>
      </c>
      <c r="M29" s="369"/>
      <c r="N29" s="369"/>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2025-03-30T10:29:24Z</cp:lastPrinted>
  <dcterms:created xsi:type="dcterms:W3CDTF">2016-06-06T16:13:57Z</dcterms:created>
  <dcterms:modified xsi:type="dcterms:W3CDTF">2025-03-31T09:30:39Z</dcterms:modified>
</cp:coreProperties>
</file>