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62-นายนพดล ก้อนแก้ว\"/>
    </mc:Choice>
  </mc:AlternateContent>
  <xr:revisionPtr revIDLastSave="0" documentId="8_{30C87739-46E9-49DB-9B73-1AC79BCBA58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<sst xmlns="http://schemas.openxmlformats.org/spreadsheetml/2006/main" count="713" uniqueCount="355">
  <si>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</si>
  <si>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</si>
  <si>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</si>
  <si>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</si>
  <si>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</si>
  <si>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</si>
  <si>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</si>
  <si>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</si>
  <si>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</si>
  <si>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</si>
  <si>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</si>
  <si>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</si>
  <si>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</si>
  <si>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</si>
  <si>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</si>
  <si>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</si>
  <si>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</si>
  <si>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</si>
  <si>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</si>
  <si>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</si>
  <si>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</si>
  <si>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</si>
  <si>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</si>
  <si>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</si>
  <si>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</si>
  <si>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</si>
  <si>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</si>
  <si>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</si>
  <si>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</si>
  <si>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</si>
  <si>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</si>
  <si>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</si>
  <si>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</si>
  <si>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</si>
  <si>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</si>
  <si>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</si>
  <si>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</si>
  <si>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</si>
  <si>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</si>
  <si>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</si>
  <si>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</si>
  <si>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</si>
  <si>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</si>
  <si>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</si>
  <si>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</si>
  <si>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</si>
  <si>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</si>
  <si>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</si>
  <si>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</si>
  <si>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</si>
  <si>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</si>
  <si>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</si>
  <si>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</si>
  <si>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</si>
  <si>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</si>
  <si>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</si>
  <si>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</si>
  <si>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</si>
  <si>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</si>
  <si>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</si>
  <si>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</si>
  <si>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</si>
  <si>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</si>
  <si>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</si>
  <si>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</si>
  <si>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</si>
  <si>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</si>
  <si>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</si>
  <si>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</si>
  <si>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</si>
  <si>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</si>
  <si>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</si>
  <si>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</si>
  <si>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</si>
  <si>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</si>
  <si>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</si>
  <si>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</si>
  <si>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</si>
  <si>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</si>
  <si>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</si>
  <si>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</si>
  <si>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</si>
  <si>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</si>
  <si>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</si>
  <si>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</si>
  <si>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</si>
  <si>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</si>
  <si>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</si>
  <si>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</si>
  <si>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</si>
  <si>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</si>
  <si>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</si>
  <si>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</si>
  <si>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</si>
  <si>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</si>
  <si>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</si>
  <si>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</si>
  <si>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</si>
  <si>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</si>
  <si>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</si>
  <si>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</si>
  <si>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</si>
  <si>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</si>
  <si>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</si>
  <si>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</si>
  <si>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</si>
  <si>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</si>
  <si>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</si>
  <si>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</si>
  <si>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</si>
  <si>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</si>
  <si>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</si>
  <si>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</si>
  <si>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</si>
  <si>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</si>
  <si>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</si>
  <si>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</si>
  <si>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</si>
  <si>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</si>
  <si>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</si>
  <si>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</si>
  <si>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</si>
  <si>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</si>
  <si>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</si>
  <si>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</si>
  <si>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</si>
  <si>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</si>
  <si>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</si>
  <si>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</si>
  <si>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</si>
  <si>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</si>
  <si>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</si>
  <si>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</si>
  <si>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</si>
  <si>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</si>
  <si>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</si>
  <si>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</si>
  <si>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</si>
  <si>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</si>
  <si>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</si>
  <si>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</si>
  <si>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</si>
  <si>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</si>
  <si>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</si>
  <si>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</si>
  <si>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</si>
  <si>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</si>
  <si>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</si>
  <si>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</si>
  <si>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</si>
  <si>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</si>
  <si>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</si>
  <si>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</si>
  <si>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</si>
  <si>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</si>
  <si>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</si>
  <si>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</si>
  <si>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</si>
  <si>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</si>
  <si>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</si>
  <si>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</si>
  <si>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</si>
  <si>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</si>
  <si>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</si>
  <si>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</si>
  <si>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</si>
  <si>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</si>
  <si>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</si>
  <si>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</si>
  <si>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</si>
  <si>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</si>
  <si>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</si>
  <si>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</si>
  <si>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</si>
  <si>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</si>
  <si>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</si>
  <si>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</si>
  <si>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</si>
  <si>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</si>
  <si>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</si>
  <si>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</si>
  <si>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</si>
  <si>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</si>
  <si>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</si>
  <si>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</si>
  <si>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</si>
  <si>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</si>
  <si>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</si>
  <si>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</si>
  <si>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</si>
  <si>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</si>
  <si>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</si>
  <si>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</si>
  <si>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</si>
  <si>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</si>
  <si>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</si>
  <si>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</si>
  <si>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</si>
  <si>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</si>
  <si>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</si>
  <si>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</si>
  <si>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</si>
  <si>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</si>
  <si>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</si>
  <si>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</si>
  <si>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</si>
  <si>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</si>
  <si>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</si>
  <si>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</si>
  <si>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</si>
  <si>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</si>
  <si>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</si>
  <si>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</si>
  <si>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</si>
  <si>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</si>
  <si>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</si>
  <si>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</si>
  <si>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</si>
  <si>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</si>
  <si>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</si>
  <si>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</si>
  <si>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</si>
  <si>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</si>
  <si>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</si>
  <si>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</si>
  <si>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</si>
  <si>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</si>
  <si>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</si>
  <si>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</si>
  <si>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</si>
  <si>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</si>
  <si>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</si>
  <si>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</si>
  <si>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</si>
  <si>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</si>
  <si>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</si>
  <si>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</si>
  <si>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</si>
  <si>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</si>
  <si>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</si>
  <si>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</si>
  <si>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</si>
  <si>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</si>
  <si>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</si>
  <si>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</si>
  <si>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</si>
  <si>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</si>
  <si>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</si>
  <si>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</si>
  <si>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</si>
  <si>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</si>
  <si>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</si>
  <si>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</si>
  <si>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</si>
  <si>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</si>
  <si>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</si>
  <si>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</si>
  <si>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</si>
  <si>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</si>
  <si>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</si>
  <si>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</si>
  <si>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</si>
  <si>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</si>
  <si>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</si>
  <si>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</si>
  <si>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</si>
  <si>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</si>
  <si>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</si>
  <si>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</si>
  <si>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</si>
  <si>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</si>
  <si>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</si>
  <si>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</si>
  <si>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</si>
  <si>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</si>
  <si>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</si>
  <si>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</si>
  <si>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</si>
  <si>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</si>
  <si>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</si>
  <si>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</si>
  <si>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</si>
  <si>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</si>
  <si>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</si>
  <si>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</si>
  <si>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</si>
  <si>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</si>
  <si>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</si>
  <si>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</si>
  <si>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</si>
  <si>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</si>
  <si>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</si>
  <si>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</si>
  <si>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</si>
  <si>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</si>
  <si>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</si>
  <si>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</si>
  <si>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</si>
  <si>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</si>
  <si>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</si>
  <si>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</si>
  <si>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</si>
  <si>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</si>
  <si>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</si>
  <si>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</si>
  <si>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</si>
  <si>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</si>
  <si>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</si>
  <si>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</si>
  <si>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</si>
  <si>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</si>
  <si>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</si>
  <si>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</si>
  <si>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</si>
  <si>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</si>
  <si>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</si>
  <si>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</si>
  <si>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</si>
  <si>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</si>
  <si>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</si>
  <si>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</si>
  <si>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</si>
  <si>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</si>
  <si>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</si>
  <si>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</si>
  <si>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</si>
  <si>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</si>
  <si>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</si>
  <si>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</si>
  <si>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</si>
  <si>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</si>
  <si>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</si>
  <si>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</si>
  <si>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</si>
  <si>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</si>
  <si>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</si>
  <si>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</si>
  <si>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</si>
  <si>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</si>
  <si>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</si>
  <si>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</si>
  <si>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</si>
  <si>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</si>
  <si>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</si>
  <si>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</si>
  <si>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</si>
  <si>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</si>
  <si>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</si>
  <si>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สาขาสันทราย</t>
  </si>
  <si>
    <t>2863(68) - รายงานผลสืบทรัพย์ ราย นางสาวภูณิชา โพธิมา สาขาสันกำแพง (สืบรอบที่ 2) - ไม่พบทรัพย์</t>
  </si>
  <si>
    <t>จังหวัดเชียงใหม่</t>
  </si>
  <si>
    <t>นางสาวชาลิสา ปุญญฤทธิ์</t>
  </si>
  <si>
    <t>นายเจตน์ อินทะวงค์</t>
  </si>
  <si>
    <t>นางสาวณิชมน บุญพิมล</t>
  </si>
  <si>
    <t>นายนพดลหรือชาตรี ก้อนแก้ว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</si>
</sst>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zoomScaleNormal="100" workbookViewId="0">
      <selection activeCell="B15" sqref="B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2862</v>
      </c>
    </row>
    <row r="2" spans="1:11">
      <c r="A2" s="143" t="s">
        <v>251</v>
      </c>
      <c r="B2" s="145" t="str">
        <f t="array" ref="B2">_xlfn.IFS(I1&lt;850,VLOOKUP(I1,[1]บังคับคดี!$B:$ZZ,60,0),AND(I1&gt;=850,I1&lt;1435),VLOOKUP(I1,'[1]บังคับคดีใหม่ ปี2563-2564'!$B:$ZZ,63,0),I1&gt;=1435,VLOOKUP(I1,'[1]สืบทรัพย์ ปี 2564-25666'!$B:$ZZ,71,0))</f>
        <v>นายนพดล ก้อนแก้ว</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888167010403</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800062877827</v>
      </c>
      <c r="C4" s="176" t="s">
        <v>264</v>
      </c>
      <c r="D4" s="219">
        <v>244050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ผบE612/2568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ผบE2590/2568</v>
      </c>
      <c r="I5" s="157" t="s">
        <v>257</v>
      </c>
    </row>
    <row r="6" spans="1:11">
      <c r="A6" s="153" t="s">
        <v>337</v>
      </c>
      <c r="B6" s="171">
        <v>116144.29</v>
      </c>
      <c r="C6" s="225" t="s">
        <v>345</v>
      </c>
      <c r="D6" s="148">
        <v>244073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354</v>
      </c>
      <c r="C12" s="203">
        <v>3570900510404</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v>3659900290428</v>
      </c>
      <c r="D13" s="152"/>
      <c r="E13" s="158"/>
      <c r="F13" s="169"/>
      <c r="G13" s="152"/>
      <c r="I13" s="247"/>
      <c r="J13" s="247"/>
      <c r="K13" s="247"/>
    </row>
    <row r="14" spans="1:11" s="151" customFormat="1">
      <c r="A14" s="165" t="s">
        <v>212</v>
      </c>
      <c r="B14" s="158" t="s">
        <v>352</v>
      </c>
      <c r="C14" s="203">
        <v>1509900740975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v>1571100094966</v>
      </c>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2862 - รายงานผลสืบทรัพย์ ราย นายนพดล ก้อนแก้ว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นายนพดล ก้อนแก้ว</v>
      </c>
      <c r="F4" s="270"/>
      <c r="G4" s="270"/>
      <c r="H4" s="270"/>
      <c r="I4" s="270"/>
      <c r="J4" s="270"/>
      <c r="K4" s="270"/>
      <c r="L4" s="270"/>
      <c r="M4" s="270"/>
      <c r="N4" s="270"/>
      <c r="O4" s="270"/>
      <c r="P4" s="270"/>
      <c r="Q4" s="270"/>
      <c r="R4" s="270"/>
      <c r="S4" s="270"/>
      <c r="T4" s="270"/>
      <c r="U4" s="250" t="s">
        <v>73</v>
      </c>
      <c r="V4" s="250"/>
      <c r="W4" s="270" t="str">
        <f>Sheet1!D2</f>
        <v>สันกำแพง</v>
      </c>
      <c r="X4" s="270"/>
      <c r="Y4" s="270"/>
      <c r="Z4" s="270"/>
      <c r="AA4" s="270"/>
      <c r="AB4" s="270"/>
      <c r="AC4" s="270"/>
      <c r="AD4" s="270"/>
      <c r="AE4" s="270"/>
      <c r="AF4" s="270"/>
      <c r="AG4" s="270"/>
      <c r="AH4" s="270"/>
      <c r="AI4" s="270"/>
      <c r="AJ4" s="270"/>
      <c r="AK4" s="138"/>
      <c r="AL4" s="186" t="s">
        <v>261</v>
      </c>
      <c r="AM4" s="185" t="s">
        <v>349</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888167010403</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2862(68) - รายงานผลสืบทรัพย์ ราย นายนพดล ก้อนแก้ว สาขาสันกำแพง (สืบรอบที่ 2) - ไม่พบทรัพย์</v>
      </c>
      <c r="AM5" s="138"/>
      <c r="AO5" s="162" t="s">
        <v>258</v>
      </c>
      <c r="AP5" s="138"/>
      <c r="AQ5" s="138"/>
    </row>
    <row r="6" spans="1:43">
      <c r="A6" s="19" t="s">
        <v>207</v>
      </c>
      <c r="B6" s="137"/>
      <c r="F6" s="271">
        <f>Sheet1!B4</f>
        <v>800062877827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ผบE612/2568</v>
      </c>
      <c r="R7" s="277"/>
      <c r="S7" s="277"/>
      <c r="T7" s="277"/>
      <c r="U7" s="277"/>
      <c r="V7" s="277"/>
      <c r="W7" s="277"/>
      <c r="X7" s="248" t="s">
        <v>210</v>
      </c>
      <c r="Y7" s="248"/>
      <c r="Z7" s="248"/>
      <c r="AA7" s="248"/>
      <c r="AB7" s="248"/>
      <c r="AC7" s="248"/>
      <c r="AD7" s="277" t="str">
        <f>Sheet1!F5</f>
        <v>ผบE2590/2568</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นายนพดลหรือชาตรี ก้อนแก้ว</v>
      </c>
      <c r="G9" s="256"/>
      <c r="H9" s="256"/>
      <c r="I9" s="256"/>
      <c r="J9" s="256"/>
      <c r="K9" s="256"/>
      <c r="L9" s="256"/>
      <c r="M9" s="256"/>
      <c r="N9" s="256"/>
      <c r="O9" s="256"/>
      <c r="P9" s="256"/>
      <c r="Q9" s="256"/>
      <c r="R9" s="256"/>
      <c r="S9" s="2" t="str">
        <f>Sheet1!A13</f>
        <v>คู่สมรสจำเลยที่ 1</v>
      </c>
      <c r="Y9" s="263" t="str">
        <f>Sheet1!B13</f>
        <v>นางสาวชาลิสา ปุญญฤทธิ์</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นายเจตน์ อินทะวงค์</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นางสาวณิชมน บุญพิมล</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D6" sqref="AD6:AQ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350</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344</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ผบE612/2568 ในคดีหมายเลขแดงที่  ผบE2590/2568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15</v>
      </c>
      <c r="AV16" s="215" t="s">
        <v>335</v>
      </c>
    </row>
    <row r="17" spans="1:45">
      <c r="A17" s="188"/>
      <c r="B17" s="188"/>
      <c r="C17" s="256" t="str">
        <f>IF(AS17="","ซ่อนช่อง",CONCATENATE("1. ",VLOOKUP(AS17,Table1[#All],2,0)))</f>
        <v>1. นางสาวณิชมน บุญพิมล</v>
      </c>
      <c r="D17" s="256"/>
      <c r="E17" s="256"/>
      <c r="F17" s="256"/>
      <c r="G17" s="256"/>
      <c r="H17" s="256"/>
      <c r="I17" s="256"/>
      <c r="J17" s="256"/>
      <c r="K17" s="256"/>
      <c r="L17" s="256"/>
      <c r="M17" s="256"/>
      <c r="N17" s="256"/>
      <c r="O17" s="212"/>
      <c r="P17" s="188" t="str">
        <f t="shared" ref="P17:P18" si="0">IF(AS17="","",AS17)</f>
        <v>จำเลยที่ 3</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1571100094966</v>
      </c>
      <c r="AE17" s="284"/>
      <c r="AF17" s="284"/>
      <c r="AG17" s="284"/>
      <c r="AH17" s="284"/>
      <c r="AI17" s="284"/>
      <c r="AJ17" s="284"/>
      <c r="AK17" s="284"/>
      <c r="AL17" s="201"/>
      <c r="AM17" s="188"/>
      <c r="AN17" s="188"/>
      <c r="AO17" s="188"/>
      <c r="AP17" s="188"/>
      <c r="AQ17" s="188"/>
      <c r="AS17" s="197" t="s">
        <v>213</v>
      </c>
    </row>
    <row r="18" spans="1:45" hidden="1">
      <c r="A18" s="193"/>
      <c r="B18" s="193"/>
      <c r="C18" s="283" t="str">
        <f>IF(AS18="","ซ่อนช่อง",CONCATENATE("2. ",VLOOKUP(AS18,Table1[#All],2,0)))</f>
        <v>ซ่อนช่อง</v>
      </c>
      <c r="D18" s="283"/>
      <c r="E18" s="283"/>
      <c r="F18" s="283"/>
      <c r="G18" s="283"/>
      <c r="H18" s="283"/>
      <c r="I18" s="283"/>
      <c r="J18" s="283"/>
      <c r="K18" s="283"/>
      <c r="L18" s="283"/>
      <c r="M18" s="283"/>
      <c r="N18" s="283"/>
      <c r="O18" s="194"/>
      <c r="P18" s="193" t="str">
        <f t="shared" si="0"/>
        <v/>
      </c>
      <c r="Q18" s="193"/>
      <c r="R18" s="193"/>
      <c r="S18" s="193"/>
      <c r="T18" s="193"/>
      <c r="U18" s="193"/>
      <c r="V18" s="193"/>
      <c r="W18" s="193" t="str">
        <f t="shared" si="1"/>
        <v/>
      </c>
      <c r="X18" s="193"/>
      <c r="Y18" s="193"/>
      <c r="Z18" s="193"/>
      <c r="AA18" s="193"/>
      <c r="AB18" s="193"/>
      <c r="AC18" s="193"/>
      <c r="AD18" s="282" t="str">
        <f>IF(AS18="","",VLOOKUP(AS18,Table1[#All],3,0))</f>
        <v/>
      </c>
      <c r="AE18" s="282"/>
      <c r="AF18" s="282"/>
      <c r="AG18" s="282"/>
      <c r="AH18" s="282"/>
      <c r="AI18" s="282"/>
      <c r="AJ18" s="282"/>
      <c r="AK18" s="282"/>
      <c r="AL18" s="195"/>
      <c r="AM18" s="193"/>
      <c r="AN18" s="193"/>
      <c r="AO18" s="193"/>
      <c r="AP18" s="193"/>
      <c r="AQ18" s="193"/>
      <c r="AS18" s="197"/>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344</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ผบE612/2568 คดีหมายเลขแดงที่ ผบE2590/2568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นายนพดลหรือชาตรี ก้อนแก้ว</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3570900510404</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2025-03-31T09:36:41Z</cp:lastPrinted>
  <dcterms:created xsi:type="dcterms:W3CDTF">2016-06-06T16:13:57Z</dcterms:created>
  <dcterms:modified xsi:type="dcterms:W3CDTF">2025-06-07T03:40:23Z</dcterms:modified>
</cp:coreProperties>
</file>