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2\2818-นายสิทธิโชค ดาราวงษ์\"/>
    </mc:Choice>
  </mc:AlternateContent>
  <xr:revisionPtr revIDLastSave="0" documentId="8_{EC7F5F34-C51A-4F13-B943-629A9B0EB466}"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 i="35" l="1" a="1"/>
  <c r="D3" i="35" s="1"/>
  <c r="B5" i="35" a="1"/>
  <c r="B5" i="35" s="1"/>
  <c r="B3" i="35" a="1"/>
  <c r="B3" i="35" s="1"/>
  <c r="D2" i="35" a="1"/>
  <c r="D2" i="35" s="1"/>
  <c r="D5" i="35" a="1"/>
  <c r="D5" i="35" s="1"/>
  <c r="F5" i="35" a="1"/>
  <c r="F5" i="35" s="1"/>
  <c r="B4" i="35" a="1"/>
  <c r="B4" i="35" s="1"/>
  <c r="B2" i="35"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<sst xmlns="http://schemas.openxmlformats.org/spreadsheetml/2006/main" count="718" uniqueCount="355">
  <si>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</si>
  <si>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</si>
  <si>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</si>
  <si>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</si>
  <si>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</si>
  <si>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</si>
  <si>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</si>
  <si>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</si>
  <si>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</si>
  <si>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</si>
  <si>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</si>
  <si>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</si>
  <si>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</si>
  <si>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</si>
  <si>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</si>
  <si>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</si>
  <si>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</si>
  <si>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</si>
  <si>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</si>
  <si>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</si>
  <si>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</si>
  <si>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</si>
  <si>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</si>
  <si>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</si>
  <si>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</si>
  <si>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</si>
  <si>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</si>
  <si>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</si>
  <si>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</si>
  <si>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</si>
  <si>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</si>
  <si>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</si>
  <si>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</si>
  <si>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</si>
  <si>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</si>
  <si>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</si>
  <si>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</si>
  <si>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</si>
  <si>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</si>
  <si>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</si>
  <si>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</si>
  <si>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</si>
  <si>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</si>
  <si>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</si>
  <si>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</si>
  <si>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</si>
  <si>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</si>
  <si>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</si>
  <si>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</si>
  <si>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</si>
  <si>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</si>
  <si>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</si>
  <si>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</si>
  <si>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</si>
  <si>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</si>
  <si>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</si>
  <si>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</si>
  <si>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</si>
  <si>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</si>
  <si>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</si>
  <si>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</si>
  <si>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</si>
  <si>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</si>
  <si>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</si>
  <si>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</si>
  <si>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</si>
  <si>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</si>
  <si>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</si>
  <si>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</si>
  <si>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</si>
  <si>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</si>
  <si>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</si>
  <si>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</si>
  <si>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</si>
  <si>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</si>
  <si>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</si>
  <si>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</si>
  <si>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</si>
  <si>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</si>
  <si>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</si>
  <si>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</si>
  <si>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</si>
  <si>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</si>
  <si>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</si>
  <si>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</si>
  <si>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</si>
  <si>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</si>
  <si>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</si>
  <si>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</si>
  <si>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</si>
  <si>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</si>
  <si>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</si>
  <si>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</si>
  <si>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</si>
  <si>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</si>
  <si>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</si>
  <si>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</si>
  <si>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</si>
  <si>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</si>
  <si>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</si>
  <si>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</si>
  <si>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</si>
  <si>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</si>
  <si>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</si>
  <si>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</si>
  <si>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</si>
  <si>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</si>
  <si>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</si>
  <si>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</si>
  <si>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</si>
  <si>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</si>
  <si>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</si>
  <si>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</si>
  <si>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</si>
  <si>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</si>
  <si>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</si>
  <si>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</si>
  <si>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</si>
  <si>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</si>
  <si>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</si>
  <si>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</si>
  <si>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</si>
  <si>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</si>
  <si>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</si>
  <si>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</si>
  <si>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</si>
  <si>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</si>
  <si>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</si>
  <si>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</si>
  <si>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</si>
  <si>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</si>
  <si>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</si>
  <si>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</si>
  <si>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</si>
  <si>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</si>
  <si>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</si>
  <si>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</si>
  <si>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</si>
  <si>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</si>
  <si>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</si>
  <si>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</si>
  <si>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</si>
  <si>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</si>
  <si>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</si>
  <si>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</si>
  <si>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</si>
  <si>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</si>
  <si>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</si>
  <si>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</si>
  <si>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</si>
  <si>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</si>
  <si>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</si>
  <si>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</si>
  <si>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</si>
  <si>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</si>
  <si>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</si>
  <si>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</si>
  <si>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</si>
  <si>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</si>
  <si>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</si>
  <si>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</si>
  <si>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</si>
  <si>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</si>
  <si>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</si>
  <si>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</si>
  <si>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</si>
  <si>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</si>
  <si>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</si>
  <si>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</si>
  <si>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</si>
  <si>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</si>
  <si>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</si>
  <si>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</si>
  <si>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</si>
  <si>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</si>
  <si>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</si>
  <si>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</si>
  <si>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</si>
  <si>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</si>
  <si>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</si>
  <si>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</si>
  <si>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</si>
  <si>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</si>
  <si>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</si>
  <si>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</si>
  <si>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</si>
  <si>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</si>
  <si>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</si>
  <si>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</si>
  <si>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</si>
  <si>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</si>
  <si>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</si>
  <si>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</si>
  <si>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</si>
  <si>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</si>
  <si>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</si>
  <si>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</si>
  <si>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</si>
  <si>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</si>
  <si>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</si>
  <si>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</si>
  <si>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</si>
  <si>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</si>
  <si>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</si>
  <si>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</si>
  <si>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</si>
  <si>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</si>
  <si>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</si>
  <si>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</si>
  <si>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</si>
  <si>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</si>
  <si>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</si>
  <si>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</si>
  <si>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</si>
  <si>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</si>
  <si>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</si>
  <si>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</si>
  <si>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</si>
  <si>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</si>
  <si>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</si>
  <si>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</si>
  <si>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</si>
  <si>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</si>
  <si>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</si>
  <si>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</si>
  <si>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</si>
  <si>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</si>
  <si>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</si>
  <si>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</si>
  <si>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</si>
  <si>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</si>
  <si>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</si>
  <si>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</si>
  <si>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</si>
  <si>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</si>
  <si>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</si>
  <si>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</si>
  <si>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</si>
  <si>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</si>
  <si>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</si>
  <si>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</si>
  <si>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</si>
  <si>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</si>
  <si>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</si>
  <si>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</si>
  <si>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</si>
  <si>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</si>
  <si>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</si>
  <si>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</si>
  <si>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</si>
  <si>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</si>
  <si>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</si>
  <si>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</si>
  <si>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</si>
  <si>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</si>
  <si>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</si>
  <si>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</si>
  <si>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</si>
  <si>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</si>
  <si>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</si>
  <si>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</si>
  <si>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</si>
  <si>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</si>
  <si>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</si>
  <si>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</si>
  <si>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</si>
  <si>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</si>
  <si>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</si>
  <si>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</si>
  <si>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</si>
  <si>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</si>
  <si>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</si>
  <si>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</si>
  <si>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</si>
  <si>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</si>
  <si>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</si>
  <si>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</si>
  <si>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</si>
  <si>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</si>
  <si>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</si>
  <si>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</si>
  <si>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</si>
  <si>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</si>
  <si>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</si>
  <si>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</si>
  <si>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</si>
  <si>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</si>
  <si>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</si>
  <si>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</si>
  <si>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</si>
  <si>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</si>
  <si>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</si>
  <si>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</si>
  <si>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</si>
  <si>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</si>
  <si>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</si>
  <si>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</si>
  <si>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</si>
  <si>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</si>
  <si>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</si>
  <si>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</si>
  <si>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</si>
  <si>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</si>
  <si>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</si>
  <si>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</si>
  <si>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</si>
  <si>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</si>
  <si>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</si>
  <si>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</si>
  <si>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</si>
  <si>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</si>
  <si>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</si>
  <si>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</si>
  <si>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</si>
  <si>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</si>
  <si>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</si>
  <si>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</si>
  <si>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</si>
  <si>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</si>
  <si>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</si>
  <si>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</si>
  <si>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</si>
  <si>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</si>
  <si>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</si>
  <si>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</si>
  <si>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</si>
  <si>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</si>
  <si>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</si>
  <si>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</si>
  <si>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</si>
  <si>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</si>
  <si>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</si>
  <si>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</si>
  <si>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</si>
  <si>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</si>
  <si>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</si>
  <si>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</si>
  <si>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</si>
  <si>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</si>
  <si>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</si>
  <si>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</si>
  <si>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</si>
  <si>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</si>
  <si>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</si>
  <si>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</si>
  <si>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</si>
  <si>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</si>
  <si>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</si>
  <si>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จังหวัดเชียงเชียงใหม่</t>
  </si>
  <si>
    <t>นางสิทธิโชด ดาราวงษ์</t>
  </si>
  <si>
    <t>นายเพทาย พิสุทธิศุภร</t>
  </si>
  <si>
    <t>จังหวัดเชียงใหม่ สาขาแม่ริม</t>
  </si>
  <si>
    <t>2818(68) - รายงานผลสืบทรัพย์ ราย นายสิทธิโชค ดาราวงษ์ สาขามีโชค พลาซ่า (สืบรอบที่ 2) - ไม่พบทรัพย์</t>
  </si>
  <si>
    <t>กุมภาพันธ์</t>
  </si>
  <si>
    <t>088-769-6476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</si>
</sst>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2568</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V1150" t="str">
            <v>ผบ.3079</v>
          </cell>
          <cell r="W1150">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t="str">
            <v>เคหะ, ไทรทอง, ไทรทอง</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V1644" t="str">
            <v>ผบ1179</v>
          </cell>
          <cell r="W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O1731" t="str">
            <v>สินเชื่อธนาคารประชาชน</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G1810">
            <v>800100167538</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t="str">
            <v>สินเชื่อธนาคารประชาชน</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0</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t="str">
            <v>สินเชื่อธนาคารประชาชน</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888165011200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O1854" t="str">
            <v>สินเชื่อธนาคารประชาชน</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O1864" t="str">
            <v>สินเชื่อพัฒนาองค์กรชุมชน (รายบุคคล)</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O1919" t="str">
            <v>ธนาคารประชาชน</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D1982">
            <v>7</v>
          </cell>
          <cell r="E1982">
            <v>1</v>
          </cell>
          <cell r="F1982">
            <v>2568</v>
          </cell>
          <cell r="G1982">
            <v>800104378271</v>
          </cell>
          <cell r="H1982" t="str">
            <v>นาย</v>
          </cell>
          <cell r="I1982" t="str">
            <v>ภัทรพงศ์</v>
          </cell>
          <cell r="J1982" t="str">
            <v>จิตราทร</v>
          </cell>
          <cell r="K1982" t="str">
            <v>3 5299 00311 38 8</v>
          </cell>
          <cell r="L1982" t="str">
            <v>เซ็นทรัล แอร์พอร์ต พลาซ่า เชียงใหม่</v>
          </cell>
          <cell r="M1982" t="str">
            <v>เชยงใหม่ 1</v>
          </cell>
          <cell r="N1982">
            <v>8</v>
          </cell>
          <cell r="O1982" t="str">
            <v>สินเชื่อผู้ได้รับผลกระทบจากเศรษฐิจ ฯ (คืนความสุข)</v>
          </cell>
          <cell r="P1982" t="str">
            <v>1.บุคคลค้ำประกัน</v>
          </cell>
          <cell r="S1982" t="str">
            <v>แขวงลำปาง</v>
          </cell>
          <cell r="T1982" t="str">
            <v>ผบE3081</v>
          </cell>
          <cell r="U1982">
            <v>2565</v>
          </cell>
          <cell r="V1982" t="str">
            <v>ผบE3550</v>
          </cell>
          <cell r="W1982">
            <v>2565</v>
          </cell>
          <cell r="X1982">
            <v>11</v>
          </cell>
          <cell r="Y1982">
            <v>10</v>
          </cell>
          <cell r="Z1982">
            <v>2565</v>
          </cell>
          <cell r="BL1982" t="str">
            <v>นายภัทรพงศ์ จิตราทร</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row r="1987">
          <cell r="B1987">
            <v>2830</v>
          </cell>
          <cell r="C1987">
            <v>1975</v>
          </cell>
          <cell r="D1987">
            <v>7</v>
          </cell>
          <cell r="E1987">
            <v>1</v>
          </cell>
          <cell r="F1987">
            <v>2568</v>
          </cell>
          <cell r="G1987">
            <v>800035598807</v>
          </cell>
          <cell r="H1987" t="str">
            <v>นาย</v>
          </cell>
          <cell r="I1987" t="str">
            <v xml:space="preserve">สวาท </v>
          </cell>
          <cell r="J1987" t="str">
            <v>หลักมั่น</v>
          </cell>
          <cell r="K1987" t="str">
            <v>3 5207 00368 63 9</v>
          </cell>
          <cell r="L1987" t="str">
            <v>เชียงใหม่</v>
          </cell>
          <cell r="M1987" t="str">
            <v>เชียงใหม่ 1</v>
          </cell>
          <cell r="N1987">
            <v>8</v>
          </cell>
          <cell r="O1987" t="str">
            <v>สินเชื่อสวัสดีการ</v>
          </cell>
          <cell r="P1987" t="str">
            <v>1.บุคคลค้ำประกัน</v>
          </cell>
          <cell r="S1987" t="str">
            <v>แขวงเชียงใหม่</v>
          </cell>
          <cell r="T1987" t="str">
            <v>ผบE8157</v>
          </cell>
          <cell r="U1987">
            <v>2567</v>
          </cell>
          <cell r="V1987" t="str">
            <v>ผบE10265</v>
          </cell>
          <cell r="W1987">
            <v>2567</v>
          </cell>
          <cell r="X1987">
            <v>5</v>
          </cell>
          <cell r="Y1987">
            <v>11</v>
          </cell>
          <cell r="Z1987">
            <v>2567</v>
          </cell>
          <cell r="BL1987" t="str">
            <v>นายสวาท  หลักมั่น</v>
          </cell>
        </row>
        <row r="1988">
          <cell r="B1988">
            <v>2831</v>
          </cell>
          <cell r="C1988">
            <v>1976</v>
          </cell>
          <cell r="D1988">
            <v>7</v>
          </cell>
          <cell r="E1988">
            <v>1</v>
          </cell>
          <cell r="F1988">
            <v>2568</v>
          </cell>
          <cell r="G1988">
            <v>800038153741</v>
          </cell>
          <cell r="H1988" t="str">
            <v>นาง</v>
          </cell>
          <cell r="I1988" t="str">
            <v>แสงจันทร์</v>
          </cell>
          <cell r="J1988" t="str">
            <v>สิงห์ทอน</v>
          </cell>
          <cell r="K1988" t="str">
            <v>3 5010 00371 49 2</v>
          </cell>
          <cell r="L1988" t="str">
            <v>ท่าแพ</v>
          </cell>
          <cell r="M1988" t="str">
            <v>เชียงใหม่ 1</v>
          </cell>
          <cell r="N1988">
            <v>8</v>
          </cell>
          <cell r="O1988" t="str">
            <v>สินเชื่อธนาคารประชาชน</v>
          </cell>
          <cell r="P1988" t="str">
            <v>1.บุคคลค้ำประกัน</v>
          </cell>
          <cell r="S1988" t="str">
            <v>แขวงเชียงใหม่</v>
          </cell>
          <cell r="T1988" t="str">
            <v>ผบ.2556</v>
          </cell>
          <cell r="U1988">
            <v>2563</v>
          </cell>
          <cell r="V1988" t="str">
            <v>ผบ.5019</v>
          </cell>
          <cell r="W1988">
            <v>2563</v>
          </cell>
          <cell r="AA1988">
            <v>14</v>
          </cell>
          <cell r="AB1988">
            <v>7</v>
          </cell>
          <cell r="AC1988">
            <v>2563</v>
          </cell>
          <cell r="BL1988" t="str">
            <v>นางแสงจันทร์ สิงห์ทอน</v>
          </cell>
        </row>
        <row r="1989">
          <cell r="B1989">
            <v>2832</v>
          </cell>
          <cell r="C1989">
            <v>1977</v>
          </cell>
          <cell r="D1989">
            <v>13</v>
          </cell>
          <cell r="E1989">
            <v>1</v>
          </cell>
          <cell r="F1989">
            <v>2568</v>
          </cell>
          <cell r="G1989" t="str">
            <v>800063491693,
800063491701</v>
          </cell>
          <cell r="H1989" t="str">
            <v>นาย</v>
          </cell>
          <cell r="I1989" t="str">
            <v>ยุทธการ</v>
          </cell>
          <cell r="J1989" t="str">
            <v>แซ่ลิ้ว</v>
          </cell>
          <cell r="K1989" t="str">
            <v>1-5009-00089-99-1</v>
          </cell>
          <cell r="L1989" t="str">
            <v>ท่าแพ</v>
          </cell>
          <cell r="M1989" t="str">
            <v>เชียงใหม่ 1</v>
          </cell>
          <cell r="N1989">
            <v>8</v>
          </cell>
          <cell r="O1989" t="str">
            <v>สินเชื่อเคหะ, สินเชื่อไทรทอง</v>
          </cell>
          <cell r="P1989" t="str">
            <v>2.หลักทรัพย์ค้ำประกัน</v>
          </cell>
          <cell r="Q1989">
            <v>1609829.51</v>
          </cell>
          <cell r="R1989">
            <v>526072.18000000005</v>
          </cell>
          <cell r="S1989" t="str">
            <v>จังหวัดฝาง</v>
          </cell>
          <cell r="T1989" t="str">
            <v>ผบE590</v>
          </cell>
          <cell r="U1989">
            <v>2567</v>
          </cell>
          <cell r="V1989" t="str">
            <v>ผบE723</v>
          </cell>
          <cell r="W1989">
            <v>2567</v>
          </cell>
          <cell r="X1989">
            <v>25</v>
          </cell>
          <cell r="Y1989">
            <v>6</v>
          </cell>
          <cell r="Z1989">
            <v>2567</v>
          </cell>
          <cell r="BB1989" t="str">
            <v>ยึดทรัพย์</v>
          </cell>
          <cell r="BL1989" t="str">
            <v>นายยุทธการ แซ่ลิ้ว</v>
          </cell>
        </row>
        <row r="1990">
          <cell r="B1990">
            <v>2833</v>
          </cell>
          <cell r="C1990">
            <v>1978</v>
          </cell>
          <cell r="D1990">
            <v>23</v>
          </cell>
          <cell r="E1990">
            <v>1</v>
          </cell>
          <cell r="F1990">
            <v>2568</v>
          </cell>
          <cell r="G1990">
            <v>863087504222</v>
          </cell>
          <cell r="H1990" t="str">
            <v>นาย</v>
          </cell>
          <cell r="I1990" t="str">
            <v>ธณวรรธณ์</v>
          </cell>
          <cell r="J1990" t="str">
            <v>อุดมเกษตรคีรี</v>
          </cell>
          <cell r="K1990" t="str">
            <v>1 5009 01248 98 7</v>
          </cell>
          <cell r="L1990" t="str">
            <v>ฝาง</v>
          </cell>
          <cell r="M1990" t="str">
            <v xml:space="preserve">เชียงใหม่ 2 </v>
          </cell>
          <cell r="N1990">
            <v>8</v>
          </cell>
          <cell r="O1990" t="str">
            <v>สินเชื่อธนาคารประชาชน</v>
          </cell>
          <cell r="P1990" t="str">
            <v>1.บุคคลค้ำประกัน</v>
          </cell>
          <cell r="Q1990">
            <v>89998</v>
          </cell>
          <cell r="R1990">
            <v>5955.57</v>
          </cell>
          <cell r="S1990" t="str">
            <v>จังหวัดน่าน</v>
          </cell>
          <cell r="T1990" t="str">
            <v>ผบE1855</v>
          </cell>
          <cell r="U1990">
            <v>2567</v>
          </cell>
          <cell r="V1990" t="str">
            <v>ผบE2031</v>
          </cell>
          <cell r="W1990">
            <v>2567</v>
          </cell>
          <cell r="X1990">
            <v>15</v>
          </cell>
          <cell r="Y1990">
            <v>10</v>
          </cell>
          <cell r="Z1990">
            <v>2567</v>
          </cell>
          <cell r="BL1990" t="str">
            <v>นายธณวรรธณ์ อุดมเกษตรคีรี</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v>1075</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T1251" t="str">
            <v>นางสาวชวพรรณ วงศ์ศาลา</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T1257" t="str">
            <v>นายธวัชชัย   มาศยะ</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X1320">
            <v>16</v>
          </cell>
          <cell r="Y1320">
            <v>5</v>
          </cell>
          <cell r="Z1320">
            <v>2566</v>
          </cell>
          <cell r="BT1320" t="str">
            <v>นางสาวเพ็ญพรรณ ฤทธิ์ฤาชัย</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T1329" t="str">
            <v>นายยงยุทธ อินตา</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S1330" t="str">
            <v>แขวงลำปาง</v>
          </cell>
          <cell r="T1330" t="str">
            <v>ผบE3081</v>
          </cell>
          <cell r="U1330">
            <v>2565</v>
          </cell>
          <cell r="V1330" t="str">
            <v>ผบE3550</v>
          </cell>
          <cell r="W1330">
            <v>2565</v>
          </cell>
          <cell r="X1330">
            <v>11</v>
          </cell>
          <cell r="Y1330">
            <v>10</v>
          </cell>
          <cell r="Z1330">
            <v>2565</v>
          </cell>
          <cell r="BL1330" t="str">
            <v>นายภัทรพงศ์ จิตราทร</v>
          </cell>
          <cell r="BT1330" t="str">
            <v>นายภัทรพงศ์ จิตราทร</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L1331" t="str">
            <v>นายธวุฒิ จอมแปง</v>
          </cell>
          <cell r="BT1331" t="str">
            <v>นายธวุฒิ จอมแปง</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L1332" t="str">
            <v>นายชัยณรงค์ เมืองมา</v>
          </cell>
          <cell r="BT1332" t="str">
            <v>นายชัยณรงค์ เมืองมา</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L1333" t="str">
            <v>นางสาวสมจิตร อาจแก้ว</v>
          </cell>
          <cell r="BT1333" t="str">
            <v>นางสาวสมจิตร อาจแก้ว</v>
          </cell>
        </row>
        <row r="1334">
          <cell r="B1334">
            <v>2829</v>
          </cell>
          <cell r="C1334">
            <v>1976</v>
          </cell>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L1334" t="str">
            <v>นางสาวลินดา  ดวงไฟ</v>
          </cell>
          <cell r="BT1334" t="str">
            <v>นางสาวลินดา  ดวงไฟ</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S1335" t="str">
            <v>แขวงเชียงใหม่</v>
          </cell>
          <cell r="T1335" t="str">
            <v>ผบE8157</v>
          </cell>
          <cell r="U1335">
            <v>2567</v>
          </cell>
          <cell r="V1335" t="str">
            <v>ผบE10265</v>
          </cell>
          <cell r="W1335">
            <v>2567</v>
          </cell>
          <cell r="X1335">
            <v>5</v>
          </cell>
          <cell r="Y1335">
            <v>11</v>
          </cell>
          <cell r="Z1335">
            <v>2567</v>
          </cell>
          <cell r="BL1335" t="str">
            <v>นายสวาท  หลักมั่น</v>
          </cell>
          <cell r="BT1335" t="str">
            <v>นายสวาท  หลักมั่น</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S1336" t="str">
            <v>แขวงเชียงใหม่</v>
          </cell>
          <cell r="T1336" t="str">
            <v>ผบ.2556</v>
          </cell>
          <cell r="U1336">
            <v>2563</v>
          </cell>
          <cell r="V1336" t="str">
            <v>ผบ.5019</v>
          </cell>
          <cell r="W1336">
            <v>2563</v>
          </cell>
          <cell r="AA1336">
            <v>14</v>
          </cell>
          <cell r="AB1336">
            <v>7</v>
          </cell>
          <cell r="AC1336">
            <v>2563</v>
          </cell>
          <cell r="BL1336" t="str">
            <v>นางแสงจันทร์ สิงห์ทอน</v>
          </cell>
          <cell r="BT1336" t="str">
            <v>นางแสงจันทร์ สิงห์ทอน</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T1337" t="str">
            <v>นายธณวรรธณ์ อุดมเกษตรคีรี</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9.&#3626;&#3639;&#3610;&#3607;&#3619;&#3633;&#3614;&#3618;&#3660;/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7" sqref="B7"/>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2818</v>
      </c>
    </row>
    <row r="2" spans="1:11">
      <c r="A2" s="143" t="s">
        <v>251</v>
      </c>
      <c r="B2" s="145" t="str" cm="1">
        <f t="array" ref="B2">_xlfn.IFS(I1&lt;850,VLOOKUP(I1,[1]บังคับคดี!$B:$ZZ,60,0),AND(I1&gt;=850,I1&lt;1435),VLOOKUP(I1,'[1]บังคับคดีใหม่ ปี2563-2564'!$B:$ZZ,63,0),I1&gt;=1435,VLOOKUP(I1,'[1]สืบทรัพย์ ปี 2564-25666'!$B:$ZZ,71,0))</f>
        <v>นายสิทธิโชค ดาราวงษ์</v>
      </c>
      <c r="C2" s="175" t="s">
        <v>73</v>
      </c>
      <c r="D2" s="145" t="str" cm="1">
        <f t="array" ref="D2">_xlfn.IFS(I1&lt;850,VLOOKUP(I1,[1]บังคับคดี!$B:$ZZ,10,0),AND(I1&gt;=850,I1&lt;1435),VLOOKUP(I1,'[1]บังคับคดีใหม่ ปี2563-2564'!$B:$ZZ,11,0),I1&gt;=1435,VLOOKUP(I1,'[1]สืบทรัพย์ ปี 2564-25666'!$B:$ZZ,11,0))</f>
        <v>มีโชค พลาซ่า</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800095595230</v>
      </c>
      <c r="C4" s="176" t="s">
        <v>264</v>
      </c>
      <c r="D4" s="219">
        <v>243438</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แขวงเชียงดาว</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ผบE465/2566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ผบE578/2566</v>
      </c>
      <c r="I5" s="157" t="s">
        <v>257</v>
      </c>
    </row>
    <row r="6" spans="1:11">
      <c r="A6" s="153" t="s">
        <v>337</v>
      </c>
      <c r="B6" s="171">
        <v>169179.92</v>
      </c>
      <c r="C6" s="225" t="s">
        <v>345</v>
      </c>
      <c r="D6" s="148">
        <v>244004</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v>1509900673984</v>
      </c>
      <c r="D12" s="152" t="s">
        <v>239</v>
      </c>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t="s">
        <v>152</v>
      </c>
      <c r="E13" s="158"/>
      <c r="F13" s="169"/>
      <c r="G13" s="152"/>
      <c r="I13" s="247"/>
      <c r="J13" s="247"/>
      <c r="K13" s="247"/>
    </row>
    <row r="14" spans="1:11" s="151" customFormat="1">
      <c r="A14" s="165" t="s">
        <v>212</v>
      </c>
      <c r="B14" s="158" t="s">
        <v>350</v>
      </c>
      <c r="C14" s="203">
        <v>3309900225459</v>
      </c>
      <c r="D14" s="152" t="s">
        <v>239</v>
      </c>
      <c r="E14" s="158"/>
      <c r="F14" s="169"/>
      <c r="G14" s="152"/>
      <c r="I14" s="166" t="s">
        <v>248</v>
      </c>
      <c r="J14" s="166"/>
      <c r="K14" s="166"/>
    </row>
    <row r="15" spans="1:11" s="151" customFormat="1">
      <c r="A15" s="165" t="s">
        <v>214</v>
      </c>
      <c r="B15" s="158" t="s">
        <v>152</v>
      </c>
      <c r="C15" s="203" t="s">
        <v>152</v>
      </c>
      <c r="D15" s="152" t="s">
        <v>152</v>
      </c>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2818 - รายงานผลสืบทรัพย์ ราย นายสิทธิโชค ดาราวงษ์ สาขามีโชค พลาซ่า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21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3" t="str">
        <f>Sheet1!B2</f>
        <v>นายสิทธิโชค ดาราวงษ์</v>
      </c>
      <c r="F4" s="253"/>
      <c r="G4" s="253"/>
      <c r="H4" s="253"/>
      <c r="I4" s="253"/>
      <c r="J4" s="253"/>
      <c r="K4" s="253"/>
      <c r="L4" s="253"/>
      <c r="M4" s="253"/>
      <c r="N4" s="253"/>
      <c r="O4" s="253"/>
      <c r="P4" s="253"/>
      <c r="Q4" s="253"/>
      <c r="R4" s="253"/>
      <c r="S4" s="253"/>
      <c r="T4" s="253"/>
      <c r="U4" s="252" t="s">
        <v>73</v>
      </c>
      <c r="V4" s="252"/>
      <c r="W4" s="253" t="str">
        <f>Sheet1!D2</f>
        <v>มีโชค พลาซ่า</v>
      </c>
      <c r="X4" s="253"/>
      <c r="Y4" s="253"/>
      <c r="Z4" s="253"/>
      <c r="AA4" s="253"/>
      <c r="AB4" s="253"/>
      <c r="AC4" s="253"/>
      <c r="AD4" s="253"/>
      <c r="AE4" s="253"/>
      <c r="AF4" s="253"/>
      <c r="AG4" s="253"/>
      <c r="AH4" s="253"/>
      <c r="AI4" s="253"/>
      <c r="AJ4" s="253"/>
      <c r="AK4" s="138"/>
      <c r="AL4" s="186" t="s">
        <v>261</v>
      </c>
      <c r="AM4" s="185" t="s">
        <v>352</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2818(68) - รายงานผลสืบทรัพย์ ราย นายสิทธิโชค ดาราวงษ์ สาขามีโชค พลาซ่า (สืบรอบที่ 2) - ไม่พบทรัพย์</v>
      </c>
      <c r="AM5" s="138"/>
      <c r="AO5" s="162" t="s">
        <v>258</v>
      </c>
      <c r="AP5" s="138"/>
      <c r="AQ5" s="138"/>
    </row>
    <row r="6" spans="1:43">
      <c r="A6" s="19" t="s">
        <v>207</v>
      </c>
      <c r="B6" s="137"/>
      <c r="F6" s="257">
        <f>Sheet1!B4</f>
        <v>800095595230</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แขวงเชียงดาว</v>
      </c>
      <c r="D7" s="253"/>
      <c r="E7" s="253"/>
      <c r="F7" s="253"/>
      <c r="G7" s="253"/>
      <c r="H7" s="253"/>
      <c r="I7" s="253"/>
      <c r="J7" s="253"/>
      <c r="K7" s="277" t="s">
        <v>209</v>
      </c>
      <c r="L7" s="277"/>
      <c r="M7" s="277"/>
      <c r="N7" s="277"/>
      <c r="O7" s="277"/>
      <c r="P7" s="277"/>
      <c r="Q7" s="254" t="str">
        <f>Sheet1!D5</f>
        <v>ผบE465/2566</v>
      </c>
      <c r="R7" s="254"/>
      <c r="S7" s="254"/>
      <c r="T7" s="254"/>
      <c r="U7" s="254"/>
      <c r="V7" s="254"/>
      <c r="W7" s="254"/>
      <c r="X7" s="276" t="s">
        <v>210</v>
      </c>
      <c r="Y7" s="276"/>
      <c r="Z7" s="276"/>
      <c r="AA7" s="276"/>
      <c r="AB7" s="276"/>
      <c r="AC7" s="276"/>
      <c r="AD7" s="254" t="str">
        <f>Sheet1!F5</f>
        <v>ผบE578/2566</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นางสิทธิโชด ดาราวงษ์</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นายเพทาย พิสุทธิศุภร</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hidden="1">
      <c r="A11" s="19"/>
      <c r="B11" s="2" t="s">
        <v>213</v>
      </c>
      <c r="F11" s="255">
        <f>Sheet1!B16</f>
        <v>0</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t="str">
        <f>VLOOKUP(A21,Sheet1!A11:G31,4,0)</f>
        <v>ไม่พบ</v>
      </c>
      <c r="U21" s="262"/>
      <c r="V21" s="262"/>
      <c r="W21" s="262"/>
      <c r="X21" s="260" t="str">
        <f>IF(OR(T21="ไม่พบ",T21="-"),"-",VLOOKUP(A21,Sheet1!A11:G31,5,0))</f>
        <v>-</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t="str">
        <f>VLOOKUP(A23,Sheet1!A11:G31,4,0)</f>
        <v>-</v>
      </c>
      <c r="U23" s="262"/>
      <c r="V23" s="262"/>
      <c r="W23" s="262"/>
      <c r="X23" s="260" t="str">
        <f>IF(OR(T23="ไม่พบ",T23="-"),"-",VLOOKUP(A23,Sheet1!A11:G31,5,0))</f>
        <v>-</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t="str">
        <f>VLOOKUP(A25,Sheet1!A11:G31,4,0)</f>
        <v>ไม่พบ</v>
      </c>
      <c r="U25" s="264"/>
      <c r="V25" s="264"/>
      <c r="W25" s="265"/>
      <c r="X25" s="266" t="str">
        <f>IF(OR(T25="ไม่พบ",T25="-"),"-",VLOOKUP(A25,Sheet1!A11:G31,5,0))</f>
        <v>-</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t="str">
        <f>VLOOKUP(A27,Sheet1!A11:G31,4,0)</f>
        <v>-</v>
      </c>
      <c r="U27" s="262"/>
      <c r="V27" s="262"/>
      <c r="W27" s="262"/>
      <c r="X27" s="260" t="str">
        <f>IF(OR(T27="ไม่พบ",T27="-"),"-",VLOOKUP(A27,Sheet1!A11:G31,5,0))</f>
        <v>-</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hidden="1"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hidden="1"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6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7"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348</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344</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สาขาแม่ริม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351</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ตามคำพิพากษาของศาลแขวงเชียงดาว ในคดีหมายเลขดำที่ ผบE465/2566 ในคดีหมายเลขแดงที่  ผบE578/2566 ลว.4 กรกฎาคม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นางสิทธิโชด ดาราวงษ์</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1509900673984</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นายเพทาย พิสุทธิศุภร</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3309900225459</v>
      </c>
      <c r="AE18" s="283"/>
      <c r="AF18" s="283"/>
      <c r="AG18" s="283"/>
      <c r="AH18" s="283"/>
      <c r="AI18" s="283"/>
      <c r="AJ18" s="283"/>
      <c r="AK18" s="283"/>
      <c r="AL18" s="195"/>
      <c r="AM18" s="193"/>
      <c r="AN18" s="193"/>
      <c r="AO18" s="193"/>
      <c r="AP18" s="193"/>
      <c r="AQ18" s="193"/>
      <c r="AS18" s="197" t="s">
        <v>212</v>
      </c>
    </row>
    <row r="19" spans="1:45" hidden="1">
      <c r="A19" s="193"/>
      <c r="B19" s="193"/>
      <c r="C19" s="282" t="str">
        <f>IF(AS19="","ซ่อนช่อง",CONCATENATE("3. ",VLOOKUP(AS19,Table1[#All],2,0)))</f>
        <v>3. นายเพทาย พิสุทธิศุภร</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3309900225459</v>
      </c>
      <c r="AE19" s="283"/>
      <c r="AF19" s="283"/>
      <c r="AG19" s="283"/>
      <c r="AH19" s="283"/>
      <c r="AI19" s="283"/>
      <c r="AJ19" s="283"/>
      <c r="AK19" s="283"/>
      <c r="AL19" s="195"/>
      <c r="AM19" s="193"/>
      <c r="AN19" s="193"/>
      <c r="AO19" s="193"/>
      <c r="AP19" s="193"/>
      <c r="AQ19" s="193"/>
      <c r="AS19" s="197" t="s">
        <v>212</v>
      </c>
    </row>
    <row r="20" spans="1:45" hidden="1">
      <c r="A20" s="193"/>
      <c r="B20" s="193"/>
      <c r="C20" s="282" t="str">
        <f>IF(AS20="","ซ่อนช่อง",CONCATENATE("4. ",VLOOKUP(AS20,Table1[#All],2,0)))</f>
        <v>4. -</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t="str">
        <f>IF(AS20="","",VLOOKUP(AS20,Table1[#All],3,0))</f>
        <v>-</v>
      </c>
      <c r="AE20" s="283"/>
      <c r="AF20" s="283"/>
      <c r="AG20" s="283"/>
      <c r="AH20" s="283"/>
      <c r="AI20" s="283"/>
      <c r="AJ20" s="283"/>
      <c r="AK20" s="283"/>
      <c r="AL20" s="195"/>
      <c r="AM20" s="193"/>
      <c r="AN20" s="193"/>
      <c r="AO20" s="193"/>
      <c r="AP20" s="193"/>
      <c r="AQ20" s="193"/>
      <c r="AS20" s="197" t="s">
        <v>214</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B14" sqref="AB14:AM14"/>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v>21</v>
      </c>
      <c r="Y10" s="253"/>
      <c r="Z10" s="278" t="s">
        <v>270</v>
      </c>
      <c r="AA10" s="278"/>
      <c r="AB10" s="253" t="s">
        <v>353</v>
      </c>
      <c r="AC10" s="253"/>
      <c r="AD10" s="253"/>
      <c r="AE10" s="253"/>
      <c r="AF10" s="253"/>
      <c r="AG10" s="253"/>
      <c r="AH10" s="278" t="s">
        <v>313</v>
      </c>
      <c r="AI10" s="278"/>
      <c r="AJ10" s="253">
        <v>2568</v>
      </c>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344</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354</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ของศาลแขวงเชียงดาว ในคดีหมายเลขคดีดำที่ ผบE465/2566 คดีหมายเลขแดงที่ ผบE578/2566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นางสิทธิโชด ดาราวงษ์</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1509900673984</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2025-01-07T10:20:23Z</cp:lastPrinted>
  <dcterms:created xsi:type="dcterms:W3CDTF">2016-06-06T16:13:57Z</dcterms:created>
  <dcterms:modified xsi:type="dcterms:W3CDTF">2025-02-01T03:18:42Z</dcterms:modified>
</cp:coreProperties>
</file>