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0-นายอุดม กาสี\"/>
    </mc:Choice>
  </mc:AlternateContent>
  <xr:revisionPtr revIDLastSave="0" documentId="8_{1AA47AD6-1118-432D-99F8-59695B551E6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<sst xmlns="http://schemas.openxmlformats.org/spreadsheetml/2006/main" count="718" uniqueCount="363">
  <si>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</si>
  <si>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</si>
  <si>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</si>
  <si>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</si>
  <si>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</si>
  <si>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</si>
  <si>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</si>
  <si>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</si>
  <si>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</si>
  <si>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</si>
  <si>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</si>
  <si>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</si>
  <si>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</si>
  <si>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</si>
  <si>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</si>
  <si>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</si>
  <si>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</si>
  <si>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</si>
  <si>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</si>
  <si>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</si>
  <si>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</si>
  <si>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</si>
  <si>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</si>
  <si>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</si>
  <si>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</si>
  <si>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</si>
  <si>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</si>
  <si>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</si>
  <si>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</si>
  <si>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</si>
  <si>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</si>
  <si>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</si>
  <si>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</si>
  <si>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</si>
  <si>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</si>
  <si>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</si>
  <si>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</si>
  <si>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</si>
  <si>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</si>
  <si>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</si>
  <si>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</si>
  <si>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</si>
  <si>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</si>
  <si>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</si>
  <si>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</si>
  <si>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</si>
  <si>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</si>
  <si>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</si>
  <si>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</si>
  <si>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</si>
  <si>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</si>
  <si>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</si>
  <si>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</si>
  <si>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</si>
  <si>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</si>
  <si>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</si>
  <si>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</si>
  <si>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</si>
  <si>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</si>
  <si>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</si>
  <si>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</si>
  <si>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</si>
  <si>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</si>
  <si>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</si>
  <si>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</si>
  <si>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</si>
  <si>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</si>
  <si>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</si>
  <si>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</si>
  <si>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</si>
  <si>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</si>
  <si>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</si>
  <si>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</si>
  <si>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</si>
  <si>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</si>
  <si>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</si>
  <si>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</si>
  <si>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</si>
  <si>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</si>
  <si>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</si>
  <si>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</si>
  <si>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</si>
  <si>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</si>
  <si>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</si>
  <si>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</si>
  <si>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</si>
  <si>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</si>
  <si>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</si>
  <si>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</si>
  <si>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</si>
  <si>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</si>
  <si>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</si>
  <si>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</si>
  <si>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</si>
  <si>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</si>
  <si>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</si>
  <si>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</si>
  <si>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</si>
  <si>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</si>
  <si>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</si>
  <si>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</si>
  <si>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</si>
  <si>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</si>
  <si>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</si>
  <si>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</si>
  <si>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</si>
  <si>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</si>
  <si>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</si>
  <si>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</si>
  <si>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</si>
  <si>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</si>
  <si>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</si>
  <si>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</si>
  <si>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</si>
  <si>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</si>
  <si>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</si>
  <si>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</si>
  <si>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</si>
  <si>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</si>
  <si>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</si>
  <si>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</si>
  <si>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</si>
  <si>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</si>
  <si>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</si>
  <si>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</si>
  <si>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</si>
  <si>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</si>
  <si>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</si>
  <si>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</si>
  <si>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</si>
  <si>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</si>
  <si>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</si>
  <si>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</si>
  <si>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</si>
  <si>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</si>
  <si>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</si>
  <si>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</si>
  <si>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</si>
  <si>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</si>
  <si>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</si>
  <si>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</si>
  <si>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</si>
  <si>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</si>
  <si>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</si>
  <si>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</si>
  <si>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</si>
  <si>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</si>
  <si>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</si>
  <si>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</si>
  <si>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</si>
  <si>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</si>
  <si>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</si>
  <si>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</si>
  <si>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</si>
  <si>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</si>
  <si>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</si>
  <si>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</si>
  <si>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</si>
  <si>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</si>
  <si>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</si>
  <si>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</si>
  <si>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</si>
  <si>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</si>
  <si>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</si>
  <si>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</si>
  <si>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</si>
  <si>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</si>
  <si>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</si>
  <si>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</si>
  <si>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</si>
  <si>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</si>
  <si>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</si>
  <si>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</si>
  <si>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</si>
  <si>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</si>
  <si>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</si>
  <si>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</si>
  <si>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</si>
  <si>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</si>
  <si>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</si>
  <si>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</si>
  <si>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</si>
  <si>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</si>
  <si>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</si>
  <si>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</si>
  <si>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</si>
  <si>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</si>
  <si>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</si>
  <si>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</si>
  <si>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</si>
  <si>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</si>
  <si>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</si>
  <si>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</si>
  <si>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</si>
  <si>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</si>
  <si>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</si>
  <si>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</si>
  <si>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</si>
  <si>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</si>
  <si>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</si>
  <si>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</si>
  <si>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</si>
  <si>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</si>
  <si>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</si>
  <si>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</si>
  <si>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</si>
  <si>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</si>
  <si>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</si>
  <si>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</si>
  <si>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</si>
  <si>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</si>
  <si>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</si>
  <si>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</si>
  <si>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</si>
  <si>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</si>
  <si>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</si>
  <si>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</si>
  <si>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</si>
  <si>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</si>
  <si>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</si>
  <si>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</si>
  <si>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</si>
  <si>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</si>
  <si>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</si>
  <si>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</si>
  <si>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</si>
  <si>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</si>
  <si>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</si>
  <si>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</si>
  <si>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</si>
  <si>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</si>
  <si>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</si>
  <si>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</si>
  <si>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</si>
  <si>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</si>
  <si>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</si>
  <si>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</si>
  <si>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</si>
  <si>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</si>
  <si>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</si>
  <si>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</si>
  <si>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</si>
  <si>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</si>
  <si>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</si>
  <si>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</si>
  <si>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</si>
  <si>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</si>
  <si>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</si>
  <si>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</si>
  <si>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</si>
  <si>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</si>
  <si>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</si>
  <si>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</si>
  <si>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</si>
  <si>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</si>
  <si>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</si>
  <si>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</si>
  <si>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</si>
  <si>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</si>
  <si>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</si>
  <si>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</si>
  <si>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</si>
  <si>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</si>
  <si>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</si>
  <si>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</si>
  <si>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</si>
  <si>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</si>
  <si>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</si>
  <si>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</si>
  <si>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</si>
  <si>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</si>
  <si>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</si>
  <si>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</si>
  <si>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</si>
  <si>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</si>
  <si>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</si>
  <si>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</si>
  <si>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</si>
  <si>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</si>
  <si>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</si>
  <si>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</si>
  <si>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</si>
  <si>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</si>
  <si>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</si>
  <si>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</si>
  <si>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</si>
  <si>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</si>
  <si>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</si>
  <si>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</si>
  <si>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</si>
  <si>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</si>
  <si>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</si>
  <si>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</si>
  <si>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</si>
  <si>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</si>
  <si>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</si>
  <si>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</si>
  <si>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</si>
  <si>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</si>
  <si>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</si>
  <si>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</si>
  <si>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</si>
  <si>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</si>
  <si>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</si>
  <si>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</si>
  <si>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</si>
  <si>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</si>
  <si>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</si>
  <si>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</si>
  <si>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</si>
  <si>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</si>
  <si>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</si>
  <si>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</si>
  <si>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</si>
  <si>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</si>
  <si>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</si>
  <si>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</si>
  <si>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</si>
  <si>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</si>
  <si>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</si>
  <si>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</si>
  <si>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</si>
  <si>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</si>
  <si>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</si>
  <si>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</si>
  <si>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</si>
  <si>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</si>
  <si>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</si>
  <si>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</si>
  <si>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</si>
  <si>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</si>
  <si>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</si>
  <si>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</si>
  <si>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</si>
  <si>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</si>
  <si>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</si>
  <si>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</si>
  <si>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</si>
  <si>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</si>
  <si>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</si>
  <si>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</si>
  <si>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</si>
  <si>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</si>
  <si>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</si>
  <si>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</si>
  <si>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</si>
  <si>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</si>
  <si>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</si>
  <si>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</si>
  <si>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</si>
  <si>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2868(68) - รายงานผลสืบทรัพย์ ราย นางสุคำ ชมภูจี๋ สาขาดอยเต่า (สืบรอบที่ 1) - ไม่พบทรัพย์</t>
  </si>
  <si>
    <t>นายอุดม กาสี</t>
  </si>
  <si>
    <t>นางสาวนำเพ็ญ จุ่มภา</t>
  </si>
  <si>
    <t>นายมารุต สิธิยอง</t>
  </si>
  <si>
    <t>3-6710-00086-55-0</t>
  </si>
  <si>
    <t>3-5002-00077-22-8</t>
  </si>
  <si>
    <t>3-5002-00078-45-3</t>
  </si>
  <si>
    <t>1-5002-00102-76-5</t>
  </si>
  <si>
    <t>3-5106-00207-36-6</t>
  </si>
  <si>
    <t>นางสุนีย์ สุทรา</t>
  </si>
  <si>
    <t>นางนิดติยา สิธิยอง</t>
  </si>
  <si>
    <t>คู่สมรสจำเลยที่ 1</t>
  </si>
  <si>
    <t>จังหวัดเชียงใหม่ สาขาจอมทอง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</si>
</sst>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2870</v>
      </c>
    </row>
    <row r="2" spans="1:11">
      <c r="A2" s="143" t="s">
        <v>251</v>
      </c>
      <c r="B2" s="145" t="str">
        <f t="array" ref="B2">_xlfn.IFS(I1&lt;850,VLOOKUP(I1,[1]บังคับคดี!$B:$ZZ,60,0),AND(I1&gt;=850,I1&lt;1435),VLOOKUP(I1,'[1]บังคับคดีใหม่ ปี2563-2564'!$B:$ZZ,63,0),I1&gt;=1435,VLOOKUP(I1,'[1]สืบทรัพย์ ปี 2564-25666'!$B:$ZZ,71,0))</f>
        <v>นายอุดม กาสี</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v>
      </c>
      <c r="C3" s="175" t="s">
        <v>208</v>
      </c>
      <c r="D3" s="147">
        <f t="array" ref="D3">_xlfn.IFS(I1&lt;850,VLOOKUP(I1,[1]บังคับคดี!$B:$ZZ,59,0),AND(I1&gt;=850,I1&lt;1435),VLOOKUP(I1,'[1]บังคับคดีใหม่ ปี2563-2564'!$B:$ZZ,64,0),I1&gt;=1435,VLOOKUP(I1,'[1]สืบทรัพย์ ปี 2564-25666'!$B:$ZZ,72,0))</f>
        <v>888166010201</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800063119948</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ผบ.55/2567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ผบ.65/2567</v>
      </c>
      <c r="I5" s="157" t="s">
        <v>257</v>
      </c>
    </row>
    <row r="6" spans="1:11">
      <c r="A6" s="153" t="s">
        <v>337</v>
      </c>
      <c r="B6" s="171">
        <v>54703.44</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359</v>
      </c>
      <c r="C13" s="203" t="s">
        <v>355</v>
      </c>
      <c r="D13" s="152"/>
      <c r="E13" s="158"/>
      <c r="F13" s="169"/>
      <c r="G13" s="152"/>
      <c r="I13" s="249"/>
      <c r="J13" s="249"/>
      <c r="K13" s="249"/>
    </row>
    <row r="14" spans="1:11" s="151" customFormat="1">
      <c r="A14" s="165" t="s">
        <v>212</v>
      </c>
      <c r="B14" s="158" t="s">
        <v>352</v>
      </c>
      <c r="C14" s="203" t="s">
        <v>356</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t="s">
        <v>360</v>
      </c>
      <c r="C16" s="203" t="s">
        <v>357</v>
      </c>
      <c r="D16" s="152"/>
      <c r="E16" s="158"/>
      <c r="F16" s="169"/>
      <c r="G16" s="152"/>
      <c r="I16" s="166" t="s">
        <v>338</v>
      </c>
      <c r="J16" s="166"/>
      <c r="K16" s="166"/>
    </row>
    <row r="17" spans="1:12" s="151" customFormat="1">
      <c r="A17" s="165" t="s">
        <v>215</v>
      </c>
      <c r="B17" s="158" t="s">
        <v>353</v>
      </c>
      <c r="C17" s="203" t="s">
        <v>358</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2870 - รายงานผลสืบทรัพย์ ราย นายอุดม กาสี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นายอุดม กาสี</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350</v>
      </c>
      <c r="AO4" s="161" t="s">
        <v>241</v>
      </c>
      <c r="AP4" s="138"/>
      <c r="AQ4" s="138"/>
    </row>
    <row r="5" spans="1:43">
      <c r="A5" s="19" t="s">
        <v>206</v>
      </c>
      <c r="B5" s="137"/>
      <c r="D5" s="255" t="str">
        <f>Sheet1!B3</f>
        <v>สินเชื่อพัฒนาองค์กรชุมชน</v>
      </c>
      <c r="E5" s="255"/>
      <c r="F5" s="255"/>
      <c r="G5" s="255"/>
      <c r="H5" s="255"/>
      <c r="I5" s="255"/>
      <c r="J5" s="255"/>
      <c r="K5" s="255"/>
      <c r="L5" s="255"/>
      <c r="M5" s="255"/>
      <c r="N5" s="255"/>
      <c r="O5" s="255"/>
      <c r="P5" s="255"/>
      <c r="Q5" s="255"/>
      <c r="R5" s="255"/>
      <c r="S5" s="254" t="s">
        <v>208</v>
      </c>
      <c r="T5" s="254"/>
      <c r="U5" s="254"/>
      <c r="V5" s="254"/>
      <c r="W5" s="253">
        <f>IF(OR(Sheet1!D3=0,Sheet1!D3="-"),"-",Sheet1!D3)</f>
        <v>888166010201</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2870(68) - รายงานผลสืบทรัพย์ ราย นายอุดม กาสี สาขาจอมทอง (สืบรอบที่ 1) - ไม่พบทรัพย์</v>
      </c>
      <c r="AM5" s="138"/>
      <c r="AO5" s="162" t="s">
        <v>258</v>
      </c>
      <c r="AP5" s="138"/>
      <c r="AQ5" s="138"/>
    </row>
    <row r="6" spans="1:43">
      <c r="A6" s="19" t="s">
        <v>207</v>
      </c>
      <c r="B6" s="137"/>
      <c r="F6" s="259">
        <f>Sheet1!B4</f>
        <v>800063119948</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ผบ.55/2567</v>
      </c>
      <c r="R7" s="256"/>
      <c r="S7" s="256"/>
      <c r="T7" s="256"/>
      <c r="U7" s="256"/>
      <c r="V7" s="256"/>
      <c r="W7" s="256"/>
      <c r="X7" s="278" t="s">
        <v>210</v>
      </c>
      <c r="Y7" s="278"/>
      <c r="Z7" s="278"/>
      <c r="AA7" s="278"/>
      <c r="AB7" s="278"/>
      <c r="AC7" s="278"/>
      <c r="AD7" s="256" t="str">
        <f>Sheet1!F5</f>
        <v>ผบ.65/2567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นายอุดม กาสี</v>
      </c>
      <c r="G9" s="257"/>
      <c r="H9" s="257"/>
      <c r="I9" s="257"/>
      <c r="J9" s="257"/>
      <c r="K9" s="257"/>
      <c r="L9" s="257"/>
      <c r="M9" s="257"/>
      <c r="N9" s="257"/>
      <c r="O9" s="257"/>
      <c r="P9" s="257"/>
      <c r="Q9" s="257"/>
      <c r="R9" s="257"/>
      <c r="S9" s="2" t="str">
        <f>Sheet1!A13</f>
        <v>คู่สมรสจำเลยที่ 1</v>
      </c>
      <c r="Y9" s="258" t="str">
        <f>Sheet1!B13</f>
        <v>นางสุนีย์ สุทรา</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นางสาวนำเพ็ญ จุ่มภา</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นางนิดติยา สิธิยอง</v>
      </c>
      <c r="G11" s="257"/>
      <c r="H11" s="257"/>
      <c r="I11" s="257"/>
      <c r="J11" s="257"/>
      <c r="K11" s="257"/>
      <c r="L11" s="257"/>
      <c r="M11" s="257"/>
      <c r="N11" s="257"/>
      <c r="O11" s="257"/>
      <c r="P11" s="257"/>
      <c r="Q11" s="257"/>
      <c r="R11" s="257"/>
      <c r="S11" s="2" t="s">
        <v>215</v>
      </c>
      <c r="Y11" s="258" t="str">
        <f>Sheet1!B17</f>
        <v>นายมารุต สิธิยอง</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6"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362</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ผบ.55/2567 ในคดีหมายเลขแดงที่  ผบ.65/2567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11</v>
      </c>
      <c r="AV16" s="215" t="s">
        <v>335</v>
      </c>
    </row>
    <row r="17" spans="1:45">
      <c r="A17" s="188"/>
      <c r="B17" s="188"/>
      <c r="C17" s="257" t="str">
        <f>IF(AS17="","ซ่อนช่อง",CONCATENATE("1. ",VLOOKUP(AS17,Table1[#All],2,0)))</f>
        <v>1. นายอุดม กาสี</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3-6710-00086-55-0</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นางสุนีย์ สุทรา</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3-5002-00077-22-8</v>
      </c>
      <c r="AE18" s="285"/>
      <c r="AF18" s="285"/>
      <c r="AG18" s="285"/>
      <c r="AH18" s="285"/>
      <c r="AI18" s="285"/>
      <c r="AJ18" s="285"/>
      <c r="AK18" s="285"/>
      <c r="AL18" s="195"/>
      <c r="AM18" s="193"/>
      <c r="AN18" s="193"/>
      <c r="AO18" s="193"/>
      <c r="AP18" s="193"/>
      <c r="AQ18" s="193"/>
      <c r="AS18" s="197" t="s">
        <v>361</v>
      </c>
    </row>
    <row r="19" spans="1:45">
      <c r="A19" s="193"/>
      <c r="B19" s="193"/>
      <c r="C19" s="284" t="str">
        <f>IF(AS19="","ซ่อนช่อง",CONCATENATE("3. ",VLOOKUP(AS19,Table1[#All],2,0)))</f>
        <v>3. นางสาวนำเพ็ญ จุ่มภา</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3-5002-00078-45-3</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นางนิดติยา สิธิยอง</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1-5002-00102-76-5</v>
      </c>
      <c r="AE20" s="285"/>
      <c r="AF20" s="285"/>
      <c r="AG20" s="285"/>
      <c r="AH20" s="285"/>
      <c r="AI20" s="285"/>
      <c r="AJ20" s="285"/>
      <c r="AK20" s="285"/>
      <c r="AL20" s="195"/>
      <c r="AM20" s="193"/>
      <c r="AN20" s="193"/>
      <c r="AO20" s="193"/>
      <c r="AP20" s="193"/>
      <c r="AQ20" s="193"/>
      <c r="AS20" s="197" t="s">
        <v>213</v>
      </c>
    </row>
    <row r="21" spans="1:45">
      <c r="A21" s="193"/>
      <c r="B21" s="193"/>
      <c r="C21" s="284" t="str">
        <f>IF(AS21="","ซ่อนช่อง",CONCATENATE("5. ",VLOOKUP(AS21,Table1[#All],2,0)))</f>
        <v>5. นายมารุต สิธิยอง</v>
      </c>
      <c r="D21" s="284"/>
      <c r="E21" s="284"/>
      <c r="F21" s="284"/>
      <c r="G21" s="284"/>
      <c r="H21" s="284"/>
      <c r="I21" s="284"/>
      <c r="J21" s="284"/>
      <c r="K21" s="284"/>
      <c r="L21" s="284"/>
      <c r="M21" s="284"/>
      <c r="N21" s="284"/>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3-5106-00207-36-6</v>
      </c>
      <c r="AE21" s="285"/>
      <c r="AF21" s="285"/>
      <c r="AG21" s="285"/>
      <c r="AH21" s="285"/>
      <c r="AI21" s="285"/>
      <c r="AJ21" s="285"/>
      <c r="AK21" s="285"/>
      <c r="AL21" s="195"/>
      <c r="AM21" s="193"/>
      <c r="AN21" s="193"/>
      <c r="AO21" s="193"/>
      <c r="AP21" s="193"/>
      <c r="AQ21" s="193"/>
      <c r="AS21" s="197" t="s">
        <v>215</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ผบ.55/2567 คดีหมายเลขแดงที่ ผบ.65/2567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นายอุดม กาสี</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3-6710-00086-55-0</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2025-05-09T02:37:26Z</cp:lastPrinted>
  <dcterms:created xsi:type="dcterms:W3CDTF">2016-06-06T16:13:57Z</dcterms:created>
  <dcterms:modified xsi:type="dcterms:W3CDTF">2025-05-09T02:44:23Z</dcterms:modified>
</cp:coreProperties>
</file>