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874-นายพงศ์ประภาส ปนันชัย\"/>
    </mc:Choice>
  </mc:AlternateContent>
  <xr:revisionPtr revIDLastSave="0" documentId="8_{421743A6-2165-4D55-804A-9611E46CDE85}"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<sst xmlns="http://schemas.openxmlformats.org/spreadsheetml/2006/main" count="721" uniqueCount="365">
  <si>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</si>
  <si>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</si>
  <si>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</si>
  <si>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</si>
  <si>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</si>
  <si>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</si>
  <si>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</si>
  <si>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</si>
  <si>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</si>
  <si>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</si>
  <si>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</si>
  <si>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</si>
  <si>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</si>
  <si>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</si>
  <si>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</si>
  <si>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</si>
  <si>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</si>
  <si>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</si>
  <si>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</si>
  <si>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</si>
  <si>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</si>
  <si>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</si>
  <si>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</si>
  <si>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</si>
  <si>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</si>
  <si>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</si>
  <si>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</si>
  <si>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</si>
  <si>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</si>
  <si>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</si>
  <si>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</si>
  <si>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</si>
  <si>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</si>
  <si>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</si>
  <si>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</si>
  <si>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</si>
  <si>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</si>
  <si>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</si>
  <si>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</si>
  <si>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</si>
  <si>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</si>
  <si>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</si>
  <si>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</si>
  <si>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</si>
  <si>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</si>
  <si>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</si>
  <si>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</si>
  <si>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</si>
  <si>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</si>
  <si>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</si>
  <si>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</si>
  <si>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</si>
  <si>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</si>
  <si>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</si>
  <si>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</si>
  <si>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</si>
  <si>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</si>
  <si>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</si>
  <si>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</si>
  <si>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</si>
  <si>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</si>
  <si>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</si>
  <si>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</si>
  <si>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</si>
  <si>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</si>
  <si>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</si>
  <si>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</si>
  <si>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</si>
  <si>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</si>
  <si>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</si>
  <si>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</si>
  <si>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</si>
  <si>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</si>
  <si>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</si>
  <si>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</si>
  <si>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</si>
  <si>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</si>
  <si>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</si>
  <si>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</si>
  <si>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</si>
  <si>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</si>
  <si>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</si>
  <si>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</si>
  <si>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</si>
  <si>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</si>
  <si>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</si>
  <si>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</si>
  <si>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</si>
  <si>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</si>
  <si>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</si>
  <si>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</si>
  <si>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</si>
  <si>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</si>
  <si>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</si>
  <si>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</si>
  <si>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</si>
  <si>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</si>
  <si>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</si>
  <si>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</si>
  <si>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</si>
  <si>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</si>
  <si>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</si>
  <si>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</si>
  <si>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</si>
  <si>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</si>
  <si>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</si>
  <si>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</si>
  <si>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</si>
  <si>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</si>
  <si>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</si>
  <si>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</si>
  <si>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</si>
  <si>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</si>
  <si>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</si>
  <si>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</si>
  <si>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</si>
  <si>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</si>
  <si>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</si>
  <si>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</si>
  <si>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</si>
  <si>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</si>
  <si>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</si>
  <si>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</si>
  <si>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</si>
  <si>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</si>
  <si>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</si>
  <si>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</si>
  <si>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</si>
  <si>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</si>
  <si>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</si>
  <si>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</si>
  <si>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</si>
  <si>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</si>
  <si>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</si>
  <si>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</si>
  <si>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</si>
  <si>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</si>
  <si>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</si>
  <si>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</si>
  <si>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</si>
  <si>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</si>
  <si>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</si>
  <si>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</si>
  <si>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</si>
  <si>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</si>
  <si>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</si>
  <si>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</si>
  <si>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</si>
  <si>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</si>
  <si>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</si>
  <si>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</si>
  <si>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</si>
  <si>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</si>
  <si>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</si>
  <si>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</si>
  <si>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</si>
  <si>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</si>
  <si>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</si>
  <si>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</si>
  <si>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</si>
  <si>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</si>
  <si>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</si>
  <si>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</si>
  <si>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</si>
  <si>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</si>
  <si>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</si>
  <si>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</si>
  <si>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</si>
  <si>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</si>
  <si>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</si>
  <si>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</si>
  <si>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</si>
  <si>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</si>
  <si>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</si>
  <si>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</si>
  <si>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</si>
  <si>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</si>
  <si>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</si>
  <si>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</si>
  <si>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</si>
  <si>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</si>
  <si>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</si>
  <si>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</si>
  <si>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</si>
  <si>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</si>
  <si>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</si>
  <si>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</si>
  <si>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</si>
  <si>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</si>
  <si>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</si>
  <si>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</si>
  <si>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</si>
  <si>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</si>
  <si>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</si>
  <si>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</si>
  <si>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</si>
  <si>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</si>
  <si>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</si>
  <si>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</si>
  <si>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</si>
  <si>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</si>
  <si>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</si>
  <si>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</si>
  <si>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</si>
  <si>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</si>
  <si>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</si>
  <si>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</si>
  <si>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</si>
  <si>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</si>
  <si>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</si>
  <si>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</si>
  <si>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</si>
  <si>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</si>
  <si>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</si>
  <si>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</si>
  <si>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</si>
  <si>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</si>
  <si>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</si>
  <si>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</si>
  <si>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</si>
  <si>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</si>
  <si>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</si>
  <si>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</si>
  <si>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</si>
  <si>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</si>
  <si>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</si>
  <si>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</si>
  <si>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</si>
  <si>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</si>
  <si>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</si>
  <si>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</si>
  <si>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</si>
  <si>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</si>
  <si>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</si>
  <si>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</si>
  <si>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</si>
  <si>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</si>
  <si>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</si>
  <si>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</si>
  <si>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</si>
  <si>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</si>
  <si>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</si>
  <si>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</si>
  <si>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</si>
  <si>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</si>
  <si>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</si>
  <si>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</si>
  <si>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</si>
  <si>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</si>
  <si>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</si>
  <si>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</si>
  <si>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</si>
  <si>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</si>
  <si>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</si>
  <si>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</si>
  <si>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</si>
  <si>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</si>
  <si>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</si>
  <si>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</si>
  <si>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</si>
  <si>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</si>
  <si>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</si>
  <si>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</si>
  <si>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</si>
  <si>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</si>
  <si>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</si>
  <si>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</si>
  <si>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</si>
  <si>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</si>
  <si>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</si>
  <si>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</si>
  <si>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</si>
  <si>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</si>
  <si>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</si>
  <si>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</si>
  <si>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</si>
  <si>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</si>
  <si>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</si>
  <si>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</si>
  <si>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</si>
  <si>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</si>
  <si>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</si>
  <si>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</si>
  <si>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</si>
  <si>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</si>
  <si>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</si>
  <si>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</si>
  <si>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</si>
  <si>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</si>
  <si>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</si>
  <si>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</si>
  <si>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</si>
  <si>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</si>
  <si>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</si>
  <si>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</si>
  <si>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</si>
  <si>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</si>
  <si>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</si>
  <si>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</si>
  <si>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</si>
  <si>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</si>
  <si>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</si>
  <si>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</si>
  <si>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</si>
  <si>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</si>
  <si>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</si>
  <si>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</si>
  <si>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</si>
  <si>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</si>
  <si>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</si>
  <si>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</si>
  <si>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</si>
  <si>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</si>
  <si>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</si>
  <si>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</si>
  <si>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</si>
  <si>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</si>
  <si>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</si>
  <si>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</si>
  <si>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</si>
  <si>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</si>
  <si>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</si>
  <si>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</si>
  <si>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</si>
  <si>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</si>
  <si>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</si>
  <si>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</si>
  <si>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</si>
  <si>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</si>
  <si>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</si>
  <si>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</si>
  <si>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</si>
  <si>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</si>
  <si>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</si>
  <si>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</si>
  <si>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</si>
  <si>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</si>
  <si>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</si>
  <si>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</si>
  <si>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</si>
  <si>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</si>
  <si>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</si>
  <si>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</si>
  <si>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</si>
  <si>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</si>
  <si>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</si>
  <si>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</si>
  <si>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</si>
  <si>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</si>
  <si>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</si>
  <si>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</si>
  <si>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</si>
  <si>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นายพงศ์ประภาส ปนันชัย</t>
  </si>
  <si>
    <t>นางสาวหยาดพิรุณ กันทชิต</t>
  </si>
  <si>
    <t>นายสมทรง มงคลทอง</t>
  </si>
  <si>
    <t>นางสาวนันทนา อ๊อดต่อกัน</t>
  </si>
  <si>
    <t>นายพรเทพ ตั๋นแก้ว</t>
  </si>
  <si>
    <t>1-5099-00961-95-5</t>
  </si>
  <si>
    <t>1-5106-00071-39-5</t>
  </si>
  <si>
    <t>3-5002-00834-32-1</t>
  </si>
  <si>
    <t>3-1021-00654-80-6</t>
  </si>
  <si>
    <t>1-5002-00013-37-1</t>
  </si>
  <si>
    <t>1-5002-00025-43-4</t>
  </si>
  <si>
    <t>นางสาวปราณี มงคลทอง</t>
  </si>
  <si>
    <t>2874(68) - รายงานผลสืบทรัพย์ ราย นายพงศ์ประภาส ปนันชัย สาขาจอมทอง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</si>
</sst>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4" sqref="C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2874</v>
      </c>
    </row>
    <row r="2" spans="1:11">
      <c r="A2" s="143" t="s">
        <v>251</v>
      </c>
      <c r="B2" s="145" t="str">
        <f t="array" ref="B2">_xlfn.IFS(I1&lt;850,VLOOKUP(I1,[1]บังคับคดี!$B:$ZZ,60,0),AND(I1&gt;=850,I1&lt;1435),VLOOKUP(I1,'[1]บังคับคดีใหม่ ปี2563-2564'!$B:$ZZ,63,0),I1&gt;=1435,VLOOKUP(I1,'[1]สืบทรัพย์ ปี 2564-25666'!$B:$ZZ,71,0))</f>
        <v>นายพงศ์ประภาส ปนันชัย</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888167010209</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800063379492</v>
      </c>
      <c r="C4" s="176" t="s">
        <v>264</v>
      </c>
      <c r="D4" s="219">
        <v>243963</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ผบ.60/2567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ผบ.3/2568</v>
      </c>
      <c r="I5" s="157" t="s">
        <v>257</v>
      </c>
    </row>
    <row r="6" spans="1:11">
      <c r="A6" s="153" t="s">
        <v>337</v>
      </c>
      <c r="B6" s="171">
        <v>35257.33</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357</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358</v>
      </c>
      <c r="D13" s="152"/>
      <c r="E13" s="158"/>
      <c r="F13" s="169"/>
      <c r="G13" s="152"/>
      <c r="I13" s="249"/>
      <c r="J13" s="249"/>
      <c r="K13" s="249"/>
    </row>
    <row r="14" spans="1:11" s="151" customFormat="1">
      <c r="A14" s="165" t="s">
        <v>212</v>
      </c>
      <c r="B14" s="158" t="s">
        <v>363</v>
      </c>
      <c r="C14" s="203" t="s">
        <v>359</v>
      </c>
      <c r="D14" s="152"/>
      <c r="E14" s="158"/>
      <c r="F14" s="169"/>
      <c r="G14" s="152"/>
      <c r="I14" s="166" t="s">
        <v>248</v>
      </c>
      <c r="J14" s="166"/>
      <c r="K14" s="166"/>
    </row>
    <row r="15" spans="1:11" s="151" customFormat="1">
      <c r="A15" s="165" t="s">
        <v>214</v>
      </c>
      <c r="B15" s="158" t="s">
        <v>354</v>
      </c>
      <c r="C15" s="203" t="s">
        <v>360</v>
      </c>
      <c r="D15" s="152"/>
      <c r="E15" s="158"/>
      <c r="F15" s="169"/>
      <c r="G15" s="152"/>
      <c r="I15" s="166" t="s">
        <v>249</v>
      </c>
      <c r="J15" s="166"/>
      <c r="K15" s="166"/>
    </row>
    <row r="16" spans="1:11" s="151" customFormat="1">
      <c r="A16" s="165" t="s">
        <v>213</v>
      </c>
      <c r="B16" s="158" t="s">
        <v>355</v>
      </c>
      <c r="C16" s="203" t="s">
        <v>361</v>
      </c>
      <c r="D16" s="152"/>
      <c r="E16" s="158"/>
      <c r="F16" s="169"/>
      <c r="G16" s="152"/>
      <c r="I16" s="166" t="s">
        <v>338</v>
      </c>
      <c r="J16" s="166"/>
      <c r="K16" s="166"/>
    </row>
    <row r="17" spans="1:12" s="151" customFormat="1">
      <c r="A17" s="165" t="s">
        <v>215</v>
      </c>
      <c r="B17" s="158" t="s">
        <v>356</v>
      </c>
      <c r="C17" s="203" t="s">
        <v>362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2874 - รายงานผลสืบทรัพย์ ราย นายพงศ์ประภาส ปนันชัย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นายพงศ์ประภาส ปนันชัย</v>
      </c>
      <c r="F4" s="272"/>
      <c r="G4" s="272"/>
      <c r="H4" s="272"/>
      <c r="I4" s="272"/>
      <c r="J4" s="272"/>
      <c r="K4" s="272"/>
      <c r="L4" s="272"/>
      <c r="M4" s="272"/>
      <c r="N4" s="272"/>
      <c r="O4" s="272"/>
      <c r="P4" s="272"/>
      <c r="Q4" s="272"/>
      <c r="R4" s="272"/>
      <c r="S4" s="272"/>
      <c r="T4" s="272"/>
      <c r="U4" s="252" t="s">
        <v>73</v>
      </c>
      <c r="V4" s="252"/>
      <c r="W4" s="272" t="str">
        <f>Sheet1!D2</f>
        <v>จอมทอง</v>
      </c>
      <c r="X4" s="272"/>
      <c r="Y4" s="272"/>
      <c r="Z4" s="272"/>
      <c r="AA4" s="272"/>
      <c r="AB4" s="272"/>
      <c r="AC4" s="272"/>
      <c r="AD4" s="272"/>
      <c r="AE4" s="272"/>
      <c r="AF4" s="272"/>
      <c r="AG4" s="272"/>
      <c r="AH4" s="272"/>
      <c r="AI4" s="272"/>
      <c r="AJ4" s="272"/>
      <c r="AK4" s="138"/>
      <c r="AL4" s="186" t="s">
        <v>261</v>
      </c>
      <c r="AM4" s="185" t="s">
        <v>364</v>
      </c>
      <c r="AO4" s="161" t="s">
        <v>241</v>
      </c>
      <c r="AP4" s="138"/>
      <c r="AQ4" s="138"/>
    </row>
    <row r="5" spans="1:43">
      <c r="A5" s="19" t="s">
        <v>206</v>
      </c>
      <c r="B5" s="137"/>
      <c r="D5" s="272" t="str">
        <f>Sheet1!B3</f>
        <v>สินเชื่อพัฒนาองค์กรชุมชน(รายบุคคล)</v>
      </c>
      <c r="E5" s="272"/>
      <c r="F5" s="272"/>
      <c r="G5" s="272"/>
      <c r="H5" s="272"/>
      <c r="I5" s="272"/>
      <c r="J5" s="272"/>
      <c r="K5" s="272"/>
      <c r="L5" s="272"/>
      <c r="M5" s="272"/>
      <c r="N5" s="272"/>
      <c r="O5" s="272"/>
      <c r="P5" s="272"/>
      <c r="Q5" s="272"/>
      <c r="R5" s="272"/>
      <c r="S5" s="252" t="s">
        <v>208</v>
      </c>
      <c r="T5" s="252"/>
      <c r="U5" s="252"/>
      <c r="V5" s="252"/>
      <c r="W5" s="278">
        <f>IF(OR(Sheet1!D3=0,Sheet1!D3="-"),"-",Sheet1!D3)</f>
        <v>888167010209</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2874(68) - รายงานผลสืบทรัพย์ ราย นายพงศ์ประภาส ปนันชัย สาขาจอมทอง (สืบรอบที่ 1) - ไม่พบทรัพย์</v>
      </c>
      <c r="AM5" s="138"/>
      <c r="AO5" s="162" t="s">
        <v>258</v>
      </c>
      <c r="AP5" s="138"/>
      <c r="AQ5" s="138"/>
    </row>
    <row r="6" spans="1:43">
      <c r="A6" s="19" t="s">
        <v>207</v>
      </c>
      <c r="B6" s="137"/>
      <c r="F6" s="273">
        <f>Sheet1!B4</f>
        <v>800063379492</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ผบ.60/2567</v>
      </c>
      <c r="R7" s="279"/>
      <c r="S7" s="279"/>
      <c r="T7" s="279"/>
      <c r="U7" s="279"/>
      <c r="V7" s="279"/>
      <c r="W7" s="279"/>
      <c r="X7" s="250" t="s">
        <v>210</v>
      </c>
      <c r="Y7" s="250"/>
      <c r="Z7" s="250"/>
      <c r="AA7" s="250"/>
      <c r="AB7" s="250"/>
      <c r="AC7" s="250"/>
      <c r="AD7" s="279" t="str">
        <f>Sheet1!F5</f>
        <v>ผบ.3/2568</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นายพงศ์ประภาส ปนันชัย</v>
      </c>
      <c r="G9" s="258"/>
      <c r="H9" s="258"/>
      <c r="I9" s="258"/>
      <c r="J9" s="258"/>
      <c r="K9" s="258"/>
      <c r="L9" s="258"/>
      <c r="M9" s="258"/>
      <c r="N9" s="258"/>
      <c r="O9" s="258"/>
      <c r="P9" s="258"/>
      <c r="Q9" s="258"/>
      <c r="R9" s="258"/>
      <c r="S9" s="2" t="str">
        <f>Sheet1!A13</f>
        <v>คู่สมรสจำเลยที่ 1</v>
      </c>
      <c r="Y9" s="265" t="str">
        <f>Sheet1!B13</f>
        <v>นางสาวหยาดพิรุณ กันทชิต</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นางสาวปราณี มงคลทอง</v>
      </c>
      <c r="G10" s="258"/>
      <c r="H10" s="258"/>
      <c r="I10" s="258"/>
      <c r="J10" s="258"/>
      <c r="K10" s="258"/>
      <c r="L10" s="258"/>
      <c r="M10" s="258"/>
      <c r="N10" s="258"/>
      <c r="O10" s="258"/>
      <c r="P10" s="258"/>
      <c r="Q10" s="258"/>
      <c r="R10" s="258"/>
      <c r="S10" s="2" t="s">
        <v>214</v>
      </c>
      <c r="Y10" s="265" t="str">
        <f>Sheet1!B15</f>
        <v>นายสมทรง มงคลทอง</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นางสาวนันทนา อ๊อดต่อกัน</v>
      </c>
      <c r="G11" s="258"/>
      <c r="H11" s="258"/>
      <c r="I11" s="258"/>
      <c r="J11" s="258"/>
      <c r="K11" s="258"/>
      <c r="L11" s="258"/>
      <c r="M11" s="258"/>
      <c r="N11" s="258"/>
      <c r="O11" s="258"/>
      <c r="P11" s="258"/>
      <c r="Q11" s="258"/>
      <c r="R11" s="258"/>
      <c r="S11" s="2" t="s">
        <v>215</v>
      </c>
      <c r="Y11" s="265" t="str">
        <f>Sheet1!B17</f>
        <v>นายพรเทพ ตั๋นแก้ว</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10" zoomScaleNormal="100" workbookViewId="0">
      <selection activeCell="AW20" sqref="AW2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351</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ผบ.60/2567 ในคดีหมายเลขแดงที่  ผบ.3/2568 ลว.11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10</v>
      </c>
      <c r="AV16" s="215" t="s">
        <v>335</v>
      </c>
    </row>
    <row r="17" spans="1:45">
      <c r="A17" s="188"/>
      <c r="B17" s="188"/>
      <c r="C17" s="258" t="str">
        <f>IF(AS17="","ซ่อนช่อง",CONCATENATE("1. ",VLOOKUP(AS17,Table1[#All],2,0)))</f>
        <v>1. นายพงศ์ประภาส ปนันชัย</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1-5099-00961-95-5</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นางสาวหยาดพิรุณ กันทชิต</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1-5106-00071-39-5</v>
      </c>
      <c r="AE18" s="281"/>
      <c r="AF18" s="281"/>
      <c r="AG18" s="281"/>
      <c r="AH18" s="281"/>
      <c r="AI18" s="281"/>
      <c r="AJ18" s="281"/>
      <c r="AK18" s="281"/>
      <c r="AL18" s="195"/>
      <c r="AM18" s="193"/>
      <c r="AN18" s="193"/>
      <c r="AO18" s="193"/>
      <c r="AP18" s="193"/>
      <c r="AQ18" s="193"/>
      <c r="AS18" s="197" t="s">
        <v>350</v>
      </c>
    </row>
    <row r="19" spans="1:45">
      <c r="A19" s="193"/>
      <c r="B19" s="193"/>
      <c r="C19" s="280" t="str">
        <f>IF(AS19="","ซ่อนช่อง",CONCATENATE("3. ",VLOOKUP(AS19,Table1[#All],2,0)))</f>
        <v>3. นางสาวปราณี มงคลทอง</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3-5002-00834-32-1</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นายสมทรง มงคลทอง</v>
      </c>
      <c r="D20" s="280"/>
      <c r="E20" s="280"/>
      <c r="F20" s="280"/>
      <c r="G20" s="280"/>
      <c r="H20" s="280"/>
      <c r="I20" s="280"/>
      <c r="J20" s="280"/>
      <c r="K20" s="280"/>
      <c r="L20" s="280"/>
      <c r="M20" s="280"/>
      <c r="N20" s="280"/>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3-1021-00654-80-6</v>
      </c>
      <c r="AE20" s="281"/>
      <c r="AF20" s="281"/>
      <c r="AG20" s="281"/>
      <c r="AH20" s="281"/>
      <c r="AI20" s="281"/>
      <c r="AJ20" s="281"/>
      <c r="AK20" s="281"/>
      <c r="AL20" s="195"/>
      <c r="AM20" s="193"/>
      <c r="AN20" s="193"/>
      <c r="AO20" s="193"/>
      <c r="AP20" s="193"/>
      <c r="AQ20" s="193"/>
      <c r="AS20" s="197" t="s">
        <v>214</v>
      </c>
    </row>
    <row r="21" spans="1:45">
      <c r="A21" s="193"/>
      <c r="B21" s="193"/>
      <c r="C21" s="280" t="str">
        <f>IF(AS21="","ซ่อนช่อง",CONCATENATE("5. ",VLOOKUP(AS21,Table1[#All],2,0)))</f>
        <v>5. นางสาวนันทนา อ๊อดต่อกัน</v>
      </c>
      <c r="D21" s="280"/>
      <c r="E21" s="280"/>
      <c r="F21" s="280"/>
      <c r="G21" s="280"/>
      <c r="H21" s="280"/>
      <c r="I21" s="280"/>
      <c r="J21" s="280"/>
      <c r="K21" s="280"/>
      <c r="L21" s="280"/>
      <c r="M21" s="280"/>
      <c r="N21" s="280"/>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1-5002-00013-37-1</v>
      </c>
      <c r="AE21" s="281"/>
      <c r="AF21" s="281"/>
      <c r="AG21" s="281"/>
      <c r="AH21" s="281"/>
      <c r="AI21" s="281"/>
      <c r="AJ21" s="281"/>
      <c r="AK21" s="281"/>
      <c r="AL21" s="195"/>
      <c r="AM21" s="193"/>
      <c r="AN21" s="193"/>
      <c r="AO21" s="193"/>
      <c r="AP21" s="193"/>
      <c r="AQ21" s="193"/>
      <c r="AS21" s="197" t="s">
        <v>213</v>
      </c>
    </row>
    <row r="22" spans="1:45">
      <c r="A22" s="193"/>
      <c r="B22" s="193"/>
      <c r="C22" s="280" t="str">
        <f>IF(AS22="","ซ่อนช่อง",CONCATENATE("6. ",VLOOKUP(AS22,Table1[#All],2,0)))</f>
        <v>6. นายพรเทพ ตั๋นแก้ว</v>
      </c>
      <c r="D22" s="280"/>
      <c r="E22" s="280"/>
      <c r="F22" s="280"/>
      <c r="G22" s="280"/>
      <c r="H22" s="280"/>
      <c r="I22" s="280"/>
      <c r="J22" s="280"/>
      <c r="K22" s="280"/>
      <c r="L22" s="280"/>
      <c r="M22" s="280"/>
      <c r="N22" s="280"/>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1" t="str">
        <f>IF(AS22="","",VLOOKUP(AS22,Table1[#All],3,0))</f>
        <v>1-5002-00025-43-4</v>
      </c>
      <c r="AE22" s="281"/>
      <c r="AF22" s="281"/>
      <c r="AG22" s="281"/>
      <c r="AH22" s="281"/>
      <c r="AI22" s="281"/>
      <c r="AJ22" s="281"/>
      <c r="AK22" s="281"/>
      <c r="AL22" s="195"/>
      <c r="AM22" s="193"/>
      <c r="AN22" s="193"/>
      <c r="AO22" s="193"/>
      <c r="AP22" s="193"/>
      <c r="AQ22" s="193"/>
      <c r="AS22" s="197" t="s">
        <v>215</v>
      </c>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ผบ.60/2567 คดีหมายเลขแดงที่ ผบ.3/2568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นายพงศ์ประภาส ปนันชัย</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1-5099-00961-95-5</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2025-05-09T03:04:00Z</cp:lastPrinted>
  <dcterms:created xsi:type="dcterms:W3CDTF">2016-06-06T16:13:57Z</dcterms:created>
  <dcterms:modified xsi:type="dcterms:W3CDTF">2025-05-09T03:09:44Z</dcterms:modified>
</cp:coreProperties>
</file>