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Z:\AKADHAM\ไฟล์เอกสารส่วนบุคคล\บอม\ขนส่ง\17-10-68\2875-นางอัญชลี ไชยวงค์\"/>
    </mc:Choice>
  </mc:AlternateContent>
  <xr:revisionPtr revIDLastSave="0" documentId="8_{024A096D-B57C-4C42-94E3-363A433316A8}"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<sst xmlns="http://schemas.openxmlformats.org/spreadsheetml/2006/main" count="720" uniqueCount="361">
  <si>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</si>
  <si>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</si>
  <si>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</si>
  <si>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</si>
  <si>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</si>
  <si>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</si>
  <si>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</si>
  <si>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</si>
  <si>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</si>
  <si>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</si>
  <si>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</si>
  <si>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</si>
  <si>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</si>
  <si>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</si>
  <si>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</si>
  <si>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</si>
  <si>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</si>
  <si>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</si>
  <si>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</si>
  <si>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</si>
  <si>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</si>
  <si>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</si>
  <si>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</si>
  <si>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</si>
  <si>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</si>
  <si>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</si>
  <si>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</si>
  <si>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</si>
  <si>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</si>
  <si>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</si>
  <si>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</si>
  <si>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</si>
  <si>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</si>
  <si>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</si>
  <si>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</si>
  <si>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</si>
  <si>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</si>
  <si>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</si>
  <si>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</si>
  <si>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</si>
  <si>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</si>
  <si>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</si>
  <si>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</si>
  <si>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</si>
  <si>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</si>
  <si>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</si>
  <si>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</si>
  <si>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</si>
  <si>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</si>
  <si>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</si>
  <si>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</si>
  <si>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</si>
  <si>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</si>
  <si>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</si>
  <si>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</si>
  <si>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</si>
  <si>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</si>
  <si>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</si>
  <si>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</si>
  <si>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</si>
  <si>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</si>
  <si>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</si>
  <si>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</si>
  <si>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</si>
  <si>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</si>
  <si>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</si>
  <si>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</si>
  <si>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</si>
  <si>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</si>
  <si>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</si>
  <si>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</si>
  <si>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</si>
  <si>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</si>
  <si>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</si>
  <si>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</si>
  <si>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</si>
  <si>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</si>
  <si>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</si>
  <si>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</si>
  <si>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</si>
  <si>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</si>
  <si>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</si>
  <si>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</si>
  <si>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</si>
  <si>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</si>
  <si>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</si>
  <si>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</si>
  <si>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</si>
  <si>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</si>
  <si>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</si>
  <si>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</si>
  <si>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</si>
  <si>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</si>
  <si>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</si>
  <si>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</si>
  <si>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</si>
  <si>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</si>
  <si>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</si>
  <si>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</si>
  <si>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</si>
  <si>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</si>
  <si>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</si>
  <si>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</si>
  <si>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</si>
  <si>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</si>
  <si>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</si>
  <si>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</si>
  <si>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</si>
  <si>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</si>
  <si>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</si>
  <si>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</si>
  <si>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</si>
  <si>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</si>
  <si>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</si>
  <si>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</si>
  <si>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</si>
  <si>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</si>
  <si>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</si>
  <si>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</si>
  <si>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</si>
  <si>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</si>
  <si>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</si>
  <si>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</si>
  <si>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</si>
  <si>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</si>
  <si>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</si>
  <si>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</si>
  <si>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</si>
  <si>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</si>
  <si>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</si>
  <si>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</si>
  <si>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</si>
  <si>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</si>
  <si>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</si>
  <si>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</si>
  <si>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</si>
  <si>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</si>
  <si>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</si>
  <si>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</si>
  <si>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</si>
  <si>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</si>
  <si>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</si>
  <si>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</si>
  <si>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</si>
  <si>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</si>
  <si>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</si>
  <si>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</si>
  <si>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</si>
  <si>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</si>
  <si>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</si>
  <si>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</si>
  <si>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</si>
  <si>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</si>
  <si>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</si>
  <si>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</si>
  <si>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</si>
  <si>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</si>
  <si>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</si>
  <si>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</si>
  <si>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</si>
  <si>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</si>
  <si>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</si>
  <si>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</si>
  <si>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</si>
  <si>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</si>
  <si>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</si>
  <si>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</si>
  <si>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</si>
  <si>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</si>
  <si>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</si>
  <si>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</si>
  <si>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</si>
  <si>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</si>
  <si>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</si>
  <si>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</si>
  <si>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</si>
  <si>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</si>
  <si>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</si>
  <si>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</si>
  <si>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</si>
  <si>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</si>
  <si>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</si>
  <si>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</si>
  <si>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</si>
  <si>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</si>
  <si>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</si>
  <si>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</si>
  <si>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</si>
  <si>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</si>
  <si>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</si>
  <si>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</si>
  <si>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</si>
  <si>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</si>
  <si>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</si>
  <si>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</si>
  <si>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</si>
  <si>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</si>
  <si>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</si>
  <si>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</si>
  <si>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</si>
  <si>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</si>
  <si>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</si>
  <si>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</si>
  <si>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</si>
  <si>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</si>
  <si>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</si>
  <si>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</si>
  <si>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</si>
  <si>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</si>
  <si>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</si>
  <si>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</si>
  <si>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</si>
  <si>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</si>
  <si>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</si>
  <si>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</si>
  <si>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</si>
  <si>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</si>
  <si>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</si>
  <si>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</si>
  <si>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</si>
  <si>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</si>
  <si>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</si>
  <si>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</si>
  <si>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</si>
  <si>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</si>
  <si>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</si>
  <si>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</si>
  <si>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</si>
  <si>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</si>
  <si>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</si>
  <si>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</si>
  <si>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</si>
  <si>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</si>
  <si>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</si>
  <si>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</si>
  <si>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</si>
  <si>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</si>
  <si>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</si>
  <si>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</si>
  <si>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</si>
  <si>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</si>
  <si>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</si>
  <si>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</si>
  <si>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</si>
  <si>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</si>
  <si>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</si>
  <si>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</si>
  <si>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</si>
  <si>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</si>
  <si>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</si>
  <si>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</si>
  <si>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</si>
  <si>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</si>
  <si>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</si>
  <si>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</si>
  <si>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</si>
  <si>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</si>
  <si>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</si>
  <si>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</si>
  <si>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</si>
  <si>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</si>
  <si>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</si>
  <si>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</si>
  <si>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</si>
  <si>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</si>
  <si>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</si>
  <si>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</si>
  <si>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</si>
  <si>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</si>
  <si>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</si>
  <si>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</si>
  <si>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</si>
  <si>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</si>
  <si>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</si>
  <si>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</si>
  <si>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</si>
  <si>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</si>
  <si>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</si>
  <si>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</si>
  <si>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</si>
  <si>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</si>
  <si>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</si>
  <si>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</si>
  <si>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</si>
  <si>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</si>
  <si>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</si>
  <si>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</si>
  <si>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</si>
  <si>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</si>
  <si>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</si>
  <si>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</si>
  <si>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</si>
  <si>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</si>
  <si>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</si>
  <si>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</si>
  <si>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</si>
  <si>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</si>
  <si>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</si>
  <si>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</si>
  <si>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</si>
  <si>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</si>
  <si>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</si>
  <si>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</si>
  <si>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</si>
  <si>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</si>
  <si>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</si>
  <si>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</si>
  <si>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</si>
  <si>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</si>
  <si>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</si>
  <si>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</si>
  <si>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</si>
  <si>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</si>
  <si>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</si>
  <si>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</si>
  <si>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</si>
  <si>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</si>
  <si>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</si>
  <si>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</si>
  <si>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</si>
  <si>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</si>
  <si>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</si>
  <si>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</si>
  <si>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</si>
  <si>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</si>
  <si>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</si>
  <si>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</si>
  <si>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</si>
  <si>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</si>
  <si>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</si>
  <si>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</si>
  <si>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</si>
  <si>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</si>
  <si>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</si>
  <si>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</si>
  <si>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</si>
  <si>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</si>
  <si>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</si>
  <si>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</si>
  <si>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</si>
  <si>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</si>
  <si>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</si>
  <si>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</si>
  <si>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</si>
  <si>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</si>
  <si>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</si>
  <si>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</si>
  <si>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</si>
  <si>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</si>
  <si>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</si>
  <si>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จังหวัดเชียงใหม่ สาขาจอมทอง</t>
  </si>
  <si>
    <t>นางอัญชลี ไชยวงค์</t>
  </si>
  <si>
    <t>นายวงศกร ธารธาราวรโชค</t>
  </si>
  <si>
    <t>นางทองศรี ปิยาโน</t>
  </si>
  <si>
    <t>3-5002-00135-52-0</t>
  </si>
  <si>
    <t>1-1999-00481-64-7</t>
  </si>
  <si>
    <t>1-1997-00100-31-3</t>
  </si>
  <si>
    <t>3-5002-00136-37-2</t>
  </si>
  <si>
    <t>นางสาวมณฑิรา ธารธาราวรโชค</t>
  </si>
  <si>
    <t>2875(68) - รายงานผลสืบทรัพย์ ราย นางอัญชลี ไชยวงค์ สาขาจอมทอง (สืบรอบที่ 1) - ไม่พบทรัพย์</t>
  </si>
  <si>
    <t>ตุลาคม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</si>
</sst>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4" workbookViewId="0">
      <selection activeCell="B14" sqref="B1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2875</v>
      </c>
    </row>
    <row r="2" spans="1:11">
      <c r="A2" s="143" t="s">
        <v>251</v>
      </c>
      <c r="B2" s="145" t="str">
        <f t="array" ref="B2">_xlfn.IFS(I1&lt;850,VLOOKUP(I1,[1]บังคับคดี!$B:$ZZ,60,0),AND(I1&gt;=850,I1&lt;1435),VLOOKUP(I1,'[1]บังคับคดีใหม่ ปี2563-2564'!$B:$ZZ,63,0),I1&gt;=1435,VLOOKUP(I1,'[1]สืบทรัพย์ ปี 2564-25666'!$B:$ZZ,71,0))</f>
        <v>นางอัญชลี ไชยวงค์</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สินเชื่อพัฒนาองค์กรชุมชน(รายบุคคล)</v>
      </c>
      <c r="C3" s="175" t="s">
        <v>208</v>
      </c>
      <c r="D3" s="147">
        <f t="array" ref="D3">_xlfn.IFS(I1&lt;850,VLOOKUP(I1,[1]บังคับคดี!$B:$ZZ,59,0),AND(I1&gt;=850,I1&lt;1435),VLOOKUP(I1,'[1]บังคับคดีใหม่ ปี2563-2564'!$B:$ZZ,64,0),I1&gt;=1435,VLOOKUP(I1,'[1]สืบทรัพย์ ปี 2564-25666'!$B:$ZZ,72,0))</f>
        <v>888167010208</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800058088389</v>
      </c>
      <c r="C4" s="176" t="s">
        <v>264</v>
      </c>
      <c r="D4" s="219">
        <v>243968</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ผบ.59/2567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ผบ.64/2567</v>
      </c>
      <c r="I5" s="157" t="s">
        <v>257</v>
      </c>
    </row>
    <row r="6" spans="1:11">
      <c r="A6" s="153" t="s">
        <v>337</v>
      </c>
      <c r="B6" s="171">
        <v>152972.26999999999</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354</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358</v>
      </c>
      <c r="C14" s="203" t="s">
        <v>355</v>
      </c>
      <c r="D14" s="152"/>
      <c r="E14" s="158"/>
      <c r="F14" s="169"/>
      <c r="G14" s="152"/>
      <c r="I14" s="166" t="s">
        <v>248</v>
      </c>
      <c r="J14" s="166"/>
      <c r="K14" s="166"/>
    </row>
    <row r="15" spans="1:11" s="151" customFormat="1">
      <c r="A15" s="165" t="s">
        <v>214</v>
      </c>
      <c r="B15" s="158" t="s">
        <v>352</v>
      </c>
      <c r="C15" s="203" t="s">
        <v>356</v>
      </c>
      <c r="D15" s="152"/>
      <c r="E15" s="158"/>
      <c r="F15" s="169"/>
      <c r="G15" s="152"/>
      <c r="I15" s="166" t="s">
        <v>249</v>
      </c>
      <c r="J15" s="166"/>
      <c r="K15" s="166"/>
    </row>
    <row r="16" spans="1:11" s="151" customFormat="1">
      <c r="A16" s="165" t="s">
        <v>213</v>
      </c>
      <c r="B16" s="158" t="s">
        <v>353</v>
      </c>
      <c r="C16" s="203" t="s">
        <v>357</v>
      </c>
      <c r="D16" s="152"/>
      <c r="E16" s="158"/>
      <c r="F16" s="169"/>
      <c r="G16" s="152"/>
      <c r="I16" s="166" t="s">
        <v>338</v>
      </c>
      <c r="J16" s="166"/>
      <c r="K16" s="166"/>
    </row>
    <row r="17" spans="1:12" s="151" customFormat="1">
      <c r="A17" s="165" t="s">
        <v>215</v>
      </c>
      <c r="B17" s="158" t="s">
        <v>152</v>
      </c>
      <c r="C17" s="203" t="s">
        <v>152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2875 - รายงานผลสืบทรัพย์ ราย นางอัญชลี ไชยวงค์ สาขาจอมทอง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นางอัญชลี ไชยวงค์</v>
      </c>
      <c r="F4" s="255"/>
      <c r="G4" s="255"/>
      <c r="H4" s="255"/>
      <c r="I4" s="255"/>
      <c r="J4" s="255"/>
      <c r="K4" s="255"/>
      <c r="L4" s="255"/>
      <c r="M4" s="255"/>
      <c r="N4" s="255"/>
      <c r="O4" s="255"/>
      <c r="P4" s="255"/>
      <c r="Q4" s="255"/>
      <c r="R4" s="255"/>
      <c r="S4" s="255"/>
      <c r="T4" s="255"/>
      <c r="U4" s="254" t="s">
        <v>73</v>
      </c>
      <c r="V4" s="254"/>
      <c r="W4" s="255" t="str">
        <f>Sheet1!D2</f>
        <v>จอมทอง</v>
      </c>
      <c r="X4" s="255"/>
      <c r="Y4" s="255"/>
      <c r="Z4" s="255"/>
      <c r="AA4" s="255"/>
      <c r="AB4" s="255"/>
      <c r="AC4" s="255"/>
      <c r="AD4" s="255"/>
      <c r="AE4" s="255"/>
      <c r="AF4" s="255"/>
      <c r="AG4" s="255"/>
      <c r="AH4" s="255"/>
      <c r="AI4" s="255"/>
      <c r="AJ4" s="255"/>
      <c r="AK4" s="138"/>
      <c r="AL4" s="186" t="s">
        <v>261</v>
      </c>
      <c r="AM4" s="185" t="s">
        <v>359</v>
      </c>
      <c r="AO4" s="161" t="s">
        <v>241</v>
      </c>
      <c r="AP4" s="138"/>
      <c r="AQ4" s="138"/>
    </row>
    <row r="5" spans="1:43">
      <c r="A5" s="19" t="s">
        <v>206</v>
      </c>
      <c r="B5" s="137"/>
      <c r="D5" s="255" t="str">
        <f>Sheet1!B3</f>
        <v>สินเชื่อพัฒนาองค์กรชุมชน(รายบุคคล)</v>
      </c>
      <c r="E5" s="255"/>
      <c r="F5" s="255"/>
      <c r="G5" s="255"/>
      <c r="H5" s="255"/>
      <c r="I5" s="255"/>
      <c r="J5" s="255"/>
      <c r="K5" s="255"/>
      <c r="L5" s="255"/>
      <c r="M5" s="255"/>
      <c r="N5" s="255"/>
      <c r="O5" s="255"/>
      <c r="P5" s="255"/>
      <c r="Q5" s="255"/>
      <c r="R5" s="255"/>
      <c r="S5" s="254" t="s">
        <v>208</v>
      </c>
      <c r="T5" s="254"/>
      <c r="U5" s="254"/>
      <c r="V5" s="254"/>
      <c r="W5" s="253">
        <f>IF(OR(Sheet1!D3=0,Sheet1!D3="-"),"-",Sheet1!D3)</f>
        <v>888167010208</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2875(68) - รายงานผลสืบทรัพย์ ราย นางอัญชลี ไชยวงค์ สาขาจอมทอง (สืบรอบที่ 1) - ไม่พบทรัพย์</v>
      </c>
      <c r="AM5" s="138"/>
      <c r="AO5" s="162" t="s">
        <v>258</v>
      </c>
      <c r="AP5" s="138"/>
      <c r="AQ5" s="138"/>
    </row>
    <row r="6" spans="1:43">
      <c r="A6" s="19" t="s">
        <v>207</v>
      </c>
      <c r="B6" s="137"/>
      <c r="F6" s="259">
        <f>Sheet1!B4</f>
        <v>800058088389</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จังหวัดฮอด</v>
      </c>
      <c r="D7" s="255"/>
      <c r="E7" s="255"/>
      <c r="F7" s="255"/>
      <c r="G7" s="255"/>
      <c r="H7" s="255"/>
      <c r="I7" s="255"/>
      <c r="J7" s="255"/>
      <c r="K7" s="279" t="s">
        <v>209</v>
      </c>
      <c r="L7" s="279"/>
      <c r="M7" s="279"/>
      <c r="N7" s="279"/>
      <c r="O7" s="279"/>
      <c r="P7" s="279"/>
      <c r="Q7" s="256" t="str">
        <f>Sheet1!D5</f>
        <v>ผบ.59/2567</v>
      </c>
      <c r="R7" s="256"/>
      <c r="S7" s="256"/>
      <c r="T7" s="256"/>
      <c r="U7" s="256"/>
      <c r="V7" s="256"/>
      <c r="W7" s="256"/>
      <c r="X7" s="278" t="s">
        <v>210</v>
      </c>
      <c r="Y7" s="278"/>
      <c r="Z7" s="278"/>
      <c r="AA7" s="278"/>
      <c r="AB7" s="278"/>
      <c r="AC7" s="278"/>
      <c r="AD7" s="256" t="str">
        <f>Sheet1!F5</f>
        <v>ผบ.64/2567</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นางอัญชลี ไชยวงค์</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นางสาวมณฑิรา ธารธาราวรโชค</v>
      </c>
      <c r="G10" s="257"/>
      <c r="H10" s="257"/>
      <c r="I10" s="257"/>
      <c r="J10" s="257"/>
      <c r="K10" s="257"/>
      <c r="L10" s="257"/>
      <c r="M10" s="257"/>
      <c r="N10" s="257"/>
      <c r="O10" s="257"/>
      <c r="P10" s="257"/>
      <c r="Q10" s="257"/>
      <c r="R10" s="257"/>
      <c r="S10" s="2" t="s">
        <v>214</v>
      </c>
      <c r="Y10" s="258" t="str">
        <f>Sheet1!B15</f>
        <v>นายวงศกร ธารธาราวรโชค</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นางทองศรี ปิยาโน</v>
      </c>
      <c r="G11" s="257"/>
      <c r="H11" s="257"/>
      <c r="I11" s="257"/>
      <c r="J11" s="257"/>
      <c r="K11" s="257"/>
      <c r="L11" s="257"/>
      <c r="M11" s="257"/>
      <c r="N11" s="257"/>
      <c r="O11" s="257"/>
      <c r="P11" s="257"/>
      <c r="Q11" s="257"/>
      <c r="R11" s="257"/>
      <c r="S11" s="2" t="s">
        <v>215</v>
      </c>
      <c r="Y11" s="258" t="str">
        <f>Sheet1!B17</f>
        <v>-</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10" zoomScaleNormal="100" workbookViewId="0">
      <selection activeCell="A21" sqref="A21:XFD2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350</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ผบ.59/2567 ในคดีหมายเลขแดงที่  ผบ.64/2567 ลว.16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12</v>
      </c>
      <c r="AV16" s="215" t="s">
        <v>335</v>
      </c>
    </row>
    <row r="17" spans="1:45">
      <c r="A17" s="188"/>
      <c r="B17" s="188"/>
      <c r="C17" s="257" t="str">
        <f>IF(AS17="","ซ่อนช่อง",CONCATENATE("1. ",VLOOKUP(AS17,Table1[#All],2,0)))</f>
        <v>1. นางอัญชลี ไชยวงค์</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3-5002-00135-52-0</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นางสาวมณฑิรา ธารธาราวรโชค</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1-1999-00481-64-7</v>
      </c>
      <c r="AE18" s="285"/>
      <c r="AF18" s="285"/>
      <c r="AG18" s="285"/>
      <c r="AH18" s="285"/>
      <c r="AI18" s="285"/>
      <c r="AJ18" s="285"/>
      <c r="AK18" s="285"/>
      <c r="AL18" s="195"/>
      <c r="AM18" s="193"/>
      <c r="AN18" s="193"/>
      <c r="AO18" s="193"/>
      <c r="AP18" s="193"/>
      <c r="AQ18" s="193"/>
      <c r="AS18" s="197" t="s">
        <v>212</v>
      </c>
    </row>
    <row r="19" spans="1:45">
      <c r="A19" s="193"/>
      <c r="B19" s="193"/>
      <c r="C19" s="284" t="str">
        <f>IF(AS19="","ซ่อนช่อง",CONCATENATE("3. ",VLOOKUP(AS19,Table1[#All],2,0)))</f>
        <v>3. นายวงศกร ธารธาราวรโชค</v>
      </c>
      <c r="D19" s="284"/>
      <c r="E19" s="284"/>
      <c r="F19" s="284"/>
      <c r="G19" s="284"/>
      <c r="H19" s="284"/>
      <c r="I19" s="284"/>
      <c r="J19" s="284"/>
      <c r="K19" s="284"/>
      <c r="L19" s="284"/>
      <c r="M19" s="284"/>
      <c r="N19" s="284"/>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1-1997-00100-31-3</v>
      </c>
      <c r="AE19" s="285"/>
      <c r="AF19" s="285"/>
      <c r="AG19" s="285"/>
      <c r="AH19" s="285"/>
      <c r="AI19" s="285"/>
      <c r="AJ19" s="285"/>
      <c r="AK19" s="285"/>
      <c r="AL19" s="195"/>
      <c r="AM19" s="193"/>
      <c r="AN19" s="193"/>
      <c r="AO19" s="193"/>
      <c r="AP19" s="193"/>
      <c r="AQ19" s="193"/>
      <c r="AS19" s="197" t="s">
        <v>214</v>
      </c>
    </row>
    <row r="20" spans="1:45">
      <c r="A20" s="193"/>
      <c r="B20" s="193"/>
      <c r="C20" s="284" t="str">
        <f>IF(AS20="","ซ่อนช่อง",CONCATENATE("4. ",VLOOKUP(AS20,Table1[#All],2,0)))</f>
        <v>4. นางทองศรี ปิยาโน</v>
      </c>
      <c r="D20" s="284"/>
      <c r="E20" s="284"/>
      <c r="F20" s="284"/>
      <c r="G20" s="284"/>
      <c r="H20" s="284"/>
      <c r="I20" s="284"/>
      <c r="J20" s="284"/>
      <c r="K20" s="284"/>
      <c r="L20" s="284"/>
      <c r="M20" s="284"/>
      <c r="N20" s="284"/>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3-5002-00136-37-2</v>
      </c>
      <c r="AE20" s="285"/>
      <c r="AF20" s="285"/>
      <c r="AG20" s="285"/>
      <c r="AH20" s="285"/>
      <c r="AI20" s="285"/>
      <c r="AJ20" s="285"/>
      <c r="AK20" s="285"/>
      <c r="AL20" s="195"/>
      <c r="AM20" s="193"/>
      <c r="AN20" s="193"/>
      <c r="AO20" s="193"/>
      <c r="AP20" s="193"/>
      <c r="AQ20" s="193"/>
      <c r="AS20" s="197" t="s">
        <v>213</v>
      </c>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2"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3"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ht="3.6" customHeight="1">
      <c r="B50" s="188"/>
      <c r="C50" s="188"/>
      <c r="D50" s="188"/>
      <c r="E50" s="188"/>
      <c r="F50" s="188"/>
      <c r="G50" s="188"/>
      <c r="H50" s="188"/>
      <c r="I50" s="188"/>
    </row>
    <row r="51" spans="1:12">
      <c r="A51" s="2" t="s">
        <v>305</v>
      </c>
    </row>
    <row r="52" spans="1:12">
      <c r="A52" s="2" t="s">
        <v>306</v>
      </c>
    </row>
    <row r="53" spans="1:12" ht="3.6" hidden="1" customHeight="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J10" sqref="AJ10:AM10"/>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v>17</v>
      </c>
      <c r="Y10" s="255"/>
      <c r="Z10" s="280" t="s">
        <v>270</v>
      </c>
      <c r="AA10" s="280"/>
      <c r="AB10" s="255" t="s">
        <v>360</v>
      </c>
      <c r="AC10" s="255"/>
      <c r="AD10" s="255"/>
      <c r="AE10" s="255"/>
      <c r="AF10" s="255"/>
      <c r="AG10" s="255"/>
      <c r="AH10" s="280" t="s">
        <v>313</v>
      </c>
      <c r="AI10" s="280"/>
      <c r="AJ10" s="255">
        <v>2568</v>
      </c>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ผบ.59/2567 คดีหมายเลขแดงที่ ผบ.64/2567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นางอัญชลี ไชยวงค์</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3-5002-00135-52-0</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2025-05-09T03:09:51Z</cp:lastPrinted>
  <dcterms:created xsi:type="dcterms:W3CDTF">2016-06-06T16:13:57Z</dcterms:created>
  <dcterms:modified xsi:type="dcterms:W3CDTF">2025-09-27T04:42:16Z</dcterms:modified>
</cp:coreProperties>
</file>