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45-นางสาวนงลักษณ์ ไม้ทองดี\"/>
    </mc:Choice>
  </mc:AlternateContent>
  <xr:revisionPtr revIDLastSave="0" documentId="8_{50E12B29-52B0-42C5-8ACD-BF956B14A9D2}"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คำขอที่ดิน!$A$1:$AQ$55</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<sst xmlns="http://schemas.openxmlformats.org/spreadsheetml/2006/main" count="720" uniqueCount="362">
  <si>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</si>
  <si>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</si>
  <si>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</si>
  <si>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</si>
  <si>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</si>
  <si>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</si>
  <si>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</si>
  <si>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</si>
  <si>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</si>
  <si>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</si>
  <si>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</si>
  <si>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</si>
  <si>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</si>
  <si>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</si>
  <si>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</si>
  <si>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</si>
  <si>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</si>
  <si>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</si>
  <si>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</si>
  <si>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</si>
  <si>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</si>
  <si>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</si>
  <si>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</si>
  <si>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</si>
  <si>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</si>
  <si>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</si>
  <si>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</si>
  <si>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</si>
  <si>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</si>
  <si>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</si>
  <si>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</si>
  <si>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</si>
  <si>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</si>
  <si>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</si>
  <si>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</si>
  <si>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</si>
  <si>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</si>
  <si>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</si>
  <si>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</si>
  <si>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</si>
  <si>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</si>
  <si>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</si>
  <si>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</si>
  <si>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</si>
  <si>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</si>
  <si>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</si>
  <si>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</si>
  <si>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</si>
  <si>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</si>
  <si>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</si>
  <si>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</si>
  <si>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</si>
  <si>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</si>
  <si>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</si>
  <si>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</si>
  <si>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</si>
  <si>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</si>
  <si>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</si>
  <si>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</si>
  <si>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</si>
  <si>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</si>
  <si>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</si>
  <si>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</si>
  <si>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</si>
  <si>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</si>
  <si>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</si>
  <si>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</si>
  <si>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</si>
  <si>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</si>
  <si>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</si>
  <si>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</si>
  <si>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</si>
  <si>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</si>
  <si>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</si>
  <si>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</si>
  <si>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</si>
  <si>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</si>
  <si>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</si>
  <si>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</si>
  <si>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</si>
  <si>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</si>
  <si>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</si>
  <si>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</si>
  <si>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</si>
  <si>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</si>
  <si>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</si>
  <si>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</si>
  <si>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</si>
  <si>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</si>
  <si>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</si>
  <si>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</si>
  <si>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</si>
  <si>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</si>
  <si>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</si>
  <si>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</si>
  <si>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</si>
  <si>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</si>
  <si>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</si>
  <si>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</si>
  <si>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</si>
  <si>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</si>
  <si>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</si>
  <si>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</si>
  <si>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</si>
  <si>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</si>
  <si>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</si>
  <si>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</si>
  <si>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</si>
  <si>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</si>
  <si>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</si>
  <si>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</si>
  <si>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</si>
  <si>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</si>
  <si>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</si>
  <si>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</si>
  <si>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</si>
  <si>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</si>
  <si>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</si>
  <si>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</si>
  <si>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</si>
  <si>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</si>
  <si>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</si>
  <si>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</si>
  <si>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</si>
  <si>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</si>
  <si>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</si>
  <si>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</si>
  <si>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</si>
  <si>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</si>
  <si>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</si>
  <si>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</si>
  <si>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</si>
  <si>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</si>
  <si>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</si>
  <si>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</si>
  <si>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</si>
  <si>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</si>
  <si>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</si>
  <si>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</si>
  <si>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</si>
  <si>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</si>
  <si>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</si>
  <si>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</si>
  <si>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</si>
  <si>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</si>
  <si>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</si>
  <si>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</si>
  <si>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</si>
  <si>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</si>
  <si>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</si>
  <si>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</si>
  <si>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</si>
  <si>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</si>
  <si>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</si>
  <si>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</si>
  <si>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</si>
  <si>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</si>
  <si>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</si>
  <si>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</si>
  <si>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</si>
  <si>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</si>
  <si>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</si>
  <si>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</si>
  <si>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</si>
  <si>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</si>
  <si>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</si>
  <si>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</si>
  <si>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</si>
  <si>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</si>
  <si>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</si>
  <si>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</si>
  <si>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</si>
  <si>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</si>
  <si>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</si>
  <si>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</si>
  <si>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</si>
  <si>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</si>
  <si>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</si>
  <si>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</si>
  <si>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</si>
  <si>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</si>
  <si>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</si>
  <si>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</si>
  <si>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</si>
  <si>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</si>
  <si>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</si>
  <si>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</si>
  <si>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</si>
  <si>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</si>
  <si>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</si>
  <si>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</si>
  <si>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</si>
  <si>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</si>
  <si>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</si>
  <si>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</si>
  <si>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</si>
  <si>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</si>
  <si>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</si>
  <si>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</si>
  <si>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</si>
  <si>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</si>
  <si>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</si>
  <si>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</si>
  <si>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</si>
  <si>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</si>
  <si>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</si>
  <si>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</si>
  <si>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</si>
  <si>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</si>
  <si>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</si>
  <si>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</si>
  <si>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</si>
  <si>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</si>
  <si>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</si>
  <si>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</si>
  <si>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</si>
  <si>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</si>
  <si>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</si>
  <si>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</si>
  <si>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</si>
  <si>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</si>
  <si>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</si>
  <si>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</si>
  <si>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</si>
  <si>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</si>
  <si>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</si>
  <si>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</si>
  <si>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</si>
  <si>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</si>
  <si>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</si>
  <si>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</si>
  <si>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</si>
  <si>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</si>
  <si>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</si>
  <si>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</si>
  <si>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</si>
  <si>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</si>
  <si>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</si>
  <si>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</si>
  <si>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</si>
  <si>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</si>
  <si>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</si>
  <si>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</si>
  <si>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</si>
  <si>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</si>
  <si>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</si>
  <si>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</si>
  <si>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</si>
  <si>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</si>
  <si>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</si>
  <si>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</si>
  <si>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</si>
  <si>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</si>
  <si>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</si>
  <si>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</si>
  <si>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</si>
  <si>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</si>
  <si>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</si>
  <si>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</si>
  <si>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</si>
  <si>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</si>
  <si>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</si>
  <si>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</si>
  <si>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</si>
  <si>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</si>
  <si>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</si>
  <si>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</si>
  <si>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</si>
  <si>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</si>
  <si>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</si>
  <si>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</si>
  <si>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</si>
  <si>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</si>
  <si>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</si>
  <si>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</si>
  <si>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</si>
  <si>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</si>
  <si>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</si>
  <si>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</si>
  <si>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</si>
  <si>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</si>
  <si>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</si>
  <si>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</si>
  <si>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</si>
  <si>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</si>
  <si>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</si>
  <si>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</si>
  <si>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</si>
  <si>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</si>
  <si>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</si>
  <si>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</si>
  <si>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</si>
  <si>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</si>
  <si>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</si>
  <si>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</si>
  <si>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</si>
  <si>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</si>
  <si>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</si>
  <si>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</si>
  <si>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</si>
  <si>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</si>
  <si>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</si>
  <si>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</si>
  <si>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</si>
  <si>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</si>
  <si>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</si>
  <si>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</si>
  <si>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</si>
  <si>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</si>
  <si>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</si>
  <si>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</si>
  <si>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</si>
  <si>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</si>
  <si>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</si>
  <si>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</si>
  <si>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</si>
  <si>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</si>
  <si>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</si>
  <si>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</si>
  <si>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</si>
  <si>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</si>
  <si>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</si>
  <si>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</si>
  <si>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</si>
  <si>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</si>
  <si>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</si>
  <si>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</si>
  <si>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</si>
  <si>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</si>
  <si>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</si>
  <si>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</si>
  <si>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</si>
  <si>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</si>
  <si>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</si>
  <si>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</si>
  <si>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</si>
  <si>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</si>
  <si>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</si>
  <si>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</si>
  <si>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</si>
  <si>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</si>
  <si>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</si>
  <si>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</si>
  <si>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</si>
  <si>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</si>
  <si>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</si>
  <si>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</si>
  <si>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</si>
  <si>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</si>
  <si>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</si>
  <si>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นางสาวนงลักษณ์ ไม้ทองดี</t>
  </si>
  <si>
    <t>นางสาวสายสมร แสงแก้วหรือนางสายสมร สังขวรรณ</t>
  </si>
  <si>
    <t>นายสันติชัย สังขวรรณ</t>
  </si>
  <si>
    <t>นางชนันธร วรรณหลวง</t>
  </si>
  <si>
    <t>นายอนุวัฒน์ วรรณหลวง</t>
  </si>
  <si>
    <t>1-6001-00195-24-8</t>
  </si>
  <si>
    <t>8-5010-76000-78-0</t>
  </si>
  <si>
    <t>3-5009-00210-29-0</t>
  </si>
  <si>
    <t>3-5009-00939-85-1</t>
  </si>
  <si>
    <t>3-5009-00519-43-6</t>
  </si>
  <si>
    <t xml:space="preserve">จังหวัดเชียงใหม่ </t>
  </si>
  <si>
    <t>45(68) - รายงานผลสืบทรัพย์ ราย นางสาวนงลักษณ์ ไม้ทองดี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</si>
</sst>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45</v>
      </c>
    </row>
    <row r="2" spans="1:11">
      <c r="A2" s="143" t="s">
        <v>251</v>
      </c>
      <c r="B2" s="145" t="str">
        <f t="array" ref="B2">_xlfn.IFS(I1&lt;850,VLOOKUP(I1,[1]บังคับคดี!$B:$ZZ,60,0),AND(I1&gt;=850,I1&lt;1435),VLOOKUP(I1,'[1]บังคับคดีใหม่ ปี2563-2564'!$B:$ZZ,63,0),I1&gt;=1435,VLOOKUP(I1,'[1]สืบทรัพย์ ปี 2564-25666'!$B:$ZZ,71,0))</f>
        <v>นางสาวนงลักษณ์   ไม้ทองดี</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สวัสดิการ</v>
      </c>
      <c r="C3" s="175" t="s">
        <v>208</v>
      </c>
      <c r="D3" s="147">
        <f t="array" ref="D3">_xlfn.IFS(I1&lt;850,VLOOKUP(I1,[1]บังคับคดี!$B:$ZZ,59,0),AND(I1&gt;=850,I1&lt;1435),VLOOKUP(I1,'[1]บังคับคดีใหม่ ปี2563-2564'!$B:$ZZ,64,0),I1&gt;=1435,VLOOKUP(I1,'[1]สืบทรัพย์ ปี 2564-25666'!$B:$ZZ,72,0))</f>
        <v>823558010093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800009763320</v>
      </c>
      <c r="C4" s="176" t="s">
        <v>264</v>
      </c>
      <c r="D4" s="219">
        <v>240729</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ผบ.950/2558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ผบ.36/2559</v>
      </c>
      <c r="I5" s="157" t="s">
        <v>257</v>
      </c>
    </row>
    <row r="6" spans="1:11">
      <c r="A6" s="153" t="s">
        <v>337</v>
      </c>
      <c r="B6" s="171">
        <v>371624.39</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356</v>
      </c>
      <c r="D14" s="152"/>
      <c r="E14" s="158"/>
      <c r="F14" s="169"/>
      <c r="G14" s="152"/>
      <c r="I14" s="166" t="s">
        <v>248</v>
      </c>
      <c r="J14" s="166"/>
      <c r="K14" s="166"/>
    </row>
    <row r="15" spans="1:11" s="151" customFormat="1">
      <c r="A15" s="165" t="s">
        <v>214</v>
      </c>
      <c r="B15" s="158" t="s">
        <v>352</v>
      </c>
      <c r="C15" s="203" t="s">
        <v>357</v>
      </c>
      <c r="D15" s="152"/>
      <c r="E15" s="158"/>
      <c r="F15" s="169"/>
      <c r="G15" s="152"/>
      <c r="I15" s="166" t="s">
        <v>249</v>
      </c>
      <c r="J15" s="166"/>
      <c r="K15" s="166"/>
    </row>
    <row r="16" spans="1:11" s="151" customFormat="1">
      <c r="A16" s="165" t="s">
        <v>213</v>
      </c>
      <c r="B16" s="158" t="s">
        <v>353</v>
      </c>
      <c r="C16" s="203" t="s">
        <v>358</v>
      </c>
      <c r="D16" s="152"/>
      <c r="E16" s="158"/>
      <c r="F16" s="169"/>
      <c r="G16" s="152"/>
      <c r="I16" s="166" t="s">
        <v>338</v>
      </c>
      <c r="J16" s="166"/>
      <c r="K16" s="166"/>
    </row>
    <row r="17" spans="1:12" s="151" customFormat="1">
      <c r="A17" s="165" t="s">
        <v>215</v>
      </c>
      <c r="B17" s="158" t="s">
        <v>354</v>
      </c>
      <c r="C17" s="203" t="s">
        <v>359</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45 - รายงานผลสืบทรัพย์ ราย นางสาวนงลักษณ์   ไม้ทองดี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นางสาวนงลักษณ์   ไม้ทองดี</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361</v>
      </c>
      <c r="AO4" s="161" t="s">
        <v>241</v>
      </c>
      <c r="AP4" s="138"/>
      <c r="AQ4" s="138"/>
    </row>
    <row r="5" spans="1:43">
      <c r="A5" s="19" t="s">
        <v>206</v>
      </c>
      <c r="B5" s="137"/>
      <c r="D5" s="255" t="str">
        <f>Sheet1!B3</f>
        <v>สวัสดิการ</v>
      </c>
      <c r="E5" s="255"/>
      <c r="F5" s="255"/>
      <c r="G5" s="255"/>
      <c r="H5" s="255"/>
      <c r="I5" s="255"/>
      <c r="J5" s="255"/>
      <c r="K5" s="255"/>
      <c r="L5" s="255"/>
      <c r="M5" s="255"/>
      <c r="N5" s="255"/>
      <c r="O5" s="255"/>
      <c r="P5" s="255"/>
      <c r="Q5" s="255"/>
      <c r="R5" s="255"/>
      <c r="S5" s="254" t="s">
        <v>208</v>
      </c>
      <c r="T5" s="254"/>
      <c r="U5" s="254"/>
      <c r="V5" s="254"/>
      <c r="W5" s="253">
        <f>IF(OR(Sheet1!D3=0,Sheet1!D3="-"),"-",Sheet1!D3)</f>
        <v>823558010093</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45(68) - รายงานผลสืบทรัพย์ ราย นางสาวนงลักษณ์   ไม้ทองดี สาขาเซ็นทรัล แอร์พอร์ต พลาซ่า เชียงใหม่ (สืบรอบที่ 1) - ไม่พบทรัพย์</v>
      </c>
      <c r="AM5" s="138"/>
      <c r="AO5" s="162" t="s">
        <v>258</v>
      </c>
      <c r="AP5" s="138"/>
      <c r="AQ5" s="138"/>
    </row>
    <row r="6" spans="1:43">
      <c r="A6" s="19" t="s">
        <v>207</v>
      </c>
      <c r="B6" s="137"/>
      <c r="F6" s="259">
        <f>Sheet1!B4</f>
        <v>800009763320</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จังหวัดฝาง</v>
      </c>
      <c r="D7" s="255"/>
      <c r="E7" s="255"/>
      <c r="F7" s="255"/>
      <c r="G7" s="255"/>
      <c r="H7" s="255"/>
      <c r="I7" s="255"/>
      <c r="J7" s="255"/>
      <c r="K7" s="279" t="s">
        <v>209</v>
      </c>
      <c r="L7" s="279"/>
      <c r="M7" s="279"/>
      <c r="N7" s="279"/>
      <c r="O7" s="279"/>
      <c r="P7" s="279"/>
      <c r="Q7" s="256" t="str">
        <f>Sheet1!D5</f>
        <v>ผบ.950/2558</v>
      </c>
      <c r="R7" s="256"/>
      <c r="S7" s="256"/>
      <c r="T7" s="256"/>
      <c r="U7" s="256"/>
      <c r="V7" s="256"/>
      <c r="W7" s="256"/>
      <c r="X7" s="278" t="s">
        <v>210</v>
      </c>
      <c r="Y7" s="278"/>
      <c r="Z7" s="278"/>
      <c r="AA7" s="278"/>
      <c r="AB7" s="278"/>
      <c r="AC7" s="278"/>
      <c r="AD7" s="256" t="str">
        <f>Sheet1!F5</f>
        <v>ผบ.36/2559</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นางสาวนงลักษณ์ ไม้ทองดี</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นางสาวสายสมร แสงแก้วหรือนางสายสมร สังขวรรณ</v>
      </c>
      <c r="G10" s="257"/>
      <c r="H10" s="257"/>
      <c r="I10" s="257"/>
      <c r="J10" s="257"/>
      <c r="K10" s="257"/>
      <c r="L10" s="257"/>
      <c r="M10" s="257"/>
      <c r="N10" s="257"/>
      <c r="O10" s="257"/>
      <c r="P10" s="257"/>
      <c r="Q10" s="257"/>
      <c r="R10" s="257"/>
      <c r="S10" s="2" t="s">
        <v>214</v>
      </c>
      <c r="Y10" s="258" t="str">
        <f>Sheet1!B15</f>
        <v>นายสันติชัย สังขวรรณ</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นางชนันธร วรรณหลวง</v>
      </c>
      <c r="G11" s="257"/>
      <c r="H11" s="257"/>
      <c r="I11" s="257"/>
      <c r="J11" s="257"/>
      <c r="K11" s="257"/>
      <c r="L11" s="257"/>
      <c r="M11" s="257"/>
      <c r="N11" s="257"/>
      <c r="O11" s="257"/>
      <c r="P11" s="257"/>
      <c r="Q11" s="257"/>
      <c r="R11" s="257"/>
      <c r="S11" s="2" t="s">
        <v>215</v>
      </c>
      <c r="Y11" s="258" t="str">
        <f>Sheet1!B17</f>
        <v>นายอนุวัฒน์ วรรณหลวง</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10" zoomScale="126" zoomScaleNormal="100" zoomScaleSheetLayoutView="126" workbookViewId="0">
      <selection activeCell="AT7" sqref="AT7"/>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360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ผบ.950/2558 ในคดีหมายเลขแดงที่  ผบ.36/2559 ลว.2 กุมภาพันธ์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11</v>
      </c>
      <c r="AV16" s="215" t="s">
        <v>335</v>
      </c>
    </row>
    <row r="17" spans="1:45">
      <c r="A17" s="188"/>
      <c r="B17" s="188"/>
      <c r="C17" s="257" t="str">
        <f>IF(AS17="","ซ่อนช่อง",CONCATENATE("1. ",VLOOKUP(AS17,Table1[#All],2,0)))</f>
        <v>1. นางสาวนงลักษณ์ ไม้ทองดี</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1-6001-00195-24-8</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นางสาวสายสมร แสงแก้วหรือนางสายสมร สังขวรรณ</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8-5010-76000-78-0</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นายสันติชัย สังขวรรณ</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3-5009-00210-29-0</v>
      </c>
      <c r="AE19" s="285"/>
      <c r="AF19" s="285"/>
      <c r="AG19" s="285"/>
      <c r="AH19" s="285"/>
      <c r="AI19" s="285"/>
      <c r="AJ19" s="285"/>
      <c r="AK19" s="285"/>
      <c r="AL19" s="195"/>
      <c r="AM19" s="193"/>
      <c r="AN19" s="193"/>
      <c r="AO19" s="193"/>
      <c r="AP19" s="193"/>
      <c r="AQ19" s="193"/>
      <c r="AS19" s="197" t="s">
        <v>214</v>
      </c>
    </row>
    <row r="20" spans="1:45">
      <c r="A20" s="193"/>
      <c r="B20" s="193"/>
      <c r="C20" s="284" t="str">
        <f>IF(AS20="","ซ่อนช่อง",CONCATENATE("4. ",VLOOKUP(AS20,Table1[#All],2,0)))</f>
        <v>4. นางชนันธร วรรณหลวง</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3-5009-00939-85-1</v>
      </c>
      <c r="AE20" s="285"/>
      <c r="AF20" s="285"/>
      <c r="AG20" s="285"/>
      <c r="AH20" s="285"/>
      <c r="AI20" s="285"/>
      <c r="AJ20" s="285"/>
      <c r="AK20" s="285"/>
      <c r="AL20" s="195"/>
      <c r="AM20" s="193"/>
      <c r="AN20" s="193"/>
      <c r="AO20" s="193"/>
      <c r="AP20" s="193"/>
      <c r="AQ20" s="193"/>
      <c r="AS20" s="197" t="s">
        <v>213</v>
      </c>
    </row>
    <row r="21" spans="1:45">
      <c r="A21" s="193"/>
      <c r="B21" s="193"/>
      <c r="C21" s="284" t="str">
        <f>IF(AS21="","ซ่อนช่อง",CONCATENATE("5. ",VLOOKUP(AS21,Table1[#All],2,0)))</f>
        <v>5. นายอนุวัฒน์ วรรณหลวง</v>
      </c>
      <c r="D21" s="284"/>
      <c r="E21" s="284"/>
      <c r="F21" s="284"/>
      <c r="G21" s="284"/>
      <c r="H21" s="284"/>
      <c r="I21" s="284"/>
      <c r="J21" s="284"/>
      <c r="K21" s="284"/>
      <c r="L21" s="284"/>
      <c r="M21" s="284"/>
      <c r="N21" s="284"/>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3-5009-00519-43-6</v>
      </c>
      <c r="AE21" s="285"/>
      <c r="AF21" s="285"/>
      <c r="AG21" s="285"/>
      <c r="AH21" s="285"/>
      <c r="AI21" s="285"/>
      <c r="AJ21" s="285"/>
      <c r="AK21" s="285"/>
      <c r="AL21" s="195"/>
      <c r="AM21" s="193"/>
      <c r="AN21" s="193"/>
      <c r="AO21" s="193"/>
      <c r="AP21" s="193"/>
      <c r="AQ21" s="193"/>
      <c r="AS21" s="197" t="s">
        <v>215</v>
      </c>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6"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ผบ.950/2558 คดีหมายเลขแดงที่ ผบ.36/2559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นางสาวนงลักษณ์ ไม้ทองดี</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1-6001-00195-24-8</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2025-05-09T02:51:16Z</cp:lastPrinted>
  <dcterms:created xsi:type="dcterms:W3CDTF">2016-06-06T16:13:57Z</dcterms:created>
  <dcterms:modified xsi:type="dcterms:W3CDTF">2025-05-17T06:16:06Z</dcterms:modified>
</cp:coreProperties>
</file>