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29-05-68\ช้างคลาน\931-นางธนัชญา สิงห์แก้ว\"/>
    </mc:Choice>
  </mc:AlternateContent>
  <xr:revisionPtr revIDLastSave="0" documentId="8_{12457896-3BC9-4E44-9EC9-B9A4F89B5534}"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คำขอที่ดิน!$A$1:$AQ$56</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2" i="36" l="1"/>
  <c r="F5" i="35"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<sst xmlns="http://schemas.openxmlformats.org/spreadsheetml/2006/main" count="721" uniqueCount="364">
  <si>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</si>
  <si>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</si>
  <si>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</si>
  <si>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</si>
  <si>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</si>
  <si>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</si>
  <si>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</si>
  <si>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</si>
  <si>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</si>
  <si>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</si>
  <si>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</si>
  <si>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</si>
  <si>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</si>
  <si>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</si>
  <si>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</si>
  <si>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</si>
  <si>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</si>
  <si>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</si>
  <si>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</si>
  <si>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</si>
  <si>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</si>
  <si>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</si>
  <si>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</si>
  <si>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</si>
  <si>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</si>
  <si>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</si>
  <si>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</si>
  <si>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</si>
  <si>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</si>
  <si>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</si>
  <si>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</si>
  <si>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</si>
  <si>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</si>
  <si>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</si>
  <si>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</si>
  <si>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</si>
  <si>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</si>
  <si>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</si>
  <si>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</si>
  <si>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</si>
  <si>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</si>
  <si>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</si>
  <si>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</si>
  <si>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</si>
  <si>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</si>
  <si>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</si>
  <si>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</si>
  <si>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</si>
  <si>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</si>
  <si>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</si>
  <si>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</si>
  <si>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</si>
  <si>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</si>
  <si>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</si>
  <si>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</si>
  <si>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</si>
  <si>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</si>
  <si>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</si>
  <si>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</si>
  <si>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</si>
  <si>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</si>
  <si>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</si>
  <si>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</si>
  <si>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</si>
  <si>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</si>
  <si>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</si>
  <si>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</si>
  <si>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</si>
  <si>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</si>
  <si>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</si>
  <si>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</si>
  <si>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</si>
  <si>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</si>
  <si>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</si>
  <si>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</si>
  <si>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</si>
  <si>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</si>
  <si>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</si>
  <si>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</si>
  <si>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</si>
  <si>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</si>
  <si>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</si>
  <si>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</si>
  <si>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</si>
  <si>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</si>
  <si>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</si>
  <si>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</si>
  <si>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</si>
  <si>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</si>
  <si>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</si>
  <si>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</si>
  <si>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</si>
  <si>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</si>
  <si>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</si>
  <si>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</si>
  <si>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</si>
  <si>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</si>
  <si>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</si>
  <si>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</si>
  <si>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</si>
  <si>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</si>
  <si>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</si>
  <si>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</si>
  <si>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</si>
  <si>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</si>
  <si>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</si>
  <si>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</si>
  <si>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</si>
  <si>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</si>
  <si>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</si>
  <si>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</si>
  <si>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</si>
  <si>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</si>
  <si>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</si>
  <si>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</si>
  <si>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</si>
  <si>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</si>
  <si>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</si>
  <si>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</si>
  <si>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</si>
  <si>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</si>
  <si>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</si>
  <si>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</si>
  <si>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</si>
  <si>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</si>
  <si>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</si>
  <si>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</si>
  <si>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</si>
  <si>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</si>
  <si>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</si>
  <si>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</si>
  <si>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</si>
  <si>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</si>
  <si>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</si>
  <si>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</si>
  <si>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</si>
  <si>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</si>
  <si>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</si>
  <si>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</si>
  <si>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</si>
  <si>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</si>
  <si>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</si>
  <si>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</si>
  <si>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</si>
  <si>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</si>
  <si>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</si>
  <si>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</si>
  <si>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</si>
  <si>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</si>
  <si>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</si>
  <si>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</si>
  <si>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</si>
  <si>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</si>
  <si>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</si>
  <si>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</si>
  <si>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</si>
  <si>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</si>
  <si>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</si>
  <si>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</si>
  <si>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</si>
  <si>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</si>
  <si>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</si>
  <si>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</si>
  <si>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</si>
  <si>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</si>
  <si>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</si>
  <si>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</si>
  <si>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</si>
  <si>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</si>
  <si>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</si>
  <si>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</si>
  <si>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</si>
  <si>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</si>
  <si>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</si>
  <si>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</si>
  <si>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</si>
  <si>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</si>
  <si>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</si>
  <si>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</si>
  <si>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</si>
  <si>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</si>
  <si>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</si>
  <si>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</si>
  <si>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</si>
  <si>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</si>
  <si>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</si>
  <si>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</si>
  <si>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</si>
  <si>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</si>
  <si>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</si>
  <si>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</si>
  <si>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</si>
  <si>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</si>
  <si>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</si>
  <si>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</si>
  <si>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</si>
  <si>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</si>
  <si>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</si>
  <si>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</si>
  <si>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</si>
  <si>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</si>
  <si>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</si>
  <si>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</si>
  <si>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</si>
  <si>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</si>
  <si>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</si>
  <si>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</si>
  <si>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</si>
  <si>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</si>
  <si>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</si>
  <si>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</si>
  <si>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</si>
  <si>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</si>
  <si>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</si>
  <si>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</si>
  <si>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</si>
  <si>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</si>
  <si>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</si>
  <si>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</si>
  <si>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</si>
  <si>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</si>
  <si>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</si>
  <si>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</si>
  <si>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</si>
  <si>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</si>
  <si>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</si>
  <si>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</si>
  <si>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</si>
  <si>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</si>
  <si>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</si>
  <si>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</si>
  <si>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</si>
  <si>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</si>
  <si>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</si>
  <si>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</si>
  <si>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</si>
  <si>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</si>
  <si>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</si>
  <si>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</si>
  <si>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</si>
  <si>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</si>
  <si>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</si>
  <si>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</si>
  <si>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</si>
  <si>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</si>
  <si>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</si>
  <si>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</si>
  <si>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</si>
  <si>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</si>
  <si>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</si>
  <si>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</si>
  <si>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</si>
  <si>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</si>
  <si>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</si>
  <si>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</si>
  <si>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</si>
  <si>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</si>
  <si>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</si>
  <si>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</si>
  <si>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</si>
  <si>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</si>
  <si>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</si>
  <si>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</si>
  <si>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</si>
  <si>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</si>
  <si>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</si>
  <si>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</si>
  <si>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</si>
  <si>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</si>
  <si>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</si>
  <si>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</si>
  <si>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</si>
  <si>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</si>
  <si>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</si>
  <si>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</si>
  <si>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</si>
  <si>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</si>
  <si>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</si>
  <si>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</si>
  <si>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</si>
  <si>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</si>
  <si>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</si>
  <si>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</si>
  <si>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</si>
  <si>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</si>
  <si>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</si>
  <si>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</si>
  <si>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</si>
  <si>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</si>
  <si>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</si>
  <si>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</si>
  <si>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</si>
  <si>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</si>
  <si>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</si>
  <si>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</si>
  <si>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</si>
  <si>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</si>
  <si>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</si>
  <si>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</si>
  <si>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</si>
  <si>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</si>
  <si>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</si>
  <si>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</si>
  <si>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</si>
  <si>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</si>
  <si>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</si>
  <si>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</si>
  <si>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</si>
  <si>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</si>
  <si>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</si>
  <si>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</si>
  <si>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</si>
  <si>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</si>
  <si>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</si>
  <si>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</si>
  <si>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</si>
  <si>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</si>
  <si>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</si>
  <si>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</si>
  <si>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</si>
  <si>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</si>
  <si>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</si>
  <si>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</si>
  <si>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</si>
  <si>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</si>
  <si>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</si>
  <si>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</si>
  <si>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</si>
  <si>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</si>
  <si>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</si>
  <si>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</si>
  <si>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</si>
  <si>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</si>
  <si>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</si>
  <si>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</si>
  <si>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</si>
  <si>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</si>
  <si>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</si>
  <si>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</si>
  <si>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</si>
  <si>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</si>
  <si>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</si>
  <si>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</si>
  <si>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</si>
  <si>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</si>
  <si>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</si>
  <si>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</si>
  <si>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</si>
  <si>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</si>
  <si>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</si>
  <si>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คู่สมรสจำเลยที่ 1</t>
  </si>
  <si>
    <t>นางธนัชญา สิงห์แก้ว</t>
  </si>
  <si>
    <t>นายบัณฑิต สิงห์แก้ว</t>
  </si>
  <si>
    <t>นางสาวธนิกา เอียดช่วยหรือพสิษฐ์ธนากมล</t>
  </si>
  <si>
    <t>นายวรสิทธิ์ ธิหล้า</t>
  </si>
  <si>
    <t>3-4613-00307-91-0</t>
  </si>
  <si>
    <t>3-5209-00046-57-1</t>
  </si>
  <si>
    <t>1-5404-00009-01-7</t>
  </si>
  <si>
    <t>3-9505-00027-90-7</t>
  </si>
  <si>
    <t>1-5099-00185-05-0</t>
  </si>
  <si>
    <t>1-5099-00405-36-0</t>
  </si>
  <si>
    <t>นายเกรียรติศักดิ์ พสิษฐ์ธนากมล</t>
  </si>
  <si>
    <t>นางสาวสุภาพร ยะเป็งหรือหรือนางสาวภัควิรินท์ พิชญาวัฒนารัตน์</t>
  </si>
  <si>
    <t>931(68) - รายงานผลสืบทรัพย์ ราย นางธนัชญา สิงห์แก้ว สาขาช้างคลาน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</si>
</sst>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X61">
            <v>244127</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 รายงานผลสืบครั้งที่ 3 วันที่ 14/5/2568</v>
          </cell>
          <cell r="BC297" t="str">
            <v>ศิราณี/ธนกร/นุสบา</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M297">
            <v>3</v>
          </cell>
          <cell r="CW297">
            <v>244126</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 รายงานผลสืบครั้งที่ 3 วันที่ 14/5/2568</v>
          </cell>
          <cell r="BC298" t="str">
            <v>ธนกร/นุสบา</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M298">
            <v>3</v>
          </cell>
          <cell r="CW298">
            <v>244126</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X567">
            <v>244127</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X571">
            <v>244127</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X605">
            <v>244127</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 รายงานผลสืบ วันที่ 20/5/2568</v>
          </cell>
          <cell r="BC723" t="str">
            <v>นุสบา</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E723">
            <v>4</v>
          </cell>
          <cell r="CW723">
            <v>244126</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Z795">
            <v>4</v>
          </cell>
          <cell r="AA795">
            <v>8</v>
          </cell>
          <cell r="AB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cell r="CM19">
            <v>244127</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t="str">
            <v>10/3/2565,
23/5/2568</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3 (2/4/2568) // รายงานผลสืบ วันที่ 20/5/2568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J81">
            <v>4</v>
          </cell>
          <cell r="CK81" t="str">
            <v>นุสบา</v>
          </cell>
          <cell r="CL81">
            <v>244126</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(2/4/2568)//รายงานผลสืบ วันที่ 14/5/2568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C364" t="str">
            <v>นุสบา</v>
          </cell>
          <cell r="CL364">
            <v>244126</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t="str">
            <v>11/6/2565,
23/5/2568</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883162010696</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Q2039">
            <v>599985.97</v>
          </cell>
          <cell r="R2039">
            <v>95999.55</v>
          </cell>
          <cell r="S2039" t="str">
            <v>จังหวัดเชียงใหม่</v>
          </cell>
          <cell r="T2039" t="str">
            <v>ผบ1253</v>
          </cell>
          <cell r="U2039">
            <v>2563</v>
          </cell>
          <cell r="V2039" t="str">
            <v>ผบ2165</v>
          </cell>
          <cell r="W2039">
            <v>2563</v>
          </cell>
          <cell r="AA2039">
            <v>2</v>
          </cell>
          <cell r="AB2039">
            <v>9</v>
          </cell>
          <cell r="AC2039">
            <v>2563</v>
          </cell>
          <cell r="BB2039" t="str">
            <v>คำสั่งสืบทรัพย์ 19/5/2568</v>
          </cell>
          <cell r="BL2039" t="str">
            <v>นางสาวภคควรรณหรือทรงภรณ์  ธิมะโน</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cell r="CM22">
            <v>244127</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cell r="CM63">
            <v>244219</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cell r="CM201">
            <v>244219</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t="str">
            <v>10/9/2565,
23/5/2568</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J259">
            <v>8</v>
          </cell>
          <cell r="CK259" t="str">
            <v>นุสบา</v>
          </cell>
          <cell r="CL259" t="str">
            <v>24/3/2565,
22/5/2568</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t="str">
            <v>24/5/2566,
23/5/2568</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cell r="CM380">
            <v>244127</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cell r="CM518">
            <v>244219</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cell r="CM519">
            <v>244219</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cell r="CM524">
            <v>244127</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cell r="CM526">
            <v>244219</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cell r="CM528">
            <v>244127</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t="str">
            <v>3/8/2566, 
23/5/2568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t="str">
            <v>3/8/2566,
23/5/2568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t="str">
            <v>3/8/2566,
23/5/2568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J592">
            <v>5</v>
          </cell>
          <cell r="CK592" t="str">
            <v>นุสบา</v>
          </cell>
          <cell r="CL592">
            <v>244126</v>
          </cell>
          <cell r="CM592">
            <v>243468</v>
          </cell>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J593">
            <v>5</v>
          </cell>
          <cell r="CK593" t="str">
            <v>นุสบา</v>
          </cell>
          <cell r="CL593">
            <v>244126</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cell r="CM630">
            <v>244127</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cell r="CM654">
            <v>244127</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J658">
            <v>1</v>
          </cell>
          <cell r="CK658" t="str">
            <v>นุสบา</v>
          </cell>
          <cell r="CL658">
            <v>244126</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L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BB733" t="str">
            <v>มีคำสั่งสืบทรัพย์วันที่ 4/4/2568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AA734">
            <v>28</v>
          </cell>
          <cell r="AB734">
            <v>11</v>
          </cell>
          <cell r="AC734">
            <v>2565</v>
          </cell>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B734">
            <v>4</v>
          </cell>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7">
          <cell r="B737">
            <v>2199</v>
          </cell>
          <cell r="C737">
            <v>732</v>
          </cell>
          <cell r="D737">
            <v>20</v>
          </cell>
          <cell r="E737">
            <v>4</v>
          </cell>
          <cell r="F737">
            <v>2566</v>
          </cell>
          <cell r="G737">
            <v>800124754113</v>
          </cell>
          <cell r="I737" t="str">
            <v>ห้างหุ้นส่วนจำกัด ไข่เค็มราเชนทร์</v>
          </cell>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S737" t="str">
            <v>แขวงเชียงใหม่</v>
          </cell>
          <cell r="T737" t="str">
            <v>มE337</v>
          </cell>
          <cell r="U737">
            <v>2565</v>
          </cell>
          <cell r="V737" t="str">
            <v>มE45</v>
          </cell>
          <cell r="W737">
            <v>2566</v>
          </cell>
          <cell r="X737">
            <v>7</v>
          </cell>
          <cell r="Y737">
            <v>2</v>
          </cell>
          <cell r="Z737">
            <v>2566</v>
          </cell>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B738">
            <v>5</v>
          </cell>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B739">
            <v>3</v>
          </cell>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B740">
            <v>4</v>
          </cell>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S741" t="str">
            <v>จังหวัดแพร่</v>
          </cell>
          <cell r="T741" t="str">
            <v>ผบ.4790</v>
          </cell>
          <cell r="U741">
            <v>2561</v>
          </cell>
          <cell r="V741" t="str">
            <v>ผบ.6530</v>
          </cell>
          <cell r="W741">
            <v>2561</v>
          </cell>
          <cell r="X741">
            <v>20</v>
          </cell>
          <cell r="Y741">
            <v>11</v>
          </cell>
          <cell r="Z741">
            <v>2561</v>
          </cell>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B741">
            <v>3</v>
          </cell>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S742" t="str">
            <v>แขวงเชียงใหม่</v>
          </cell>
          <cell r="T742" t="str">
            <v>ผบ.10739</v>
          </cell>
          <cell r="U742">
            <v>2559</v>
          </cell>
          <cell r="V742" t="str">
            <v>ผบ.11127</v>
          </cell>
          <cell r="W742">
            <v>2559</v>
          </cell>
          <cell r="AA742">
            <v>27</v>
          </cell>
          <cell r="AB742">
            <v>9</v>
          </cell>
          <cell r="AC742">
            <v>2559</v>
          </cell>
          <cell r="BB742" t="str">
            <v>มีคำสั่งสืบทรัพย์เมื่อวันที่ 1-6-2566//รายงานผลสืบทรัพย์เมื่อวันที่ 22-8-2566//คำสั่งสืบทรัพย์ครั้งที่ 2 (2/4/2568)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B742">
            <v>5</v>
          </cell>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BB744" t="str">
            <v>คำสั่งสืบทรัพย์ครั้งที่ 2 (2/4/2568)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B744">
            <v>2</v>
          </cell>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B745">
            <v>4</v>
          </cell>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BB746" t="str">
            <v>รายงานผลสืบวันที่ 6/9/2566//คำสั่งสืบทรัพย์ครั้งที่ 2 (2/4/2568)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B746">
            <v>5</v>
          </cell>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B747">
            <v>3</v>
          </cell>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B748">
            <v>3</v>
          </cell>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B749">
            <v>3</v>
          </cell>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BB750" t="str">
            <v>มีคำสั่งสืบทรัพย์เมื่อวันที่ 9-6-2566//รายงานผลสืบทรัพย์เมื่อวันที่ 28-8-2566 สืบทรัพย์ครั้งที่ 2 (คำสั่ง 10/04/2568)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B750">
            <v>3</v>
          </cell>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t="str">
            <v/>
          </cell>
          <cell r="BO752" t="str">
            <v/>
          </cell>
          <cell r="BP752" t="str">
            <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B752">
            <v>4</v>
          </cell>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B753">
            <v>4</v>
          </cell>
        </row>
        <row r="754">
          <cell r="B754">
            <v>2216</v>
          </cell>
          <cell r="C754">
            <v>749</v>
          </cell>
          <cell r="D754">
            <v>8</v>
          </cell>
          <cell r="E754">
            <v>5</v>
          </cell>
          <cell r="F754">
            <v>2566</v>
          </cell>
          <cell r="G754" t="str">
            <v>800075596778
800042491038</v>
          </cell>
          <cell r="H754" t="str">
            <v>กองทุนหมู่บ้านสันป่าค่า หมู่ที่ 8</v>
          </cell>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S754" t="str">
            <v>จังหวัดเชียงใหม่</v>
          </cell>
          <cell r="T754" t="str">
            <v>ผบ.1250</v>
          </cell>
          <cell r="U754">
            <v>2563</v>
          </cell>
          <cell r="V754" t="str">
            <v>ผบ.2211</v>
          </cell>
          <cell r="W754">
            <v>2563</v>
          </cell>
          <cell r="AA754">
            <v>8</v>
          </cell>
          <cell r="AB754">
            <v>9</v>
          </cell>
          <cell r="AC754">
            <v>2563</v>
          </cell>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D754" t="str">
            <v xml:space="preserve">กองทุนหมู่บ้านสันป่าค่า หมู่ที่ 8 </v>
          </cell>
        </row>
        <row r="755">
          <cell r="B755">
            <v>2224</v>
          </cell>
          <cell r="C755">
            <v>750</v>
          </cell>
          <cell r="D755">
            <v>19</v>
          </cell>
          <cell r="E755">
            <v>6</v>
          </cell>
          <cell r="F755">
            <v>2566</v>
          </cell>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S756" t="str">
            <v>แขวงลำปาง</v>
          </cell>
          <cell r="T756" t="str">
            <v>ผบE709</v>
          </cell>
          <cell r="U756">
            <v>2566</v>
          </cell>
          <cell r="V756" t="str">
            <v>ผบE1493</v>
          </cell>
          <cell r="W756">
            <v>2566</v>
          </cell>
          <cell r="X756">
            <v>4</v>
          </cell>
          <cell r="Y756">
            <v>4</v>
          </cell>
          <cell r="Z756">
            <v>2566</v>
          </cell>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B756">
            <v>3</v>
          </cell>
          <cell r="CD756" t="str">
            <v>นายจิรพงค์ เรือนกูล</v>
          </cell>
          <cell r="CE756">
            <v>243307</v>
          </cell>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B757">
            <v>2</v>
          </cell>
          <cell r="CD757" t="str">
            <v>นางสาวสุจิน  จันทร์ปาง</v>
          </cell>
          <cell r="CE757">
            <v>243312</v>
          </cell>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AA758">
            <v>4</v>
          </cell>
          <cell r="AB758">
            <v>10</v>
          </cell>
          <cell r="AC758">
            <v>2565</v>
          </cell>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B758">
            <v>4</v>
          </cell>
          <cell r="CD758" t="str">
            <v>นายเทพโยธิน พันธง</v>
          </cell>
          <cell r="CE758">
            <v>243064</v>
          </cell>
          <cell r="CF758">
            <v>243258</v>
          </cell>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S759" t="str">
            <v>แขวงเชียงใหม่</v>
          </cell>
          <cell r="T759" t="str">
            <v>ผบ13005</v>
          </cell>
          <cell r="U759">
            <v>2559</v>
          </cell>
          <cell r="V759" t="str">
            <v>ผบ1812</v>
          </cell>
          <cell r="W759">
            <v>2560</v>
          </cell>
          <cell r="AA759">
            <v>18</v>
          </cell>
          <cell r="AB759">
            <v>4</v>
          </cell>
          <cell r="AC759">
            <v>2560</v>
          </cell>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S760" t="str">
            <v>แขวงเชียงใหม่</v>
          </cell>
          <cell r="V760" t="str">
            <v>ผบ.8958</v>
          </cell>
          <cell r="W760">
            <v>2557</v>
          </cell>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t="str">
            <v/>
          </cell>
          <cell r="BO760" t="str">
            <v/>
          </cell>
          <cell r="BP760" t="str">
            <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D760" t="str">
            <v>นางสาวชนัดดา รอดกระแสร์</v>
          </cell>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AA761">
            <v>28</v>
          </cell>
          <cell r="AB761">
            <v>11</v>
          </cell>
          <cell r="AC761">
            <v>2565</v>
          </cell>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B761">
            <v>1</v>
          </cell>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t="str">
            <v/>
          </cell>
          <cell r="BO762" t="str">
            <v/>
          </cell>
          <cell r="BP762" t="str">
            <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t="str">
            <v/>
          </cell>
          <cell r="BO763" t="str">
            <v/>
          </cell>
          <cell r="BP763" t="str">
            <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AA766">
            <v>27</v>
          </cell>
          <cell r="AB766">
            <v>7</v>
          </cell>
          <cell r="AC766">
            <v>2565</v>
          </cell>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t="str">
            <v/>
          </cell>
          <cell r="BO766" t="str">
            <v/>
          </cell>
          <cell r="BP766" t="str">
            <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AA767">
            <v>27</v>
          </cell>
          <cell r="AB767">
            <v>7</v>
          </cell>
          <cell r="AC767">
            <v>2565</v>
          </cell>
          <cell r="BB767" t="str">
            <v>สืบทรัพย์รอบที่ 2 (คำสั่ง 4/12/2568) รายงานวันที่ 1/2/2568</v>
          </cell>
          <cell r="BC767" t="str">
            <v/>
          </cell>
          <cell r="BD767" t="str">
            <v/>
          </cell>
          <cell r="BE767" t="str">
            <v/>
          </cell>
          <cell r="BF767" t="str">
            <v/>
          </cell>
          <cell r="BG767" t="str">
            <v/>
          </cell>
          <cell r="BH767" t="str">
            <v/>
          </cell>
          <cell r="BI767" t="str">
            <v/>
          </cell>
          <cell r="BJ767" t="str">
            <v/>
          </cell>
          <cell r="BK767" t="str">
            <v/>
          </cell>
          <cell r="BL767" t="str">
            <v/>
          </cell>
          <cell r="BM767" t="str">
            <v/>
          </cell>
          <cell r="BN767" t="str">
            <v/>
          </cell>
          <cell r="BO767" t="str">
            <v/>
          </cell>
          <cell r="BP767" t="str">
            <v/>
          </cell>
          <cell r="BQ767" t="str">
            <v/>
          </cell>
          <cell r="BR767" t="str">
            <v/>
          </cell>
          <cell r="BS767" t="str">
            <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C767" t="str">
            <v>ปฏิยุทธ์</v>
          </cell>
          <cell r="CL767">
            <v>244031</v>
          </cell>
          <cell r="CM767">
            <v>244219</v>
          </cell>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t="str">
            <v/>
          </cell>
          <cell r="BO768" t="str">
            <v/>
          </cell>
          <cell r="BP768" t="str">
            <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t="str">
            <v/>
          </cell>
          <cell r="BO769" t="str">
            <v/>
          </cell>
          <cell r="BP769" t="str">
            <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AA770">
            <v>27</v>
          </cell>
          <cell r="AB770">
            <v>7</v>
          </cell>
          <cell r="AC770">
            <v>2565</v>
          </cell>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B770">
            <v>4</v>
          </cell>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t="str">
            <v/>
          </cell>
          <cell r="BO771" t="str">
            <v/>
          </cell>
          <cell r="BP771" t="str">
            <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t="str">
            <v/>
          </cell>
          <cell r="BO773" t="str">
            <v/>
          </cell>
          <cell r="BP773" t="str">
            <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BB774" t="str">
            <v>คำสั่งสืบวันที่18/07/2566//คำสั่งสืบทรัพย์ครั้งที่ 2 (2/4/2568)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S775" t="str">
            <v>แขวงเชียงใหม่</v>
          </cell>
          <cell r="T775" t="str">
            <v>ผบE5354</v>
          </cell>
          <cell r="U775">
            <v>2565</v>
          </cell>
          <cell r="V775" t="str">
            <v>ผบE8533</v>
          </cell>
          <cell r="W775">
            <v>2565</v>
          </cell>
          <cell r="AA775">
            <v>29</v>
          </cell>
          <cell r="AB775">
            <v>11</v>
          </cell>
          <cell r="AC775">
            <v>2565</v>
          </cell>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B775">
            <v>4</v>
          </cell>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L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B776">
            <v>4</v>
          </cell>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BB777" t="str">
            <v>มีคำสั่งสืบทรัพย์วันที่ 6/07/2566//สืบแล้ว รายงานผลสืบวันที่ 13/11/2566//คำสั่งสืบทรัพย์ครั้งที่ 2 (2/4/2568)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B777">
            <v>2</v>
          </cell>
          <cell r="CD777" t="str">
            <v>นางสาวรัตติกาล หอมแก่นจันทร์</v>
          </cell>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BB778" t="str">
            <v>คำสั่งสืบทรัพย์วันที่ 10/07/2566//รายงานผลสืบทรัพย์วันที่ 24/10/2566</v>
          </cell>
          <cell r="BC778" t="str">
            <v/>
          </cell>
          <cell r="BD778" t="str">
            <v/>
          </cell>
          <cell r="BE778" t="str">
            <v/>
          </cell>
          <cell r="BF778" t="str">
            <v/>
          </cell>
          <cell r="BG778" t="str">
            <v/>
          </cell>
          <cell r="BH778" t="str">
            <v/>
          </cell>
          <cell r="BI778" t="str">
            <v/>
          </cell>
          <cell r="BJ778" t="str">
            <v/>
          </cell>
          <cell r="BK778" t="str">
            <v/>
          </cell>
          <cell r="BL778" t="str">
            <v/>
          </cell>
          <cell r="BM778" t="str">
            <v/>
          </cell>
          <cell r="BN778" t="str">
            <v/>
          </cell>
          <cell r="BO778" t="str">
            <v/>
          </cell>
          <cell r="BP778" t="str">
            <v/>
          </cell>
          <cell r="BQ778" t="str">
            <v/>
          </cell>
          <cell r="BR778" t="str">
            <v/>
          </cell>
          <cell r="BS778" t="str">
            <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B778">
            <v>3</v>
          </cell>
          <cell r="CD778" t="str">
            <v>นางสาวนัษฐภรณ์ วงษ์เวียน</v>
          </cell>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AA779">
            <v>12</v>
          </cell>
          <cell r="AB779">
            <v>5</v>
          </cell>
          <cell r="AC779">
            <v>2562</v>
          </cell>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B779">
            <v>6</v>
          </cell>
          <cell r="CD779" t="str">
            <v>นายทวี อนันต๊ะ</v>
          </cell>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AA780">
            <v>23</v>
          </cell>
          <cell r="AB780">
            <v>8</v>
          </cell>
          <cell r="AC780">
            <v>2564</v>
          </cell>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B780">
            <v>4</v>
          </cell>
          <cell r="CD780" t="str">
            <v>นางกชชวรรณ อาภาภัทรฐานิต</v>
          </cell>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B781">
            <v>3</v>
          </cell>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L781">
            <v>244126</v>
          </cell>
        </row>
        <row r="782">
          <cell r="B782">
            <v>2252</v>
          </cell>
          <cell r="C782">
            <v>777</v>
          </cell>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L783" t="str">
            <v>หางดง</v>
          </cell>
          <cell r="M783" t="str">
            <v>เชียงใหม่ 3</v>
          </cell>
          <cell r="N783">
            <v>8</v>
          </cell>
          <cell r="S783" t="str">
            <v>แขวงเชียงใหม่</v>
          </cell>
          <cell r="V783" t="str">
            <v>ผบE8518</v>
          </cell>
          <cell r="W783">
            <v>2565</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row>
        <row r="784">
          <cell r="B784">
            <v>2255</v>
          </cell>
          <cell r="C784">
            <v>779</v>
          </cell>
          <cell r="D784">
            <v>7</v>
          </cell>
          <cell r="E784">
            <v>9</v>
          </cell>
          <cell r="F784">
            <v>2566</v>
          </cell>
          <cell r="G784">
            <v>822053004682</v>
          </cell>
          <cell r="H784" t="str">
            <v>นางสาว</v>
          </cell>
          <cell r="I784" t="str">
            <v>กัญญา</v>
          </cell>
          <cell r="J784" t="str">
            <v>แซ่กัง</v>
          </cell>
          <cell r="L784" t="str">
            <v>สารภี</v>
          </cell>
          <cell r="M784" t="str">
            <v>เชียงใหม่ 3</v>
          </cell>
          <cell r="N784">
            <v>8</v>
          </cell>
          <cell r="S784" t="str">
            <v>แขวงเชียงใหม่</v>
          </cell>
          <cell r="V784" t="str">
            <v>ผบE794</v>
          </cell>
          <cell r="W784">
            <v>2566</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row>
        <row r="785">
          <cell r="B785">
            <v>2256</v>
          </cell>
          <cell r="C785">
            <v>780</v>
          </cell>
          <cell r="D785">
            <v>7</v>
          </cell>
          <cell r="E785">
            <v>9</v>
          </cell>
          <cell r="F785">
            <v>2566</v>
          </cell>
          <cell r="G785">
            <v>800060316216</v>
          </cell>
          <cell r="H785" t="str">
            <v>นาย</v>
          </cell>
          <cell r="I785" t="str">
            <v>เกรียงไกร</v>
          </cell>
          <cell r="J785" t="str">
            <v>คำแสน</v>
          </cell>
          <cell r="L785" t="str">
            <v>แม่วาง</v>
          </cell>
          <cell r="M785" t="str">
            <v>เชียงใหม่ 3</v>
          </cell>
          <cell r="N785">
            <v>8</v>
          </cell>
          <cell r="S785" t="str">
            <v>แขวงเชียงใหม่</v>
          </cell>
          <cell r="V785" t="str">
            <v>ผบ.3888</v>
          </cell>
          <cell r="W785">
            <v>2555</v>
          </cell>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L786" t="str">
            <v>แม่วาง</v>
          </cell>
          <cell r="M786" t="str">
            <v>เชียงใหม่ 3</v>
          </cell>
          <cell r="N786">
            <v>8</v>
          </cell>
          <cell r="S786" t="str">
            <v>แขวงเชียงใหม่</v>
          </cell>
          <cell r="V786" t="str">
            <v>ผบE1951</v>
          </cell>
          <cell r="W786">
            <v>2563</v>
          </cell>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row>
        <row r="787">
          <cell r="B787">
            <v>2258</v>
          </cell>
          <cell r="C787">
            <v>782</v>
          </cell>
          <cell r="G787">
            <v>800059946361</v>
          </cell>
          <cell r="H787" t="str">
            <v>นาย</v>
          </cell>
          <cell r="I787" t="str">
            <v>วรินทร์นวัต</v>
          </cell>
          <cell r="J787" t="str">
            <v>อัชฌาสุตานันท์</v>
          </cell>
          <cell r="M787" t="str">
            <v>เชียงใหม่ 3</v>
          </cell>
          <cell r="N787">
            <v>8</v>
          </cell>
          <cell r="S787" t="str">
            <v>จังหวัดเชียงใหม่</v>
          </cell>
          <cell r="V787" t="str">
            <v>ผบE1198</v>
          </cell>
          <cell r="W787">
            <v>2565</v>
          </cell>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row>
        <row r="788">
          <cell r="B788">
            <v>2259</v>
          </cell>
          <cell r="C788">
            <v>783</v>
          </cell>
          <cell r="D788">
            <v>24</v>
          </cell>
          <cell r="E788">
            <v>5</v>
          </cell>
          <cell r="F788">
            <v>2566</v>
          </cell>
          <cell r="G788">
            <v>800049845228</v>
          </cell>
          <cell r="H788" t="str">
            <v>กลุ่มเครดิตยูเนี่ยมตำบลโปงทุ่ง</v>
          </cell>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AA788">
            <v>8</v>
          </cell>
          <cell r="AB788">
            <v>9</v>
          </cell>
          <cell r="AC788">
            <v>2563</v>
          </cell>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t="str">
            <v/>
          </cell>
          <cell r="BO788" t="str">
            <v/>
          </cell>
          <cell r="BP788" t="str">
            <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BC789">
            <v>1500</v>
          </cell>
          <cell r="BD789">
            <v>9</v>
          </cell>
          <cell r="BE789">
            <v>8</v>
          </cell>
          <cell r="BF789">
            <v>2567</v>
          </cell>
          <cell r="BG789">
            <v>0</v>
          </cell>
          <cell r="BH789" t="str">
            <v>-</v>
          </cell>
          <cell r="BI789" t="str">
            <v>-</v>
          </cell>
          <cell r="BJ789" t="str">
            <v>-</v>
          </cell>
          <cell r="BK789">
            <v>0</v>
          </cell>
          <cell r="BL789">
            <v>1265</v>
          </cell>
          <cell r="BM789">
            <v>0</v>
          </cell>
          <cell r="BN789" t="str">
            <v/>
          </cell>
          <cell r="BO789" t="str">
            <v/>
          </cell>
          <cell r="BP789" t="str">
            <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row>
        <row r="790">
          <cell r="B790">
            <v>2261</v>
          </cell>
          <cell r="C790">
            <v>785</v>
          </cell>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S790" t="str">
            <v>แขวงเชียงใหม่</v>
          </cell>
          <cell r="T790" t="str">
            <v>ผบE5686</v>
          </cell>
          <cell r="U790">
            <v>2564</v>
          </cell>
          <cell r="V790" t="str">
            <v>ผบE5197</v>
          </cell>
          <cell r="W790">
            <v>2565</v>
          </cell>
          <cell r="AA790">
            <v>25</v>
          </cell>
          <cell r="AB790">
            <v>7</v>
          </cell>
          <cell r="AC790">
            <v>2565</v>
          </cell>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B791">
            <v>4</v>
          </cell>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B792">
            <v>3</v>
          </cell>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B793">
            <v>5</v>
          </cell>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B794">
            <v>3</v>
          </cell>
        </row>
        <row r="795">
          <cell r="B795">
            <v>2266</v>
          </cell>
          <cell r="C795">
            <v>790</v>
          </cell>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B795">
            <v>4</v>
          </cell>
        </row>
        <row r="796">
          <cell r="B796">
            <v>2267</v>
          </cell>
          <cell r="C796">
            <v>791</v>
          </cell>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B796">
            <v>2</v>
          </cell>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BB797" t="str">
            <v>มีคำสั่งสืบทรัพย์ วันที่ 4/8/2566 // สืบแล้วรายงานผลวันที่ 8/12/2566//คำสั่งสืบทรัพย์ครั้งที่ 2 (2/4/2568)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B797">
            <v>2</v>
          </cell>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B798">
            <v>3</v>
          </cell>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J798">
            <v>3</v>
          </cell>
          <cell r="CK798" t="str">
            <v>นุสบา</v>
          </cell>
          <cell r="CL798">
            <v>244126</v>
          </cell>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AA799">
            <v>28</v>
          </cell>
          <cell r="AB799">
            <v>10</v>
          </cell>
          <cell r="AC799">
            <v>2562</v>
          </cell>
          <cell r="BB799" t="str">
            <v>มีคำสั่งสืบทรัพย์ วันที่ 4/8/2566 รายงานผลวันที่ 8/12/2566 // สืบครั้งที่ 2 รายงานผลสืบ 21/1/2568</v>
          </cell>
          <cell r="BC799">
            <v>1500</v>
          </cell>
          <cell r="BD799">
            <v>25</v>
          </cell>
          <cell r="BE799">
            <v>10</v>
          </cell>
          <cell r="BF799">
            <v>2567</v>
          </cell>
          <cell r="BG799">
            <v>0</v>
          </cell>
          <cell r="BH799" t="str">
            <v>-</v>
          </cell>
          <cell r="BI799" t="str">
            <v>-</v>
          </cell>
          <cell r="BJ799" t="str">
            <v>-</v>
          </cell>
          <cell r="BK799">
            <v>0</v>
          </cell>
          <cell r="BL799">
            <v>1775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J799">
            <v>5</v>
          </cell>
          <cell r="CK799" t="str">
            <v>นุสบา</v>
          </cell>
          <cell r="CL799">
            <v>244036</v>
          </cell>
          <cell r="CM799">
            <v>244127</v>
          </cell>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BB800" t="str">
            <v>มีคำสั่งสืบทรัพย์ วันที่ 8/8/2566 // สืบแล้วรายงานผลวันที่ 8/12/2566//คำสั่งสืบทรัพย์ครั้งที่ 2 (2/4/2568)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B800">
            <v>4</v>
          </cell>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B801">
            <v>3</v>
          </cell>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S802" t="str">
            <v>จังหวัดเทิง</v>
          </cell>
          <cell r="T802" t="str">
            <v>ผบ.1962</v>
          </cell>
          <cell r="U802">
            <v>2562</v>
          </cell>
          <cell r="V802" t="str">
            <v>ผบ2403</v>
          </cell>
          <cell r="W802">
            <v>2562</v>
          </cell>
          <cell r="X802">
            <v>25</v>
          </cell>
          <cell r="Y802">
            <v>12</v>
          </cell>
          <cell r="Z802">
            <v>2562</v>
          </cell>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J802">
            <v>1</v>
          </cell>
          <cell r="CK802" t="str">
            <v>นุสบา</v>
          </cell>
          <cell r="CL802">
            <v>244126</v>
          </cell>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B803">
            <v>2</v>
          </cell>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J803">
            <v>2</v>
          </cell>
          <cell r="CK803" t="str">
            <v>นุสบา</v>
          </cell>
          <cell r="CL803">
            <v>244126</v>
          </cell>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B804">
            <v>1</v>
          </cell>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BB805" t="str">
            <v>มีคำสั่งสืบทรัพย์ วันที่ 7/9/2566 // สืบแล้วรายงานผลวันที่ 8/12/2566//คำสั่งสืบทรัพย์ครั้งที่ 2 (2/4/2568)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B805">
            <v>2</v>
          </cell>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AA806">
            <v>29</v>
          </cell>
          <cell r="AB806">
            <v>8</v>
          </cell>
          <cell r="AC806">
            <v>2565</v>
          </cell>
          <cell r="BB806" t="str">
            <v>ลงผลสืบครั้งที่ 1 13/3/2567 อยู่ระหว่างรอคัดภาพลักษณ์เพื่อรายงาน//รายงานผลสืบครั้งที่1 10/4/2567//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B806">
            <v>5</v>
          </cell>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AA807">
            <v>28</v>
          </cell>
          <cell r="AB807">
            <v>8</v>
          </cell>
          <cell r="AC807">
            <v>2566</v>
          </cell>
          <cell r="BB807" t="str">
            <v>ลงผลสืบ 9/3/2567 อยู่ระหว่างรอคัดภาพลักษณ์เพื่อรายงาน//แก้คัดภาพลักษณ์1/4/2567//รายงานผลสืบทรัพย์ 11/9/2567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C807" t="str">
            <v>ปฏิยุทธ์</v>
          </cell>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AA808">
            <v>8</v>
          </cell>
          <cell r="AB808">
            <v>6</v>
          </cell>
          <cell r="AC808">
            <v>2562</v>
          </cell>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B809">
            <v>5</v>
          </cell>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AA810">
            <v>14</v>
          </cell>
          <cell r="AB810">
            <v>2</v>
          </cell>
          <cell r="AC810">
            <v>2565</v>
          </cell>
          <cell r="BB810" t="str">
            <v>คำสั่งสืบทรัพย์ครั้งที่ 2 (2/4/2568)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AA811">
            <v>7</v>
          </cell>
          <cell r="AB811">
            <v>8</v>
          </cell>
          <cell r="AC811">
            <v>2566</v>
          </cell>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O812" t="str">
            <v>ธนาคารประชาชน</v>
          </cell>
          <cell r="P812" t="str">
            <v>1.บุคคลค้ำประกัน</v>
          </cell>
          <cell r="S812" t="str">
            <v>จังหวัดน่าน สาขาปัว</v>
          </cell>
          <cell r="T812" t="str">
            <v>ผบ.1120</v>
          </cell>
          <cell r="U812">
            <v>2562</v>
          </cell>
          <cell r="V812" t="str">
            <v>ผบ1296</v>
          </cell>
          <cell r="W812">
            <v>2562</v>
          </cell>
          <cell r="AA812">
            <v>21</v>
          </cell>
          <cell r="AB812">
            <v>10</v>
          </cell>
          <cell r="AC812">
            <v>2562</v>
          </cell>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J812">
            <v>1</v>
          </cell>
          <cell r="CK812" t="str">
            <v>นุสบา</v>
          </cell>
          <cell r="CL812">
            <v>244126</v>
          </cell>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AA813">
            <v>20</v>
          </cell>
          <cell r="AB813">
            <v>10</v>
          </cell>
          <cell r="AC813">
            <v>2563</v>
          </cell>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J813">
            <v>1</v>
          </cell>
          <cell r="CK813" t="str">
            <v>นุสบา</v>
          </cell>
          <cell r="CL813">
            <v>244126</v>
          </cell>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BB814" t="str">
            <v>สืบทรัพย์ครั้งที่ 2 (คำสั่ง 10/04/2568)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t="str">
            <v/>
          </cell>
          <cell r="BO815" t="str">
            <v/>
          </cell>
          <cell r="BP815" t="str">
            <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BB818" t="str">
            <v>สืบทรัพย์รอบที่ 2 (คำสั่ง 10/04/2568)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AA819">
            <v>30</v>
          </cell>
          <cell r="AB819">
            <v>1</v>
          </cell>
          <cell r="AC819">
            <v>2566</v>
          </cell>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row>
        <row r="821">
          <cell r="B821">
            <v>2293</v>
          </cell>
          <cell r="C821">
            <v>816</v>
          </cell>
          <cell r="D821">
            <v>7</v>
          </cell>
          <cell r="E821">
            <v>9</v>
          </cell>
          <cell r="F821">
            <v>2566</v>
          </cell>
          <cell r="G821">
            <v>863053736089</v>
          </cell>
          <cell r="H821" t="str">
            <v>กองทุนหมู่บ้านน้ำแพร่ ม.2ต.ตลาดขวัญ</v>
          </cell>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B821">
            <v>13</v>
          </cell>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AA822">
            <v>4</v>
          </cell>
          <cell r="AB822">
            <v>7</v>
          </cell>
          <cell r="AC822">
            <v>2566</v>
          </cell>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1380</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AA823">
            <v>18</v>
          </cell>
          <cell r="AB823">
            <v>8</v>
          </cell>
          <cell r="AC823">
            <v>2565</v>
          </cell>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AA825">
            <v>3</v>
          </cell>
          <cell r="AB825">
            <v>5</v>
          </cell>
          <cell r="AC825">
            <v>2566</v>
          </cell>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AA826">
            <v>21</v>
          </cell>
          <cell r="AB826">
            <v>11</v>
          </cell>
          <cell r="AC826">
            <v>2565</v>
          </cell>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AA827">
            <v>23</v>
          </cell>
          <cell r="AB827">
            <v>11</v>
          </cell>
          <cell r="AC827">
            <v>2565</v>
          </cell>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t="str">
            <v/>
          </cell>
          <cell r="BO827" t="str">
            <v/>
          </cell>
          <cell r="BP827" t="str">
            <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AA828">
            <v>4</v>
          </cell>
          <cell r="AB828">
            <v>10</v>
          </cell>
          <cell r="AC828">
            <v>2565</v>
          </cell>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t="str">
            <v/>
          </cell>
          <cell r="BO828" t="str">
            <v/>
          </cell>
          <cell r="BP828" t="str">
            <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t="str">
            <v/>
          </cell>
          <cell r="BO829" t="str">
            <v/>
          </cell>
          <cell r="BP829" t="str">
            <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AA830">
            <v>15</v>
          </cell>
          <cell r="AB830">
            <v>3</v>
          </cell>
          <cell r="AC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t="str">
            <v/>
          </cell>
          <cell r="BO830" t="str">
            <v/>
          </cell>
          <cell r="BP830" t="str">
            <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P833" t="str">
            <v>1.บุคคลค้ำประกัน</v>
          </cell>
          <cell r="S833" t="str">
            <v>แขวงเชียงใหม่</v>
          </cell>
          <cell r="T833" t="str">
            <v>ผบ.2544</v>
          </cell>
          <cell r="U833">
            <v>2563</v>
          </cell>
          <cell r="V833" t="str">
            <v>ผบ.4891</v>
          </cell>
          <cell r="W833">
            <v>2563</v>
          </cell>
          <cell r="AA833">
            <v>1</v>
          </cell>
          <cell r="AB833">
            <v>7</v>
          </cell>
          <cell r="AC833">
            <v>2566</v>
          </cell>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row>
        <row r="835">
          <cell r="B835">
            <v>2307</v>
          </cell>
          <cell r="C835">
            <v>830</v>
          </cell>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AA835">
            <v>18</v>
          </cell>
          <cell r="AB835">
            <v>4</v>
          </cell>
          <cell r="AC835">
            <v>2566</v>
          </cell>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row>
        <row r="836">
          <cell r="B836">
            <v>2308</v>
          </cell>
          <cell r="C836">
            <v>831</v>
          </cell>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AA836">
            <v>18</v>
          </cell>
          <cell r="AB836">
            <v>4</v>
          </cell>
          <cell r="AC836">
            <v>2566</v>
          </cell>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row>
        <row r="837">
          <cell r="B837">
            <v>2309</v>
          </cell>
          <cell r="C837">
            <v>832</v>
          </cell>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row>
        <row r="838">
          <cell r="B838">
            <v>2310</v>
          </cell>
          <cell r="C838">
            <v>833</v>
          </cell>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AA838">
            <v>21</v>
          </cell>
          <cell r="AB838">
            <v>2</v>
          </cell>
          <cell r="AC838">
            <v>2566</v>
          </cell>
          <cell r="BC838">
            <v>600</v>
          </cell>
          <cell r="BD838">
            <v>24</v>
          </cell>
          <cell r="BE838">
            <v>1</v>
          </cell>
          <cell r="BF838">
            <v>2568</v>
          </cell>
          <cell r="BG838">
            <v>0</v>
          </cell>
          <cell r="BH838" t="str">
            <v>-</v>
          </cell>
          <cell r="BI838" t="str">
            <v>-</v>
          </cell>
          <cell r="BJ838" t="str">
            <v>-</v>
          </cell>
          <cell r="BK838">
            <v>0</v>
          </cell>
          <cell r="BL838">
            <v>790</v>
          </cell>
          <cell r="BM838">
            <v>0</v>
          </cell>
          <cell r="BN838" t="str">
            <v/>
          </cell>
          <cell r="BO838" t="str">
            <v/>
          </cell>
          <cell r="BP838" t="str">
            <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row>
        <row r="839">
          <cell r="B839">
            <v>2311</v>
          </cell>
          <cell r="C839">
            <v>834</v>
          </cell>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AA839">
            <v>4</v>
          </cell>
          <cell r="AB839">
            <v>4</v>
          </cell>
          <cell r="AC839">
            <v>2566</v>
          </cell>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S840" t="str">
            <v>จังหวัดฮอด</v>
          </cell>
          <cell r="T840" t="str">
            <v>ผบ.955</v>
          </cell>
          <cell r="U840">
            <v>2560</v>
          </cell>
          <cell r="V840" t="str">
            <v>ผบ.28</v>
          </cell>
          <cell r="W840">
            <v>2561</v>
          </cell>
          <cell r="X840">
            <v>25</v>
          </cell>
          <cell r="Y840">
            <v>1</v>
          </cell>
          <cell r="Z840">
            <v>2561</v>
          </cell>
          <cell r="BC840">
            <v>1200</v>
          </cell>
          <cell r="BD840">
            <v>17</v>
          </cell>
          <cell r="BE840">
            <v>1</v>
          </cell>
          <cell r="BF840">
            <v>2568</v>
          </cell>
          <cell r="BG840">
            <v>0</v>
          </cell>
          <cell r="BH840" t="str">
            <v>-</v>
          </cell>
          <cell r="BI840" t="str">
            <v>-</v>
          </cell>
          <cell r="BJ840" t="str">
            <v>-</v>
          </cell>
          <cell r="BK840">
            <v>0</v>
          </cell>
          <cell r="BL840">
            <v>870</v>
          </cell>
          <cell r="BM840">
            <v>0</v>
          </cell>
          <cell r="BN840" t="str">
            <v/>
          </cell>
          <cell r="BO840" t="str">
            <v/>
          </cell>
          <cell r="BP840" t="str">
            <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P841" t="str">
            <v>1.บุคคลค้ำประกัน</v>
          </cell>
          <cell r="S841" t="str">
            <v>จังหวัดฮอด</v>
          </cell>
          <cell r="T841" t="str">
            <v>ผบ.1025</v>
          </cell>
          <cell r="U841">
            <v>2560</v>
          </cell>
          <cell r="V841" t="str">
            <v>ผบ.1153</v>
          </cell>
          <cell r="W841">
            <v>2560</v>
          </cell>
          <cell r="AA841">
            <v>27</v>
          </cell>
          <cell r="AB841">
            <v>12</v>
          </cell>
          <cell r="AC841">
            <v>2560</v>
          </cell>
          <cell r="BC841">
            <v>900</v>
          </cell>
          <cell r="BD841">
            <v>9</v>
          </cell>
          <cell r="BE841">
            <v>8</v>
          </cell>
          <cell r="BF841">
            <v>2567</v>
          </cell>
          <cell r="BG841">
            <v>0</v>
          </cell>
          <cell r="BH841" t="str">
            <v>-</v>
          </cell>
          <cell r="BI841" t="str">
            <v>-</v>
          </cell>
          <cell r="BJ841" t="str">
            <v>-</v>
          </cell>
          <cell r="BK841">
            <v>0</v>
          </cell>
          <cell r="BL841">
            <v>680</v>
          </cell>
          <cell r="BM841">
            <v>0</v>
          </cell>
          <cell r="BN841" t="str">
            <v/>
          </cell>
          <cell r="BO841" t="str">
            <v/>
          </cell>
          <cell r="BP841" t="str">
            <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S842" t="str">
            <v>จังหวัดฮอด</v>
          </cell>
          <cell r="T842" t="str">
            <v>ผบ.1469</v>
          </cell>
          <cell r="U842">
            <v>2559</v>
          </cell>
          <cell r="V842" t="str">
            <v>ผบ.105</v>
          </cell>
          <cell r="W842">
            <v>2560</v>
          </cell>
          <cell r="AA842">
            <v>6</v>
          </cell>
          <cell r="AB842">
            <v>3</v>
          </cell>
          <cell r="AC842">
            <v>2560</v>
          </cell>
          <cell r="BC842">
            <v>1500</v>
          </cell>
          <cell r="BD842">
            <v>24</v>
          </cell>
          <cell r="BE842">
            <v>1</v>
          </cell>
          <cell r="BF842">
            <v>2568</v>
          </cell>
          <cell r="BG842">
            <v>0</v>
          </cell>
          <cell r="BH842" t="str">
            <v>-</v>
          </cell>
          <cell r="BI842" t="str">
            <v>-</v>
          </cell>
          <cell r="BJ842" t="str">
            <v>-</v>
          </cell>
          <cell r="BK842">
            <v>0</v>
          </cell>
          <cell r="BL842">
            <v>1655</v>
          </cell>
          <cell r="BM842">
            <v>0</v>
          </cell>
          <cell r="BN842" t="str">
            <v/>
          </cell>
          <cell r="BO842" t="str">
            <v/>
          </cell>
          <cell r="BP842" t="str">
            <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ผบ.629</v>
          </cell>
          <cell r="U843">
            <v>2558</v>
          </cell>
          <cell r="V843" t="str">
            <v>ผบ.27</v>
          </cell>
          <cell r="W843">
            <v>2559</v>
          </cell>
          <cell r="AA843">
            <v>1</v>
          </cell>
          <cell r="AB843">
            <v>2</v>
          </cell>
          <cell r="AC843">
            <v>2559</v>
          </cell>
          <cell r="BC843">
            <v>1500</v>
          </cell>
          <cell r="BD843">
            <v>9</v>
          </cell>
          <cell r="BE843">
            <v>8</v>
          </cell>
          <cell r="BF843">
            <v>2567</v>
          </cell>
          <cell r="BG843">
            <v>0</v>
          </cell>
          <cell r="BH843" t="str">
            <v>-</v>
          </cell>
          <cell r="BI843" t="str">
            <v>-</v>
          </cell>
          <cell r="BJ843" t="str">
            <v>-</v>
          </cell>
          <cell r="BK843">
            <v>0</v>
          </cell>
          <cell r="BL843">
            <v>1215</v>
          </cell>
          <cell r="BM843">
            <v>0</v>
          </cell>
          <cell r="BN843" t="str">
            <v/>
          </cell>
          <cell r="BO843" t="str">
            <v/>
          </cell>
          <cell r="BP843" t="str">
            <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S844" t="str">
            <v>จังหวัดฮอด</v>
          </cell>
          <cell r="T844" t="str">
            <v>ผบ.433</v>
          </cell>
          <cell r="U844">
            <v>2561</v>
          </cell>
          <cell r="V844" t="str">
            <v>ผบ.890</v>
          </cell>
          <cell r="W844">
            <v>2561</v>
          </cell>
          <cell r="AA844">
            <v>28</v>
          </cell>
          <cell r="AB844">
            <v>8</v>
          </cell>
          <cell r="AC844">
            <v>2561</v>
          </cell>
          <cell r="BC844">
            <v>1800</v>
          </cell>
          <cell r="BD844">
            <v>9</v>
          </cell>
          <cell r="BE844">
            <v>8</v>
          </cell>
          <cell r="BF844">
            <v>2567</v>
          </cell>
          <cell r="BG844">
            <v>0</v>
          </cell>
          <cell r="BH844" t="str">
            <v>-</v>
          </cell>
          <cell r="BI844" t="str">
            <v>-</v>
          </cell>
          <cell r="BJ844" t="str">
            <v>-</v>
          </cell>
          <cell r="BK844">
            <v>0</v>
          </cell>
          <cell r="BL844">
            <v>1675</v>
          </cell>
          <cell r="BM844">
            <v>0</v>
          </cell>
          <cell r="BN844" t="str">
            <v/>
          </cell>
          <cell r="BO844" t="str">
            <v/>
          </cell>
          <cell r="BP844" t="str">
            <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S845" t="str">
            <v>จังหวัดฮอด</v>
          </cell>
          <cell r="T845" t="str">
            <v>ผบ.1269</v>
          </cell>
          <cell r="U845">
            <v>2559</v>
          </cell>
          <cell r="V845" t="str">
            <v>ผบ.1515</v>
          </cell>
          <cell r="W845">
            <v>2559</v>
          </cell>
          <cell r="AA845">
            <v>30</v>
          </cell>
          <cell r="AB845">
            <v>11</v>
          </cell>
          <cell r="AC845">
            <v>2559</v>
          </cell>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AA846">
            <v>14</v>
          </cell>
          <cell r="AB846">
            <v>6</v>
          </cell>
          <cell r="AC846">
            <v>2561</v>
          </cell>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B846">
            <v>5</v>
          </cell>
        </row>
        <row r="847">
          <cell r="B847">
            <v>2319</v>
          </cell>
          <cell r="C847">
            <v>842</v>
          </cell>
          <cell r="D847">
            <v>30</v>
          </cell>
          <cell r="E847">
            <v>11</v>
          </cell>
          <cell r="F847">
            <v>2566</v>
          </cell>
          <cell r="G847">
            <v>800059760374</v>
          </cell>
          <cell r="H847" t="str">
            <v>นาง</v>
          </cell>
          <cell r="I847" t="str">
            <v>นรมน</v>
          </cell>
          <cell r="J847" t="str">
            <v>บุญทวี</v>
          </cell>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AA847">
            <v>30</v>
          </cell>
          <cell r="AB847">
            <v>8</v>
          </cell>
          <cell r="AC847">
            <v>2561</v>
          </cell>
          <cell r="BC847">
            <v>1500</v>
          </cell>
          <cell r="BD847">
            <v>5</v>
          </cell>
          <cell r="BE847">
            <v>7</v>
          </cell>
          <cell r="BF847">
            <v>2567</v>
          </cell>
          <cell r="BG847">
            <v>0</v>
          </cell>
          <cell r="BH847" t="str">
            <v>-</v>
          </cell>
          <cell r="BI847" t="str">
            <v>-</v>
          </cell>
          <cell r="BJ847" t="str">
            <v>-</v>
          </cell>
          <cell r="BK847">
            <v>0</v>
          </cell>
          <cell r="BL847">
            <v>1040</v>
          </cell>
          <cell r="BM847">
            <v>0</v>
          </cell>
          <cell r="BN847" t="str">
            <v/>
          </cell>
          <cell r="BO847" t="str">
            <v/>
          </cell>
          <cell r="BP847" t="str">
            <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row>
        <row r="848">
          <cell r="B848">
            <v>2320</v>
          </cell>
          <cell r="C848">
            <v>843</v>
          </cell>
          <cell r="D848">
            <v>30</v>
          </cell>
          <cell r="E848">
            <v>11</v>
          </cell>
          <cell r="F848">
            <v>2566</v>
          </cell>
          <cell r="G848">
            <v>800039117679</v>
          </cell>
          <cell r="H848" t="str">
            <v>นาย</v>
          </cell>
          <cell r="I848" t="str">
            <v>วิชิต</v>
          </cell>
          <cell r="J848" t="str">
            <v>สมศักดิ์</v>
          </cell>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BC848">
            <v>1500</v>
          </cell>
          <cell r="BD848">
            <v>5</v>
          </cell>
          <cell r="BE848">
            <v>7</v>
          </cell>
          <cell r="BF848">
            <v>2567</v>
          </cell>
          <cell r="BG848">
            <v>0</v>
          </cell>
          <cell r="BH848" t="str">
            <v>-</v>
          </cell>
          <cell r="BI848" t="str">
            <v>-</v>
          </cell>
          <cell r="BJ848" t="str">
            <v>-</v>
          </cell>
          <cell r="BK848">
            <v>0</v>
          </cell>
          <cell r="BL848">
            <v>1160</v>
          </cell>
          <cell r="BM848">
            <v>0</v>
          </cell>
          <cell r="BN848" t="str">
            <v/>
          </cell>
          <cell r="BO848" t="str">
            <v/>
          </cell>
          <cell r="BP848" t="str">
            <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row>
        <row r="849">
          <cell r="B849">
            <v>2321</v>
          </cell>
          <cell r="C849">
            <v>844</v>
          </cell>
          <cell r="D849">
            <v>30</v>
          </cell>
          <cell r="E849">
            <v>11</v>
          </cell>
          <cell r="F849">
            <v>2566</v>
          </cell>
          <cell r="G849">
            <v>800050393365</v>
          </cell>
          <cell r="H849" t="str">
            <v>นาง</v>
          </cell>
          <cell r="I849" t="str">
            <v>เพียร</v>
          </cell>
          <cell r="J849" t="str">
            <v>ปิ่นงาม</v>
          </cell>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AA849">
            <v>27</v>
          </cell>
          <cell r="AB849">
            <v>1</v>
          </cell>
          <cell r="AC849">
            <v>2563</v>
          </cell>
          <cell r="BC849">
            <v>600</v>
          </cell>
          <cell r="BD849">
            <v>9</v>
          </cell>
          <cell r="BE849">
            <v>8</v>
          </cell>
          <cell r="BF849">
            <v>2567</v>
          </cell>
          <cell r="BG849">
            <v>0</v>
          </cell>
          <cell r="BH849" t="str">
            <v>-</v>
          </cell>
          <cell r="BI849" t="str">
            <v>-</v>
          </cell>
          <cell r="BJ849" t="str">
            <v>-</v>
          </cell>
          <cell r="BK849">
            <v>0</v>
          </cell>
          <cell r="BL849">
            <v>680</v>
          </cell>
          <cell r="BM849">
            <v>0</v>
          </cell>
          <cell r="BN849" t="str">
            <v/>
          </cell>
          <cell r="BO849" t="str">
            <v/>
          </cell>
          <cell r="BP849" t="str">
            <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row>
        <row r="851">
          <cell r="B851">
            <v>2323</v>
          </cell>
          <cell r="C851">
            <v>846</v>
          </cell>
          <cell r="D851">
            <v>30</v>
          </cell>
          <cell r="E851">
            <v>11</v>
          </cell>
          <cell r="F851">
            <v>2566</v>
          </cell>
          <cell r="G851">
            <v>800057193693</v>
          </cell>
          <cell r="H851" t="str">
            <v>นางสาว</v>
          </cell>
          <cell r="I851" t="str">
            <v>กัลยา</v>
          </cell>
          <cell r="J851" t="str">
            <v>ทานา</v>
          </cell>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AA851">
            <v>29</v>
          </cell>
          <cell r="AB851">
            <v>10</v>
          </cell>
          <cell r="AC851">
            <v>2562</v>
          </cell>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2324</v>
          </cell>
          <cell r="C852">
            <v>847</v>
          </cell>
          <cell r="D852">
            <v>30</v>
          </cell>
          <cell r="E852">
            <v>11</v>
          </cell>
          <cell r="F852">
            <v>2566</v>
          </cell>
          <cell r="G852">
            <v>800055305414</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AA852">
            <v>6</v>
          </cell>
          <cell r="AB852">
            <v>8</v>
          </cell>
          <cell r="AC852">
            <v>2563</v>
          </cell>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2325</v>
          </cell>
          <cell r="C853">
            <v>848</v>
          </cell>
          <cell r="D853">
            <v>30</v>
          </cell>
          <cell r="E853">
            <v>11</v>
          </cell>
          <cell r="F853">
            <v>2566</v>
          </cell>
          <cell r="G853">
            <v>800051181066</v>
          </cell>
          <cell r="H853" t="str">
            <v>นาง</v>
          </cell>
          <cell r="I853" t="str">
            <v>มณีรัตน์</v>
          </cell>
          <cell r="J853" t="str">
            <v>ใจแก้ว</v>
          </cell>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AA853">
            <v>6</v>
          </cell>
          <cell r="AB853">
            <v>8</v>
          </cell>
          <cell r="AC853">
            <v>2563</v>
          </cell>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2326</v>
          </cell>
          <cell r="C854">
            <v>849</v>
          </cell>
          <cell r="D854">
            <v>30</v>
          </cell>
          <cell r="E854">
            <v>11</v>
          </cell>
          <cell r="F854">
            <v>2566</v>
          </cell>
          <cell r="G854">
            <v>800056679601</v>
          </cell>
          <cell r="H854" t="str">
            <v>นาย</v>
          </cell>
          <cell r="I854" t="str">
            <v>แก้วมา</v>
          </cell>
          <cell r="J854" t="str">
            <v>กรรณิกา</v>
          </cell>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AA854">
            <v>6</v>
          </cell>
          <cell r="AB854">
            <v>8</v>
          </cell>
          <cell r="AC854">
            <v>2563</v>
          </cell>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row>
        <row r="855">
          <cell r="B855">
            <v>2327</v>
          </cell>
          <cell r="C855">
            <v>850</v>
          </cell>
          <cell r="D855">
            <v>30</v>
          </cell>
          <cell r="E855">
            <v>11</v>
          </cell>
          <cell r="F855">
            <v>2566</v>
          </cell>
          <cell r="G855">
            <v>800073616990</v>
          </cell>
          <cell r="H855" t="str">
            <v>นางสาว</v>
          </cell>
          <cell r="I855" t="str">
            <v>น้ำฝน</v>
          </cell>
          <cell r="J855" t="str">
            <v>ยมแก้ว</v>
          </cell>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BB855" t="str">
            <v>ลงผลสืบ 18/3/2567 อยู่ระหว่างรอคัดภาพลักษณ์เพื่อรายงาน</v>
          </cell>
          <cell r="BC855" t="str">
            <v/>
          </cell>
          <cell r="BD855" t="str">
            <v/>
          </cell>
          <cell r="BE855" t="str">
            <v/>
          </cell>
          <cell r="BF855" t="str">
            <v/>
          </cell>
          <cell r="BG855" t="str">
            <v/>
          </cell>
          <cell r="BH855" t="str">
            <v/>
          </cell>
          <cell r="BI855" t="str">
            <v/>
          </cell>
          <cell r="BJ855" t="str">
            <v/>
          </cell>
          <cell r="BK855" t="str">
            <v/>
          </cell>
          <cell r="BL855" t="str">
            <v/>
          </cell>
          <cell r="BM855" t="str">
            <v/>
          </cell>
          <cell r="BN855" t="str">
            <v/>
          </cell>
          <cell r="BO855" t="str">
            <v/>
          </cell>
          <cell r="BP855" t="str">
            <v/>
          </cell>
          <cell r="BQ855" t="str">
            <v/>
          </cell>
          <cell r="BR855" t="str">
            <v/>
          </cell>
          <cell r="BS855" t="str">
            <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B855">
            <v>6</v>
          </cell>
        </row>
        <row r="856">
          <cell r="B856">
            <v>2328</v>
          </cell>
          <cell r="C856">
            <v>851</v>
          </cell>
          <cell r="D856">
            <v>30</v>
          </cell>
          <cell r="E856">
            <v>11</v>
          </cell>
          <cell r="F856">
            <v>2566</v>
          </cell>
          <cell r="G856">
            <v>800094211508</v>
          </cell>
          <cell r="H856" t="str">
            <v>นาง</v>
          </cell>
          <cell r="I856" t="str">
            <v>พัทยา</v>
          </cell>
          <cell r="J856" t="str">
            <v>แซ่กือ</v>
          </cell>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row>
        <row r="857">
          <cell r="B857">
            <v>2329</v>
          </cell>
          <cell r="C857">
            <v>852</v>
          </cell>
          <cell r="D857">
            <v>30</v>
          </cell>
          <cell r="E857">
            <v>11</v>
          </cell>
          <cell r="F857">
            <v>2566</v>
          </cell>
          <cell r="G857">
            <v>800062902088</v>
          </cell>
          <cell r="H857" t="str">
            <v>นาย</v>
          </cell>
          <cell r="I857" t="str">
            <v>เสงี่ยม</v>
          </cell>
          <cell r="J857" t="str">
            <v>ใจมั่น</v>
          </cell>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2330</v>
          </cell>
          <cell r="C858">
            <v>853</v>
          </cell>
          <cell r="D858">
            <v>30</v>
          </cell>
          <cell r="E858">
            <v>11</v>
          </cell>
          <cell r="F858">
            <v>2566</v>
          </cell>
          <cell r="G858">
            <v>800070269751</v>
          </cell>
          <cell r="H858" t="str">
            <v>นาง</v>
          </cell>
          <cell r="I858" t="str">
            <v>คำดา</v>
          </cell>
          <cell r="J858" t="str">
            <v>แจ่มใส</v>
          </cell>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AA858">
            <v>6</v>
          </cell>
          <cell r="AB858">
            <v>8</v>
          </cell>
          <cell r="AC858">
            <v>2563</v>
          </cell>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AA859">
            <v>6</v>
          </cell>
          <cell r="AB859">
            <v>8</v>
          </cell>
          <cell r="AC859">
            <v>2563</v>
          </cell>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B859">
            <v>6</v>
          </cell>
        </row>
        <row r="860">
          <cell r="B860">
            <v>2332</v>
          </cell>
          <cell r="C860">
            <v>855</v>
          </cell>
          <cell r="D860">
            <v>30</v>
          </cell>
          <cell r="E860">
            <v>11</v>
          </cell>
          <cell r="F860">
            <v>2566</v>
          </cell>
          <cell r="G860">
            <v>800066622203</v>
          </cell>
          <cell r="H860" t="str">
            <v>นาง</v>
          </cell>
          <cell r="I860" t="str">
            <v>ปุญชรัสมิ์</v>
          </cell>
          <cell r="J860" t="str">
            <v>ทะบุญ</v>
          </cell>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AA860">
            <v>6</v>
          </cell>
          <cell r="AB860">
            <v>8</v>
          </cell>
          <cell r="AC860">
            <v>2563</v>
          </cell>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BC861">
            <v>1500</v>
          </cell>
          <cell r="BD861">
            <v>9</v>
          </cell>
          <cell r="BE861">
            <v>8</v>
          </cell>
          <cell r="BF861">
            <v>2567</v>
          </cell>
          <cell r="BG861">
            <v>0</v>
          </cell>
          <cell r="BH861" t="str">
            <v>-</v>
          </cell>
          <cell r="BI861" t="str">
            <v>-</v>
          </cell>
          <cell r="BJ861" t="str">
            <v>-</v>
          </cell>
          <cell r="BK861">
            <v>0</v>
          </cell>
          <cell r="BL861">
            <v>1300</v>
          </cell>
          <cell r="BM861">
            <v>0</v>
          </cell>
          <cell r="BN861" t="str">
            <v/>
          </cell>
          <cell r="BO861" t="str">
            <v/>
          </cell>
          <cell r="BP861" t="str">
            <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row>
        <row r="862">
          <cell r="B862">
            <v>2334</v>
          </cell>
          <cell r="C862">
            <v>857</v>
          </cell>
          <cell r="D862">
            <v>30</v>
          </cell>
          <cell r="E862">
            <v>11</v>
          </cell>
          <cell r="F862">
            <v>2566</v>
          </cell>
          <cell r="G862">
            <v>800091389281</v>
          </cell>
          <cell r="H862" t="str">
            <v>นางสาว</v>
          </cell>
          <cell r="I862" t="str">
            <v>นัยรัตน์</v>
          </cell>
          <cell r="J862" t="str">
            <v>เตปา</v>
          </cell>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AA862">
            <v>12</v>
          </cell>
          <cell r="AB862">
            <v>10</v>
          </cell>
          <cell r="AC862">
            <v>2564</v>
          </cell>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AA863">
            <v>6</v>
          </cell>
          <cell r="AB863">
            <v>8</v>
          </cell>
          <cell r="AC863">
            <v>2563</v>
          </cell>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AA864">
            <v>31</v>
          </cell>
          <cell r="AB864">
            <v>8</v>
          </cell>
          <cell r="AC864">
            <v>2563</v>
          </cell>
          <cell r="BC864">
            <v>1800</v>
          </cell>
          <cell r="BD864">
            <v>9</v>
          </cell>
          <cell r="BE864">
            <v>8</v>
          </cell>
          <cell r="BF864">
            <v>2567</v>
          </cell>
          <cell r="BG864">
            <v>0</v>
          </cell>
          <cell r="BH864" t="str">
            <v>-</v>
          </cell>
          <cell r="BI864" t="str">
            <v>-</v>
          </cell>
          <cell r="BJ864" t="str">
            <v>-</v>
          </cell>
          <cell r="BK864">
            <v>0</v>
          </cell>
          <cell r="BL864">
            <v>1140</v>
          </cell>
          <cell r="BM864">
            <v>0</v>
          </cell>
          <cell r="BN864" t="str">
            <v/>
          </cell>
          <cell r="BO864" t="str">
            <v/>
          </cell>
          <cell r="BP864" t="str">
            <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AA865">
            <v>24</v>
          </cell>
          <cell r="AB865">
            <v>11</v>
          </cell>
          <cell r="AC865">
            <v>2563</v>
          </cell>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row>
        <row r="866">
          <cell r="B866">
            <v>2338</v>
          </cell>
          <cell r="C866">
            <v>861</v>
          </cell>
          <cell r="D866">
            <v>30</v>
          </cell>
          <cell r="E866">
            <v>11</v>
          </cell>
          <cell r="F866">
            <v>2566</v>
          </cell>
          <cell r="G866">
            <v>800057409479</v>
          </cell>
          <cell r="H866" t="str">
            <v>นาง</v>
          </cell>
          <cell r="I866" t="str">
            <v>จันทรา</v>
          </cell>
          <cell r="J866" t="str">
            <v>อินจัน</v>
          </cell>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AA866">
            <v>11</v>
          </cell>
          <cell r="AB866">
            <v>10</v>
          </cell>
          <cell r="AC866">
            <v>2564</v>
          </cell>
          <cell r="BC866">
            <v>1500</v>
          </cell>
          <cell r="BD866">
            <v>5</v>
          </cell>
          <cell r="BE866">
            <v>7</v>
          </cell>
          <cell r="BF866">
            <v>2567</v>
          </cell>
          <cell r="BG866">
            <v>0</v>
          </cell>
          <cell r="BH866" t="str">
            <v>-</v>
          </cell>
          <cell r="BI866" t="str">
            <v>-</v>
          </cell>
          <cell r="BJ866" t="str">
            <v>-</v>
          </cell>
          <cell r="BK866">
            <v>0</v>
          </cell>
          <cell r="BL866">
            <v>1410</v>
          </cell>
          <cell r="BM866">
            <v>0</v>
          </cell>
          <cell r="BN866" t="str">
            <v/>
          </cell>
          <cell r="BO866" t="str">
            <v/>
          </cell>
          <cell r="BP866" t="str">
            <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row>
        <row r="867">
          <cell r="B867">
            <v>2339</v>
          </cell>
          <cell r="C867">
            <v>862</v>
          </cell>
          <cell r="D867">
            <v>30</v>
          </cell>
          <cell r="E867">
            <v>11</v>
          </cell>
          <cell r="F867">
            <v>2566</v>
          </cell>
          <cell r="G867">
            <v>800082351862</v>
          </cell>
          <cell r="H867" t="str">
            <v>นาง</v>
          </cell>
          <cell r="I867" t="str">
            <v>คำมูล</v>
          </cell>
          <cell r="J867" t="str">
            <v>หมื่นไก่</v>
          </cell>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BC867">
            <v>1500</v>
          </cell>
          <cell r="BD867">
            <v>5</v>
          </cell>
          <cell r="BE867">
            <v>7</v>
          </cell>
          <cell r="BF867">
            <v>2567</v>
          </cell>
          <cell r="BG867">
            <v>0</v>
          </cell>
          <cell r="BH867" t="str">
            <v>-</v>
          </cell>
          <cell r="BI867" t="str">
            <v>-</v>
          </cell>
          <cell r="BJ867" t="str">
            <v>-</v>
          </cell>
          <cell r="BK867">
            <v>0</v>
          </cell>
          <cell r="BL867">
            <v>980</v>
          </cell>
          <cell r="BM867">
            <v>0</v>
          </cell>
          <cell r="BN867" t="str">
            <v/>
          </cell>
          <cell r="BO867" t="str">
            <v/>
          </cell>
          <cell r="BP867" t="str">
            <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row>
        <row r="868">
          <cell r="B868">
            <v>2340</v>
          </cell>
          <cell r="C868">
            <v>863</v>
          </cell>
          <cell r="D868">
            <v>30</v>
          </cell>
          <cell r="E868">
            <v>11</v>
          </cell>
          <cell r="F868">
            <v>2566</v>
          </cell>
          <cell r="G868">
            <v>800066722995</v>
          </cell>
          <cell r="H868" t="str">
            <v>นาง</v>
          </cell>
          <cell r="I868" t="str">
            <v>ศรีจันทร์</v>
          </cell>
          <cell r="J868" t="str">
            <v>นำมะ</v>
          </cell>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AA868">
            <v>19</v>
          </cell>
          <cell r="AB868">
            <v>4</v>
          </cell>
          <cell r="AC868">
            <v>2565</v>
          </cell>
          <cell r="BC868">
            <v>900</v>
          </cell>
          <cell r="BD868">
            <v>5</v>
          </cell>
          <cell r="BE868">
            <v>7</v>
          </cell>
          <cell r="BF868">
            <v>2567</v>
          </cell>
          <cell r="BG868">
            <v>0</v>
          </cell>
          <cell r="BH868" t="str">
            <v>-</v>
          </cell>
          <cell r="BI868" t="str">
            <v>-</v>
          </cell>
          <cell r="BJ868" t="str">
            <v>-</v>
          </cell>
          <cell r="BK868">
            <v>0</v>
          </cell>
          <cell r="BL868">
            <v>620</v>
          </cell>
          <cell r="BM868">
            <v>0</v>
          </cell>
          <cell r="BN868" t="str">
            <v/>
          </cell>
          <cell r="BO868" t="str">
            <v/>
          </cell>
          <cell r="BP868" t="str">
            <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row>
        <row r="869">
          <cell r="B869">
            <v>2341</v>
          </cell>
          <cell r="C869">
            <v>864</v>
          </cell>
          <cell r="D869">
            <v>30</v>
          </cell>
          <cell r="E869">
            <v>11</v>
          </cell>
          <cell r="F869">
            <v>2566</v>
          </cell>
          <cell r="G869">
            <v>800072349940</v>
          </cell>
          <cell r="H869" t="str">
            <v>นาง</v>
          </cell>
          <cell r="I869" t="str">
            <v>เกตุแก้ว</v>
          </cell>
          <cell r="J869" t="str">
            <v>สิงห์โต</v>
          </cell>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BC869">
            <v>1500</v>
          </cell>
          <cell r="BD869">
            <v>5</v>
          </cell>
          <cell r="BE869">
            <v>7</v>
          </cell>
          <cell r="BF869">
            <v>2567</v>
          </cell>
          <cell r="BG869">
            <v>0</v>
          </cell>
          <cell r="BH869" t="str">
            <v>-</v>
          </cell>
          <cell r="BI869" t="str">
            <v>-</v>
          </cell>
          <cell r="BJ869" t="str">
            <v>-</v>
          </cell>
          <cell r="BK869">
            <v>0</v>
          </cell>
          <cell r="BL869">
            <v>945</v>
          </cell>
          <cell r="BM869">
            <v>0</v>
          </cell>
          <cell r="BN869" t="str">
            <v/>
          </cell>
          <cell r="BO869" t="str">
            <v/>
          </cell>
          <cell r="BP869" t="str">
            <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row>
        <row r="870">
          <cell r="B870">
            <v>2342</v>
          </cell>
          <cell r="C870">
            <v>865</v>
          </cell>
          <cell r="D870">
            <v>30</v>
          </cell>
          <cell r="E870">
            <v>11</v>
          </cell>
          <cell r="F870">
            <v>2566</v>
          </cell>
          <cell r="G870">
            <v>800090501654</v>
          </cell>
          <cell r="H870" t="str">
            <v>นางสาว</v>
          </cell>
          <cell r="I870" t="str">
            <v>หฤทัย</v>
          </cell>
          <cell r="J870" t="str">
            <v>ขันทัง</v>
          </cell>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AA870">
            <v>25</v>
          </cell>
          <cell r="AB870">
            <v>10</v>
          </cell>
          <cell r="AC870">
            <v>2565</v>
          </cell>
          <cell r="BC870">
            <v>1500</v>
          </cell>
          <cell r="BD870">
            <v>5</v>
          </cell>
          <cell r="BE870">
            <v>7</v>
          </cell>
          <cell r="BF870">
            <v>2567</v>
          </cell>
          <cell r="BG870">
            <v>0</v>
          </cell>
          <cell r="BH870" t="str">
            <v>-</v>
          </cell>
          <cell r="BI870" t="str">
            <v>-</v>
          </cell>
          <cell r="BJ870" t="str">
            <v>-</v>
          </cell>
          <cell r="BK870">
            <v>0</v>
          </cell>
          <cell r="BL870">
            <v>1255</v>
          </cell>
          <cell r="BM870">
            <v>0</v>
          </cell>
          <cell r="BN870" t="str">
            <v/>
          </cell>
          <cell r="BO870" t="str">
            <v/>
          </cell>
          <cell r="BP870" t="str">
            <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L871" t="str">
            <v>สารภี</v>
          </cell>
          <cell r="M871" t="str">
            <v>เชียงใหม่ 3</v>
          </cell>
          <cell r="N871">
            <v>8</v>
          </cell>
          <cell r="O871" t="str">
            <v>-</v>
          </cell>
          <cell r="P871" t="str">
            <v>1.บุคคลค้ำประกัน</v>
          </cell>
          <cell r="S871" t="str">
            <v>จังหวัดฮอด</v>
          </cell>
          <cell r="T871" t="str">
            <v>ผบ.615</v>
          </cell>
          <cell r="U871">
            <v>2558</v>
          </cell>
          <cell r="V871" t="str">
            <v>ผบ.74</v>
          </cell>
          <cell r="W871">
            <v>2559</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row>
        <row r="872">
          <cell r="B872">
            <v>2344</v>
          </cell>
          <cell r="C872">
            <v>867</v>
          </cell>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t="str">
            <v/>
          </cell>
          <cell r="BD875" t="str">
            <v/>
          </cell>
          <cell r="BE875" t="str">
            <v/>
          </cell>
          <cell r="BF875" t="str">
            <v/>
          </cell>
          <cell r="BG875" t="str">
            <v/>
          </cell>
          <cell r="BH875" t="str">
            <v/>
          </cell>
          <cell r="BI875" t="str">
            <v/>
          </cell>
          <cell r="BJ875" t="str">
            <v/>
          </cell>
          <cell r="BK875" t="str">
            <v/>
          </cell>
          <cell r="BL875" t="str">
            <v/>
          </cell>
          <cell r="BM875" t="str">
            <v/>
          </cell>
          <cell r="BN875" t="str">
            <v/>
          </cell>
          <cell r="BO875" t="str">
            <v/>
          </cell>
          <cell r="BP875" t="str">
            <v/>
          </cell>
          <cell r="BQ875" t="str">
            <v/>
          </cell>
          <cell r="BR875" t="str">
            <v/>
          </cell>
          <cell r="BS875" t="str">
            <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t="str">
            <v/>
          </cell>
          <cell r="BO876" t="str">
            <v/>
          </cell>
          <cell r="BP876" t="str">
            <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t="str">
            <v/>
          </cell>
          <cell r="BO889" t="str">
            <v/>
          </cell>
          <cell r="BP889" t="str">
            <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t="str">
            <v/>
          </cell>
          <cell r="BO894" t="str">
            <v/>
          </cell>
          <cell r="BP894" t="str">
            <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t="str">
            <v/>
          </cell>
          <cell r="BO897" t="str">
            <v/>
          </cell>
          <cell r="BP897" t="str">
            <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t="str">
            <v/>
          </cell>
          <cell r="BO898" t="str">
            <v/>
          </cell>
          <cell r="BP898" t="str">
            <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t="str">
            <v/>
          </cell>
          <cell r="BO899" t="str">
            <v/>
          </cell>
          <cell r="BP899" t="str">
            <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t="str">
            <v/>
          </cell>
          <cell r="BO900" t="str">
            <v/>
          </cell>
          <cell r="BP900" t="str">
            <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t="str">
            <v/>
          </cell>
          <cell r="BO909" t="str">
            <v/>
          </cell>
          <cell r="BP909" t="str">
            <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B910">
            <v>2</v>
          </cell>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t="str">
            <v/>
          </cell>
          <cell r="BO915" t="str">
            <v/>
          </cell>
          <cell r="BP915" t="str">
            <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t="str">
            <v/>
          </cell>
          <cell r="BO916" t="str">
            <v/>
          </cell>
          <cell r="BP916" t="str">
            <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t="str">
            <v/>
          </cell>
          <cell r="BO917" t="str">
            <v/>
          </cell>
          <cell r="BP917" t="str">
            <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t="str">
            <v/>
          </cell>
          <cell r="BO918" t="str">
            <v/>
          </cell>
          <cell r="BP918" t="str">
            <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t="str">
            <v/>
          </cell>
          <cell r="BO925" t="str">
            <v/>
          </cell>
          <cell r="BP925" t="str">
            <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row>
        <row r="927">
          <cell r="B927">
            <v>2399</v>
          </cell>
          <cell r="C927">
            <v>922</v>
          </cell>
          <cell r="D927">
            <v>19</v>
          </cell>
          <cell r="E927">
            <v>12</v>
          </cell>
          <cell r="F927">
            <v>2566</v>
          </cell>
          <cell r="G927">
            <v>340744005</v>
          </cell>
          <cell r="I927" t="str">
            <v>บ้านใหม่สามัคคี</v>
          </cell>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J931">
            <v>3</v>
          </cell>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t="str">
            <v/>
          </cell>
          <cell r="BO933" t="str">
            <v/>
          </cell>
          <cell r="BP933" t="str">
            <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t="str">
            <v/>
          </cell>
          <cell r="BO935" t="str">
            <v/>
          </cell>
          <cell r="BP935" t="str">
            <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t="str">
            <v/>
          </cell>
          <cell r="BO937" t="str">
            <v/>
          </cell>
          <cell r="BP937" t="str">
            <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t="str">
            <v/>
          </cell>
          <cell r="BO938" t="str">
            <v/>
          </cell>
          <cell r="BP938" t="str">
            <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Z939" t="str">
            <v>พบ</v>
          </cell>
          <cell r="CB939">
            <v>5</v>
          </cell>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t="str">
            <v/>
          </cell>
          <cell r="BO947" t="str">
            <v/>
          </cell>
          <cell r="BP947" t="str">
            <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t="str">
            <v/>
          </cell>
          <cell r="BO953" t="str">
            <v/>
          </cell>
          <cell r="BP953" t="str">
            <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B954">
            <v>6</v>
          </cell>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AA962">
            <v>18</v>
          </cell>
          <cell r="AB962">
            <v>11</v>
          </cell>
          <cell r="AC962">
            <v>2562</v>
          </cell>
          <cell r="BB962" t="str">
            <v>สืบทรัพย์ 25/04/67//ลงผล 10/5/67//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B962">
            <v>6</v>
          </cell>
        </row>
        <row r="963">
          <cell r="B963">
            <v>2435</v>
          </cell>
          <cell r="C963">
            <v>958</v>
          </cell>
          <cell r="D963">
            <v>23</v>
          </cell>
          <cell r="E963">
            <v>1</v>
          </cell>
          <cell r="F963">
            <v>2567</v>
          </cell>
          <cell r="G963">
            <v>800032568506</v>
          </cell>
          <cell r="H963" t="str">
            <v>นาย</v>
          </cell>
          <cell r="I963" t="str">
            <v>มงคล</v>
          </cell>
          <cell r="J963" t="str">
            <v>บุตรต๊ะ</v>
          </cell>
          <cell r="L963" t="str">
            <v>จอมทอง</v>
          </cell>
          <cell r="M963" t="str">
            <v>เชียงใหม่ 3</v>
          </cell>
          <cell r="N963">
            <v>8</v>
          </cell>
          <cell r="S963" t="str">
            <v>จังหวัดฮอด</v>
          </cell>
          <cell r="T963" t="str">
            <v>ผบ.1468</v>
          </cell>
          <cell r="U963">
            <v>2561</v>
          </cell>
          <cell r="V963" t="str">
            <v>ผบ.139</v>
          </cell>
          <cell r="W963">
            <v>2562</v>
          </cell>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Y963" t="e">
            <v>#NAME?</v>
          </cell>
        </row>
        <row r="964">
          <cell r="B964">
            <v>2436</v>
          </cell>
          <cell r="C964">
            <v>959</v>
          </cell>
          <cell r="D964">
            <v>23</v>
          </cell>
          <cell r="E964">
            <v>1</v>
          </cell>
          <cell r="F964">
            <v>2567</v>
          </cell>
          <cell r="G964">
            <v>800031141891</v>
          </cell>
          <cell r="H964" t="str">
            <v>นาย</v>
          </cell>
          <cell r="I964" t="str">
            <v>อุ่นคำ</v>
          </cell>
          <cell r="J964" t="str">
            <v>คำมูล</v>
          </cell>
          <cell r="L964" t="str">
            <v>ดอยเต่า</v>
          </cell>
          <cell r="M964" t="str">
            <v>เชียงใหม่ 3</v>
          </cell>
          <cell r="N964">
            <v>8</v>
          </cell>
          <cell r="S964" t="str">
            <v>จังหวัดฮอด</v>
          </cell>
          <cell r="T964" t="str">
            <v>ผบ.1328</v>
          </cell>
          <cell r="U964">
            <v>2559</v>
          </cell>
          <cell r="V964" t="str">
            <v>ผบ.1474</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L965" t="str">
            <v>ดอยเต่า</v>
          </cell>
          <cell r="M965" t="str">
            <v>เชียงใหม่ 3</v>
          </cell>
          <cell r="N965">
            <v>8</v>
          </cell>
          <cell r="S965" t="str">
            <v>จังหวัดฮอด</v>
          </cell>
          <cell r="T965" t="str">
            <v>ผบ.22</v>
          </cell>
          <cell r="U965">
            <v>2559</v>
          </cell>
          <cell r="V965" t="str">
            <v>ผบ.119</v>
          </cell>
          <cell r="W965">
            <v>2559</v>
          </cell>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L966" t="str">
            <v>ฮอด</v>
          </cell>
          <cell r="M966" t="str">
            <v>เชียงใหม่ 3</v>
          </cell>
          <cell r="N966">
            <v>8</v>
          </cell>
          <cell r="S966" t="str">
            <v>จังหวัดฮอด</v>
          </cell>
          <cell r="T966" t="str">
            <v>ผบ.597</v>
          </cell>
          <cell r="U966">
            <v>2558</v>
          </cell>
          <cell r="V966" t="str">
            <v>ผบ.600</v>
          </cell>
          <cell r="W966">
            <v>2558</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B967">
            <v>4</v>
          </cell>
          <cell r="CC967" t="str">
            <v>นุสบา</v>
          </cell>
          <cell r="CL967">
            <v>243884</v>
          </cell>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G968">
            <v>7</v>
          </cell>
          <cell r="AH968">
            <v>6</v>
          </cell>
          <cell r="AI968">
            <v>2565</v>
          </cell>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B968">
            <v>5</v>
          </cell>
          <cell r="CC968" t="str">
            <v>ลลิตา</v>
          </cell>
          <cell r="CL968">
            <v>243854</v>
          </cell>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AA969">
            <v>2</v>
          </cell>
          <cell r="AB969">
            <v>9</v>
          </cell>
          <cell r="AC969">
            <v>2563</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B969">
            <v>3</v>
          </cell>
          <cell r="CC969" t="str">
            <v>ลลิตา</v>
          </cell>
          <cell r="CL969">
            <v>243854</v>
          </cell>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AA970">
            <v>19</v>
          </cell>
          <cell r="AB970">
            <v>11</v>
          </cell>
          <cell r="AC970">
            <v>2562</v>
          </cell>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B970">
            <v>3</v>
          </cell>
          <cell r="CC970" t="str">
            <v>ลลิตา</v>
          </cell>
          <cell r="CL970">
            <v>243854</v>
          </cell>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P971" t="str">
            <v>1.บุคคลค้ำประกัน</v>
          </cell>
          <cell r="S971" t="str">
            <v>จังหวัดแพร่</v>
          </cell>
          <cell r="T971" t="str">
            <v>ผบ.2265</v>
          </cell>
          <cell r="U971">
            <v>2557</v>
          </cell>
          <cell r="V971" t="str">
            <v>ผบ.2482</v>
          </cell>
          <cell r="W971">
            <v>2557</v>
          </cell>
          <cell r="X971">
            <v>27</v>
          </cell>
          <cell r="Y971">
            <v>10</v>
          </cell>
          <cell r="Z971">
            <v>2557</v>
          </cell>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AA972">
            <v>19</v>
          </cell>
          <cell r="AB972">
            <v>11</v>
          </cell>
          <cell r="AC972">
            <v>2562</v>
          </cell>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B972">
            <v>3</v>
          </cell>
          <cell r="CC972" t="str">
            <v>ลลิตา</v>
          </cell>
          <cell r="CL972">
            <v>243854</v>
          </cell>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AA973">
            <v>19</v>
          </cell>
          <cell r="AB973">
            <v>11</v>
          </cell>
          <cell r="AC973">
            <v>2562</v>
          </cell>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B973">
            <v>3</v>
          </cell>
          <cell r="CC973" t="str">
            <v>ลลิตา</v>
          </cell>
          <cell r="CL973">
            <v>243884</v>
          </cell>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B975">
            <v>4</v>
          </cell>
          <cell r="CC975" t="str">
            <v>ลลิตา</v>
          </cell>
          <cell r="CL975">
            <v>243884</v>
          </cell>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BB976" t="str">
            <v>สืบทรัพย์ (คำสั่ง 25/1/2567) // (รายงานวันที่ 23/9/2567)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C976" t="str">
            <v>ปฏิยุทธ์</v>
          </cell>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C977" t="str">
            <v>ปฏิยุทธ์</v>
          </cell>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AA978">
            <v>3</v>
          </cell>
          <cell r="AB978">
            <v>9</v>
          </cell>
          <cell r="AC978">
            <v>2563</v>
          </cell>
          <cell r="AG978">
            <v>19</v>
          </cell>
          <cell r="AH978">
            <v>10</v>
          </cell>
          <cell r="AI978">
            <v>2564</v>
          </cell>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C978" t="str">
            <v>ปฏิยุทธ์</v>
          </cell>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AA980">
            <v>9</v>
          </cell>
          <cell r="AB980">
            <v>9</v>
          </cell>
          <cell r="AC980">
            <v>2563</v>
          </cell>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t="str">
            <v/>
          </cell>
          <cell r="BO980" t="str">
            <v/>
          </cell>
          <cell r="BP980" t="str">
            <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C980" t="str">
            <v>ปฏิยุทธ์</v>
          </cell>
          <cell r="CL980">
            <v>243880</v>
          </cell>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AA981">
            <v>25</v>
          </cell>
          <cell r="AB981">
            <v>12</v>
          </cell>
          <cell r="AC981">
            <v>2560</v>
          </cell>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t="str">
            <v/>
          </cell>
          <cell r="BO981" t="str">
            <v/>
          </cell>
          <cell r="BP981" t="str">
            <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C981" t="str">
            <v>ปฏิยุทธ์</v>
          </cell>
          <cell r="CL981">
            <v>243880</v>
          </cell>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G982">
            <v>1</v>
          </cell>
          <cell r="AH982">
            <v>5</v>
          </cell>
          <cell r="AI982">
            <v>2560</v>
          </cell>
          <cell r="BB982" t="str">
            <v>สืบทรัพย์ (คำสั่ง 25/1/2567) // (รายงานวันที่ 23/9/2567)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C982" t="str">
            <v>ปฏิยุทธ์</v>
          </cell>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AA983">
            <v>21</v>
          </cell>
          <cell r="AB983">
            <v>6</v>
          </cell>
          <cell r="AC983">
            <v>2564</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C983" t="str">
            <v>ปฏิยุทธ์</v>
          </cell>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AA984">
            <v>14</v>
          </cell>
          <cell r="AB984">
            <v>6</v>
          </cell>
          <cell r="AC984">
            <v>2560</v>
          </cell>
          <cell r="BB984" t="str">
            <v>สืบทรัพย์ (คำสั่ง 25/1/2567) // (รายงานวันที่ 25/9/2567)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C984" t="str">
            <v>ปฏิยุทธ์</v>
          </cell>
          <cell r="CD984" t="str">
            <v>นางธัญญรัตน์ คำแห่</v>
          </cell>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AA985">
            <v>19</v>
          </cell>
          <cell r="AB985">
            <v>11</v>
          </cell>
          <cell r="AC985">
            <v>2562</v>
          </cell>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C985" t="str">
            <v>ปฏิยุทธ์</v>
          </cell>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C986" t="str">
            <v>ปฏิยุทธ์</v>
          </cell>
          <cell r="CD986" t="str">
            <v>นางวิลาวัลย์ เจริญสุข</v>
          </cell>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AA987">
            <v>25</v>
          </cell>
          <cell r="AB987">
            <v>7</v>
          </cell>
          <cell r="AC987">
            <v>2560</v>
          </cell>
          <cell r="BB987" t="str">
            <v>สืบทรัพย์ (คำสั่ง 25/1/2567) // (รายงานวันที่ 25/9/2567)</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C987" t="str">
            <v>ปฏิยุทธ์</v>
          </cell>
          <cell r="CD987" t="str">
            <v>นายวิทยา คำมาวัน</v>
          </cell>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C988" t="str">
            <v>ปฏิยุทธ์</v>
          </cell>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C989" t="str">
            <v>ปฏิยุทธ์</v>
          </cell>
          <cell r="CD989" t="str">
            <v>นายพิชิต สิงหราชโยคี</v>
          </cell>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BB990" t="str">
            <v>สืบทรัพย์ (คำสั่ง 25/1/2567) // (รายงานวันที่ 25/9/2567)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C990" t="str">
            <v>ปฏิยุทธ์</v>
          </cell>
          <cell r="CD990" t="str">
            <v>นายคงศักดิ์ จันทร์เขียว</v>
          </cell>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CD991" t="str">
            <v>นายอินสม สร้อยฟ้า</v>
          </cell>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AA992">
            <v>16</v>
          </cell>
          <cell r="AB992">
            <v>2</v>
          </cell>
          <cell r="AC992">
            <v>2560</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C992" t="str">
            <v>ปฏิยุทธ์</v>
          </cell>
          <cell r="CD992" t="str">
            <v>นายบุญทา สุยะใหญ่</v>
          </cell>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AA993">
            <v>24</v>
          </cell>
          <cell r="AB993">
            <v>4</v>
          </cell>
          <cell r="AC993">
            <v>2566</v>
          </cell>
          <cell r="BB993" t="str">
            <v>สืบทรัพย์ (คำสั่ง 25/1/2567) // (รายงานวันที่ 25/9/2567)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C993" t="str">
            <v>ปฏิยุทธ์</v>
          </cell>
          <cell r="CD993" t="str">
            <v>นางสาวเนรัญชรา จันทราศรี</v>
          </cell>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AA994">
            <v>22</v>
          </cell>
          <cell r="AB994">
            <v>8</v>
          </cell>
          <cell r="AC994">
            <v>2566</v>
          </cell>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C994" t="str">
            <v>ปฏิยุทธ์</v>
          </cell>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AA995">
            <v>20</v>
          </cell>
          <cell r="AB995">
            <v>4</v>
          </cell>
          <cell r="AC995">
            <v>2566</v>
          </cell>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C995" t="str">
            <v>ปฏิยุทธ์</v>
          </cell>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AA996">
            <v>24</v>
          </cell>
          <cell r="AB996">
            <v>4</v>
          </cell>
          <cell r="AC996">
            <v>2566</v>
          </cell>
          <cell r="BB996" t="str">
            <v>สืบทรัพย์ (คำสั่ง 25/1/2567) // (รายงานวันที่ 25/9/2567)</v>
          </cell>
          <cell r="BC996" t="str">
            <v/>
          </cell>
          <cell r="BD996" t="str">
            <v/>
          </cell>
          <cell r="BE996" t="str">
            <v/>
          </cell>
          <cell r="BF996" t="str">
            <v/>
          </cell>
          <cell r="BG996" t="str">
            <v/>
          </cell>
          <cell r="BH996" t="str">
            <v/>
          </cell>
          <cell r="BI996" t="str">
            <v/>
          </cell>
          <cell r="BJ996" t="str">
            <v/>
          </cell>
          <cell r="BK996" t="str">
            <v/>
          </cell>
          <cell r="BL996" t="str">
            <v/>
          </cell>
          <cell r="BM996" t="str">
            <v/>
          </cell>
          <cell r="BN996" t="str">
            <v/>
          </cell>
          <cell r="BO996" t="str">
            <v/>
          </cell>
          <cell r="BP996" t="str">
            <v/>
          </cell>
          <cell r="BQ996" t="str">
            <v/>
          </cell>
          <cell r="BR996" t="str">
            <v/>
          </cell>
          <cell r="BS996" t="str">
            <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C996" t="str">
            <v>ปฏิยุทธ์</v>
          </cell>
          <cell r="CD996" t="str">
            <v>นางสาวตรียาภรณ์ จำปาสิทธิ์</v>
          </cell>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t="str">
            <v/>
          </cell>
          <cell r="BO997" t="str">
            <v/>
          </cell>
          <cell r="BP997" t="str">
            <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C997" t="str">
            <v>ปฏิยุทธ์</v>
          </cell>
          <cell r="CL997">
            <v>243880</v>
          </cell>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t="str">
            <v/>
          </cell>
          <cell r="BO998" t="str">
            <v/>
          </cell>
          <cell r="BP998" t="str">
            <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C998" t="str">
            <v>ปฏิยุทธ์</v>
          </cell>
          <cell r="CL998">
            <v>243880</v>
          </cell>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t="str">
            <v/>
          </cell>
          <cell r="BO999" t="str">
            <v/>
          </cell>
          <cell r="BP999" t="str">
            <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C999" t="str">
            <v>ปฏิยุทธ์</v>
          </cell>
          <cell r="CL999">
            <v>243880</v>
          </cell>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AA1000">
            <v>24</v>
          </cell>
          <cell r="AB1000">
            <v>4</v>
          </cell>
          <cell r="AC1000">
            <v>2566</v>
          </cell>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t="str">
            <v/>
          </cell>
          <cell r="BO1000" t="str">
            <v/>
          </cell>
          <cell r="BP1000" t="str">
            <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C1000" t="str">
            <v>ปฏิยุทธ์</v>
          </cell>
          <cell r="CL1000">
            <v>243880</v>
          </cell>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นายชนัดกิจ บุญมา</v>
          </cell>
          <cell r="BX1001" t="str">
            <v>1-5016-00071-59-1</v>
          </cell>
          <cell r="CD1001" t="str">
            <v>นายสุนทร อุทิศลาภผล</v>
          </cell>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AA1002">
            <v>7</v>
          </cell>
          <cell r="AB1002">
            <v>12</v>
          </cell>
          <cell r="AC1002">
            <v>2563</v>
          </cell>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t="str">
            <v/>
          </cell>
          <cell r="BO1002" t="str">
            <v/>
          </cell>
          <cell r="BP1002" t="str">
            <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C1002" t="str">
            <v>ปฏิยุทธ์</v>
          </cell>
          <cell r="CL1002">
            <v>243880</v>
          </cell>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AA1003">
            <v>10</v>
          </cell>
          <cell r="AB1003">
            <v>9</v>
          </cell>
          <cell r="AC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t="str">
            <v/>
          </cell>
          <cell r="BO1003" t="str">
            <v/>
          </cell>
          <cell r="BP1003" t="str">
            <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3" t="str">
            <v>ปฏิยุทธ์</v>
          </cell>
          <cell r="CL1003">
            <v>243880</v>
          </cell>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t="str">
            <v/>
          </cell>
          <cell r="BO1004" t="str">
            <v/>
          </cell>
          <cell r="BP1004" t="str">
            <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4" t="str">
            <v>ปฏิยุทธ์</v>
          </cell>
          <cell r="CL1004">
            <v>243880</v>
          </cell>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AA1005">
            <v>3</v>
          </cell>
          <cell r="AB1005">
            <v>9</v>
          </cell>
          <cell r="AC1005">
            <v>2563</v>
          </cell>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C1005" t="str">
            <v>ปฏิยุทธ์</v>
          </cell>
        </row>
        <row r="1006">
          <cell r="B1006">
            <v>2478</v>
          </cell>
          <cell r="C1006">
            <v>1002</v>
          </cell>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ผบ.601</v>
          </cell>
          <cell r="U1006">
            <v>2557</v>
          </cell>
          <cell r="V1006" t="str">
            <v>ผบ719</v>
          </cell>
          <cell r="W1006">
            <v>2557</v>
          </cell>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4</v>
          </cell>
          <cell r="CD1006" t="str">
            <v>นายบุญมี ปุกคำ</v>
          </cell>
        </row>
        <row r="1007">
          <cell r="B1007">
            <v>2479</v>
          </cell>
          <cell r="C1007">
            <v>1003</v>
          </cell>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S1007" t="str">
            <v>จังหวัดฝาง</v>
          </cell>
          <cell r="T1007" t="str">
            <v>ผบ.855</v>
          </cell>
          <cell r="U1007">
            <v>2558</v>
          </cell>
          <cell r="V1007" t="str">
            <v>ผบ.96</v>
          </cell>
          <cell r="W1007">
            <v>2559</v>
          </cell>
          <cell r="AA1007">
            <v>25</v>
          </cell>
          <cell r="AB1007">
            <v>2</v>
          </cell>
          <cell r="AC1007">
            <v>2559</v>
          </cell>
          <cell r="BB1007" t="str">
            <v>สืบแล้ว รายงานผล 25/6/2567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7">
            <v>5</v>
          </cell>
          <cell r="CD1007" t="str">
            <v>นางกัลยกร กันธิยะ</v>
          </cell>
        </row>
        <row r="1008">
          <cell r="B1008">
            <v>2480</v>
          </cell>
          <cell r="C1008">
            <v>1004</v>
          </cell>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ผบ.169</v>
          </cell>
          <cell r="U1008">
            <v>2557</v>
          </cell>
          <cell r="V1008" t="str">
            <v>ผบ.359</v>
          </cell>
          <cell r="W1008">
            <v>2557</v>
          </cell>
          <cell r="X1008">
            <v>15</v>
          </cell>
          <cell r="Y1008">
            <v>7</v>
          </cell>
          <cell r="Z1008">
            <v>2557</v>
          </cell>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8">
            <v>5</v>
          </cell>
          <cell r="CD1008" t="str">
            <v>นายสมัย ดวงวิลัย</v>
          </cell>
        </row>
        <row r="1009">
          <cell r="B1009">
            <v>2481</v>
          </cell>
          <cell r="C1009">
            <v>1005</v>
          </cell>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S1009" t="str">
            <v>จังหวัดฝาง</v>
          </cell>
          <cell r="T1009" t="str">
            <v>ผบ.700</v>
          </cell>
          <cell r="U1009">
            <v>2557</v>
          </cell>
          <cell r="V1009" t="str">
            <v>ผบ.19</v>
          </cell>
          <cell r="W1009">
            <v>2558</v>
          </cell>
          <cell r="X1009">
            <v>28</v>
          </cell>
          <cell r="Y1009">
            <v>1</v>
          </cell>
          <cell r="Z1009">
            <v>2558</v>
          </cell>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t="str">
            <v/>
          </cell>
          <cell r="BO1009" t="str">
            <v/>
          </cell>
          <cell r="BP1009" t="str">
            <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9">
            <v>4</v>
          </cell>
          <cell r="CD1009" t="str">
            <v>นางสาวศุภาพิชญ์ ศรีคงยศ</v>
          </cell>
        </row>
        <row r="1010">
          <cell r="B1010">
            <v>2482</v>
          </cell>
          <cell r="C1010">
            <v>1006</v>
          </cell>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S1010" t="str">
            <v>จังหวัดฝาง</v>
          </cell>
          <cell r="T1010" t="str">
            <v>ผบ.748</v>
          </cell>
          <cell r="U1010">
            <v>2557</v>
          </cell>
          <cell r="V1010" t="str">
            <v>ผบ.874</v>
          </cell>
          <cell r="W1010">
            <v>2557</v>
          </cell>
          <cell r="AA1010">
            <v>12</v>
          </cell>
          <cell r="AB1010">
            <v>12</v>
          </cell>
          <cell r="AC1010">
            <v>2557</v>
          </cell>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CD1010" t="str">
            <v>นางสาวเครือวัลย์ ปัญญา</v>
          </cell>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S1011" t="str">
            <v>จังหวัดฮอด</v>
          </cell>
          <cell r="T1011" t="str">
            <v>ผบE829</v>
          </cell>
          <cell r="U1011">
            <v>2564</v>
          </cell>
          <cell r="V1011" t="str">
            <v>ผบE108</v>
          </cell>
          <cell r="W1011">
            <v>2565</v>
          </cell>
          <cell r="AA1011">
            <v>15</v>
          </cell>
          <cell r="AB1011">
            <v>2</v>
          </cell>
          <cell r="AC1011">
            <v>2565</v>
          </cell>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t="str">
            <v/>
          </cell>
          <cell r="BO1011" t="str">
            <v/>
          </cell>
          <cell r="BP1011" t="str">
            <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B1011">
            <v>6</v>
          </cell>
          <cell r="CD1011" t="str">
            <v>นางเรณู ยะวงค์</v>
          </cell>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S1012" t="str">
            <v>จังหวัดฮอด</v>
          </cell>
          <cell r="T1012" t="str">
            <v>ผบE564</v>
          </cell>
          <cell r="U1012">
            <v>2566</v>
          </cell>
          <cell r="V1012" t="str">
            <v>ผบE790</v>
          </cell>
          <cell r="W1012">
            <v>2566</v>
          </cell>
          <cell r="AA1012">
            <v>11</v>
          </cell>
          <cell r="AB1012">
            <v>7</v>
          </cell>
          <cell r="AC1012">
            <v>2566</v>
          </cell>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B1012">
            <v>5</v>
          </cell>
          <cell r="CD1012" t="str">
            <v>นายพงษ์สนิท มอยแก้ว</v>
          </cell>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S1013" t="str">
            <v>จังหวัดฮอด</v>
          </cell>
          <cell r="T1013" t="str">
            <v>ผบE770</v>
          </cell>
          <cell r="U1013">
            <v>2565</v>
          </cell>
          <cell r="V1013" t="str">
            <v>ผบE853</v>
          </cell>
          <cell r="W1013">
            <v>2565</v>
          </cell>
          <cell r="X1013">
            <v>14</v>
          </cell>
          <cell r="Y1013">
            <v>11</v>
          </cell>
          <cell r="Z1013">
            <v>2565</v>
          </cell>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D1013" t="str">
            <v>นายวรรณชัย กาพย์ตุ้ม</v>
          </cell>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S1014" t="str">
            <v>จังหวัดฮอด</v>
          </cell>
          <cell r="T1014" t="str">
            <v>ผบE56</v>
          </cell>
          <cell r="U1014">
            <v>2566</v>
          </cell>
          <cell r="V1014" t="str">
            <v>ผบE322</v>
          </cell>
          <cell r="W1014">
            <v>2566</v>
          </cell>
          <cell r="AA1014">
            <v>25</v>
          </cell>
          <cell r="AB1014">
            <v>4</v>
          </cell>
          <cell r="AC1014">
            <v>2566</v>
          </cell>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D1014" t="str">
            <v>นางอาภา อินใจ</v>
          </cell>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S1015" t="str">
            <v>จังหวัดฮอด</v>
          </cell>
          <cell r="T1015" t="str">
            <v>ผบ.1045</v>
          </cell>
          <cell r="U1015">
            <v>2562</v>
          </cell>
          <cell r="V1015" t="str">
            <v>ผบ1179</v>
          </cell>
          <cell r="W1015">
            <v>2562</v>
          </cell>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B1015">
            <v>4</v>
          </cell>
          <cell r="CC1015" t="str">
            <v>ลลิตา</v>
          </cell>
          <cell r="CD1015" t="str">
            <v>นายชอบกัง คมชายชาญ</v>
          </cell>
          <cell r="CL1015">
            <v>243854</v>
          </cell>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S1016" t="str">
            <v>จังหวัดฮอด</v>
          </cell>
          <cell r="T1016" t="str">
            <v>ผบ.262</v>
          </cell>
          <cell r="U1016">
            <v>2560</v>
          </cell>
          <cell r="V1016" t="str">
            <v>ผบ.319</v>
          </cell>
          <cell r="W1016">
            <v>2560</v>
          </cell>
          <cell r="AA1016">
            <v>5</v>
          </cell>
          <cell r="AB1016">
            <v>7</v>
          </cell>
          <cell r="AC1016">
            <v>2560</v>
          </cell>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B1016">
            <v>3</v>
          </cell>
          <cell r="CC1016" t="str">
            <v>ลลิตา</v>
          </cell>
          <cell r="CD1016" t="str">
            <v>นายพัทธนันท์ รินทร์แก้ว</v>
          </cell>
          <cell r="CL1016">
            <v>243884</v>
          </cell>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S1017" t="str">
            <v>จังหวัดฮอด</v>
          </cell>
          <cell r="T1017" t="str">
            <v>ผบE164</v>
          </cell>
          <cell r="U1017">
            <v>2563</v>
          </cell>
          <cell r="V1017" t="str">
            <v>ผบE277</v>
          </cell>
          <cell r="W1017">
            <v>2563</v>
          </cell>
          <cell r="X1017">
            <v>2</v>
          </cell>
          <cell r="Y1017">
            <v>9</v>
          </cell>
          <cell r="Z1017">
            <v>2563</v>
          </cell>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B1017">
            <v>5</v>
          </cell>
          <cell r="CC1017" t="str">
            <v>ลลิตา</v>
          </cell>
          <cell r="CD1017" t="str">
            <v>นายมานพ แก้วติ</v>
          </cell>
          <cell r="CL1017">
            <v>243884</v>
          </cell>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 1049</v>
          </cell>
          <cell r="U1018">
            <v>2562</v>
          </cell>
          <cell r="V1018" t="str">
            <v>ผบ1339</v>
          </cell>
          <cell r="W1018">
            <v>2562</v>
          </cell>
          <cell r="X1018">
            <v>3</v>
          </cell>
          <cell r="Y1018">
            <v>12</v>
          </cell>
          <cell r="Z1018">
            <v>2562</v>
          </cell>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B1018">
            <v>5</v>
          </cell>
          <cell r="CC1018" t="str">
            <v>ลลิตา</v>
          </cell>
          <cell r="CD1018" t="str">
            <v>นางสาวปัทมา สกุลดิษฐ์</v>
          </cell>
          <cell r="CL1018">
            <v>243884</v>
          </cell>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S1019" t="str">
            <v>จังหวัดฮอด</v>
          </cell>
          <cell r="T1019" t="str">
            <v>ผบ.1039</v>
          </cell>
          <cell r="U1019">
            <v>2562</v>
          </cell>
          <cell r="V1019" t="str">
            <v>ผบ1177</v>
          </cell>
          <cell r="W1019">
            <v>2562</v>
          </cell>
          <cell r="AA1019">
            <v>19</v>
          </cell>
          <cell r="AB1019">
            <v>11</v>
          </cell>
          <cell r="AC1019">
            <v>2562</v>
          </cell>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B1019">
            <v>3</v>
          </cell>
          <cell r="CC1019" t="str">
            <v>ลลิตา</v>
          </cell>
          <cell r="CD1019" t="str">
            <v>นายสยาม จันทร์หล้า</v>
          </cell>
          <cell r="CL1019">
            <v>243884</v>
          </cell>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S1020" t="str">
            <v>จังหวัดฮอด</v>
          </cell>
          <cell r="T1020" t="str">
            <v>ผบ1048</v>
          </cell>
          <cell r="U1020">
            <v>2562</v>
          </cell>
          <cell r="V1020" t="str">
            <v>ผบ1181</v>
          </cell>
          <cell r="W1020">
            <v>2562</v>
          </cell>
          <cell r="AA1020">
            <v>19</v>
          </cell>
          <cell r="AB1020">
            <v>11</v>
          </cell>
          <cell r="AC1020">
            <v>2562</v>
          </cell>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B1020">
            <v>4</v>
          </cell>
          <cell r="CC1020" t="str">
            <v>ลลิตา</v>
          </cell>
          <cell r="CD1020" t="str">
            <v>นางสาวกัญชรัตน์ ปู่ทอง</v>
          </cell>
          <cell r="CL1020">
            <v>243884</v>
          </cell>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S1021" t="str">
            <v>จังหวัดฮอด</v>
          </cell>
          <cell r="T1021" t="str">
            <v>ผบ.260</v>
          </cell>
          <cell r="U1021">
            <v>2560</v>
          </cell>
          <cell r="V1021" t="str">
            <v>ผบ.262</v>
          </cell>
          <cell r="W1021">
            <v>2560</v>
          </cell>
          <cell r="X1021">
            <v>14</v>
          </cell>
          <cell r="Y1021">
            <v>6</v>
          </cell>
          <cell r="Z1021">
            <v>2560</v>
          </cell>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B1021">
            <v>4</v>
          </cell>
          <cell r="CC1021" t="str">
            <v>ลลิตา</v>
          </cell>
          <cell r="CD1021" t="str">
            <v>นางสาวธัญญรัตน์ ก้านต่อดอก</v>
          </cell>
          <cell r="CL1021">
            <v>243854</v>
          </cell>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ผบ1034</v>
          </cell>
          <cell r="U1022">
            <v>2562</v>
          </cell>
          <cell r="V1022" t="str">
            <v>ผบ1172</v>
          </cell>
          <cell r="W1022">
            <v>2562</v>
          </cell>
          <cell r="AA1022">
            <v>19</v>
          </cell>
          <cell r="AB1022">
            <v>11</v>
          </cell>
          <cell r="AC1022">
            <v>2562</v>
          </cell>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C1022" t="str">
            <v>ลลิตา</v>
          </cell>
          <cell r="CD1022" t="str">
            <v>นางสาวพรรณี เมืองมา</v>
          </cell>
          <cell r="CL1022">
            <v>243884</v>
          </cell>
        </row>
        <row r="1023">
          <cell r="B1023">
            <v>2495</v>
          </cell>
          <cell r="C1023">
            <v>1019</v>
          </cell>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S1023" t="str">
            <v>จังหวัดฮอด</v>
          </cell>
          <cell r="T1023" t="str">
            <v>ผบE209</v>
          </cell>
          <cell r="U1023">
            <v>2563</v>
          </cell>
          <cell r="V1023" t="str">
            <v>ผบE330</v>
          </cell>
          <cell r="W1023">
            <v>2563</v>
          </cell>
          <cell r="X1023">
            <v>10</v>
          </cell>
          <cell r="Y1023">
            <v>9</v>
          </cell>
          <cell r="Z1023">
            <v>2563</v>
          </cell>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B1023">
            <v>5</v>
          </cell>
          <cell r="CC1023" t="str">
            <v>ลลิตา</v>
          </cell>
          <cell r="CD1023" t="str">
            <v>นายอินเนตร อุ่นจิตร</v>
          </cell>
          <cell r="CL1023">
            <v>243884</v>
          </cell>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S1024" t="str">
            <v>จังหวัดลำพูน</v>
          </cell>
          <cell r="T1024" t="str">
            <v>ผบ.1100</v>
          </cell>
          <cell r="U1024">
            <v>2561</v>
          </cell>
          <cell r="V1024" t="str">
            <v>ผบ.1865</v>
          </cell>
          <cell r="W1024">
            <v>2561</v>
          </cell>
          <cell r="AA1024">
            <v>16</v>
          </cell>
          <cell r="AB1024">
            <v>7</v>
          </cell>
          <cell r="AC1024">
            <v>2561</v>
          </cell>
          <cell r="BB1024" t="str">
            <v>รายงานผลสืบทรัพย์ 11/9/2567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C1024" t="str">
            <v>วชิราภรณ์</v>
          </cell>
          <cell r="CD1024" t="str">
            <v>นายณัษฐพงษ์  ไชยพงศ์กูล</v>
          </cell>
          <cell r="CL1024">
            <v>243902</v>
          </cell>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S1025" t="str">
            <v>แขวงเชียงใหม่</v>
          </cell>
          <cell r="T1025" t="str">
            <v>ผบ3700</v>
          </cell>
          <cell r="U1025">
            <v>2560</v>
          </cell>
          <cell r="V1025" t="str">
            <v>ผบ5138</v>
          </cell>
          <cell r="W1025">
            <v>2560</v>
          </cell>
          <cell r="X1025">
            <v>31</v>
          </cell>
          <cell r="Y1025">
            <v>7</v>
          </cell>
          <cell r="Z1025">
            <v>2560</v>
          </cell>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K1025" t="str">
            <v>ปฏิยุทธ์</v>
          </cell>
          <cell r="CL1025">
            <v>243852</v>
          </cell>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S1026" t="str">
            <v>แขวงเชียงใหม่</v>
          </cell>
          <cell r="T1026" t="str">
            <v>ผบ.3699</v>
          </cell>
          <cell r="U1026">
            <v>2560</v>
          </cell>
          <cell r="V1026" t="str">
            <v>ผบ.7269</v>
          </cell>
          <cell r="W1026">
            <v>2560</v>
          </cell>
          <cell r="AA1026">
            <v>29</v>
          </cell>
          <cell r="AB1026">
            <v>8</v>
          </cell>
          <cell r="AC1026">
            <v>2560</v>
          </cell>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C1026" t="str">
            <v>วชิราภรณ์</v>
          </cell>
          <cell r="CD1026" t="str">
            <v>นางพิรานันท์ ธนัชเกียรติศิริ</v>
          </cell>
          <cell r="CL1026">
            <v>243852</v>
          </cell>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ผบ.9136</v>
          </cell>
          <cell r="U1027">
            <v>2560</v>
          </cell>
          <cell r="V1027" t="str">
            <v>ผบ.10028</v>
          </cell>
          <cell r="W1027">
            <v>2560</v>
          </cell>
          <cell r="X1027">
            <v>16</v>
          </cell>
          <cell r="Y1027">
            <v>10</v>
          </cell>
          <cell r="Z1027">
            <v>2560</v>
          </cell>
          <cell r="BB1027" t="str">
            <v>รายงานผลสืบทรัพย์ 11/9/2567//ค้ำวน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7" t="str">
            <v>วชิราภรณ์</v>
          </cell>
          <cell r="CD1027" t="str">
            <v>นายวิโรจน์ ตาจาย</v>
          </cell>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S1028" t="str">
            <v>แขวงเชียงใหม่</v>
          </cell>
          <cell r="T1028" t="str">
            <v>ผบ.3701</v>
          </cell>
          <cell r="U1028">
            <v>2560</v>
          </cell>
          <cell r="V1028">
            <v>5145</v>
          </cell>
          <cell r="W1028">
            <v>2560</v>
          </cell>
          <cell r="AA1028">
            <v>13</v>
          </cell>
          <cell r="AB1028">
            <v>7</v>
          </cell>
          <cell r="AC1028">
            <v>2560</v>
          </cell>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C1028" t="str">
            <v>วชิราภรณ์</v>
          </cell>
          <cell r="CD1028" t="str">
            <v>นายประสาน เย็นทรวง</v>
          </cell>
          <cell r="CL1028">
            <v>243902</v>
          </cell>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S1029" t="str">
            <v>จังหวัดฮอด</v>
          </cell>
          <cell r="T1029" t="str">
            <v>ผบ23</v>
          </cell>
          <cell r="U1029">
            <v>2564</v>
          </cell>
          <cell r="V1029" t="str">
            <v>ผบ42</v>
          </cell>
          <cell r="W1029">
            <v>2564</v>
          </cell>
          <cell r="AA1029">
            <v>1</v>
          </cell>
          <cell r="AB1029">
            <v>6</v>
          </cell>
          <cell r="AC1029">
            <v>2564</v>
          </cell>
          <cell r="BB1029" t="str">
            <v>สืบทรัพย์ 25/03/67//ลงผล 23/5/67//รายงานผล24/5/67</v>
          </cell>
          <cell r="BC1029" t="str">
            <v/>
          </cell>
          <cell r="BD1029" t="str">
            <v/>
          </cell>
          <cell r="BE1029" t="str">
            <v/>
          </cell>
          <cell r="BF1029" t="str">
            <v/>
          </cell>
          <cell r="BG1029" t="str">
            <v/>
          </cell>
          <cell r="BH1029" t="str">
            <v/>
          </cell>
          <cell r="BI1029" t="str">
            <v/>
          </cell>
          <cell r="BJ1029" t="str">
            <v/>
          </cell>
          <cell r="BK1029" t="str">
            <v/>
          </cell>
          <cell r="BL1029" t="str">
            <v/>
          </cell>
          <cell r="BM1029" t="str">
            <v/>
          </cell>
          <cell r="BN1029" t="str">
            <v/>
          </cell>
          <cell r="BO1029" t="str">
            <v/>
          </cell>
          <cell r="BP1029" t="str">
            <v/>
          </cell>
          <cell r="BQ1029" t="str">
            <v/>
          </cell>
          <cell r="BR1029" t="str">
            <v/>
          </cell>
          <cell r="BS1029" t="str">
            <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B1029">
            <v>4</v>
          </cell>
          <cell r="CD1029" t="str">
            <v>นายปฏิภาณ อารีวงศ์</v>
          </cell>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ผบ.E175</v>
          </cell>
          <cell r="U1030">
            <v>2563</v>
          </cell>
          <cell r="V1030" t="str">
            <v>ผบE378</v>
          </cell>
          <cell r="W1030">
            <v>2563</v>
          </cell>
          <cell r="AA1030">
            <v>24</v>
          </cell>
          <cell r="AB1030">
            <v>9</v>
          </cell>
          <cell r="AC1030">
            <v>2563</v>
          </cell>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t="str">
            <v/>
          </cell>
          <cell r="BO1030" t="str">
            <v/>
          </cell>
          <cell r="BP1030" t="str">
            <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C1030" t="str">
            <v>ปฏิยุทธ์</v>
          </cell>
          <cell r="CL1030">
            <v>243880</v>
          </cell>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S1031" t="str">
            <v>จังหวัดฮอด</v>
          </cell>
          <cell r="T1031" t="str">
            <v>ผบE170</v>
          </cell>
          <cell r="U1031">
            <v>2563</v>
          </cell>
          <cell r="V1031" t="str">
            <v>ผบE285</v>
          </cell>
          <cell r="W1031">
            <v>2563</v>
          </cell>
          <cell r="AA1031">
            <v>3</v>
          </cell>
          <cell r="AB1031">
            <v>9</v>
          </cell>
          <cell r="AC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t="str">
            <v/>
          </cell>
          <cell r="BO1031" t="str">
            <v/>
          </cell>
          <cell r="BP1031" t="str">
            <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C1031" t="str">
            <v>ปฏิยุทธ์</v>
          </cell>
          <cell r="CL1031">
            <v>243880</v>
          </cell>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S1032" t="str">
            <v>จังหวัดฮอด</v>
          </cell>
          <cell r="T1032" t="str">
            <v>ผบE198</v>
          </cell>
          <cell r="U1032">
            <v>2563</v>
          </cell>
          <cell r="V1032" t="str">
            <v>ผบE325</v>
          </cell>
          <cell r="W1032">
            <v>2563</v>
          </cell>
          <cell r="X1032">
            <v>9</v>
          </cell>
          <cell r="Y1032">
            <v>9</v>
          </cell>
          <cell r="Z1032">
            <v>2563</v>
          </cell>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t="str">
            <v/>
          </cell>
          <cell r="BO1032" t="str">
            <v/>
          </cell>
          <cell r="BP1032" t="str">
            <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C1032" t="str">
            <v>ปฏิยุทธ์</v>
          </cell>
          <cell r="CL1032">
            <v>243880</v>
          </cell>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S1033" t="str">
            <v>จังหวัดฮอด</v>
          </cell>
          <cell r="T1033" t="str">
            <v>ผบ.598</v>
          </cell>
          <cell r="U1033">
            <v>2558</v>
          </cell>
          <cell r="V1033">
            <v>630</v>
          </cell>
          <cell r="W1033">
            <v>2558</v>
          </cell>
          <cell r="AA1033">
            <v>28</v>
          </cell>
          <cell r="AB1033">
            <v>12</v>
          </cell>
          <cell r="AC1033">
            <v>2558</v>
          </cell>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t="str">
            <v/>
          </cell>
          <cell r="BO1033" t="str">
            <v/>
          </cell>
          <cell r="BP1033" t="str">
            <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CC1033" t="str">
            <v>ปฏิยุทธ์</v>
          </cell>
          <cell r="CL1033">
            <v>243880</v>
          </cell>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S1034" t="str">
            <v>จังหวัดฮอด</v>
          </cell>
          <cell r="T1034" t="str">
            <v>ผบE185</v>
          </cell>
          <cell r="U1034">
            <v>2563</v>
          </cell>
          <cell r="V1034" t="str">
            <v>ผบE310</v>
          </cell>
          <cell r="W1034">
            <v>2563</v>
          </cell>
          <cell r="AA1034">
            <v>9</v>
          </cell>
          <cell r="AB1034">
            <v>9</v>
          </cell>
          <cell r="AC1034">
            <v>2563</v>
          </cell>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t="str">
            <v/>
          </cell>
          <cell r="BO1034" t="str">
            <v/>
          </cell>
          <cell r="BP1034" t="str">
            <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4" t="str">
            <v>ปฏิยุทธ์</v>
          </cell>
          <cell r="CL1034">
            <v>243880</v>
          </cell>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ผบE179</v>
          </cell>
          <cell r="U1035">
            <v>2563</v>
          </cell>
          <cell r="V1035" t="str">
            <v>ผบE279</v>
          </cell>
          <cell r="W1035">
            <v>2563</v>
          </cell>
          <cell r="AA1035">
            <v>3</v>
          </cell>
          <cell r="AB1035">
            <v>9</v>
          </cell>
          <cell r="AC1035">
            <v>2563</v>
          </cell>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CD1035" t="str">
            <v>นางแสงทอง การบูรณ์</v>
          </cell>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ผบ.259</v>
          </cell>
          <cell r="U1036">
            <v>2560</v>
          </cell>
          <cell r="V1036" t="str">
            <v>ผบ.334</v>
          </cell>
          <cell r="W1036">
            <v>2560</v>
          </cell>
          <cell r="X1036">
            <v>25</v>
          </cell>
          <cell r="Y1036">
            <v>7</v>
          </cell>
          <cell r="Z1036">
            <v>2560</v>
          </cell>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t="str">
            <v/>
          </cell>
          <cell r="BO1036" t="str">
            <v/>
          </cell>
          <cell r="BP1036" t="str">
            <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6" t="str">
            <v>ปฏิยุทธ์</v>
          </cell>
          <cell r="CL1036">
            <v>243880</v>
          </cell>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ผบE178</v>
          </cell>
          <cell r="U1037">
            <v>2563</v>
          </cell>
          <cell r="V1037" t="str">
            <v>ผบE278</v>
          </cell>
          <cell r="W1037">
            <v>2563</v>
          </cell>
          <cell r="AA1037">
            <v>3</v>
          </cell>
          <cell r="AB1037">
            <v>9</v>
          </cell>
          <cell r="AC1037">
            <v>2563</v>
          </cell>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t="str">
            <v/>
          </cell>
          <cell r="BO1037" t="str">
            <v/>
          </cell>
          <cell r="BP1037" t="str">
            <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7" t="str">
            <v>ปฏิยุทธ์</v>
          </cell>
          <cell r="CL1037">
            <v>243880</v>
          </cell>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S1038" t="str">
            <v>จังหวัดฮอด</v>
          </cell>
          <cell r="T1038" t="str">
            <v>ผบ.748</v>
          </cell>
          <cell r="U1038">
            <v>2558</v>
          </cell>
          <cell r="V1038" t="str">
            <v>ผบ.142</v>
          </cell>
          <cell r="W1038">
            <v>2559</v>
          </cell>
          <cell r="AA1038">
            <v>8</v>
          </cell>
          <cell r="AB1038">
            <v>4</v>
          </cell>
          <cell r="AC1038">
            <v>2559</v>
          </cell>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t="str">
            <v/>
          </cell>
          <cell r="BO1038" t="str">
            <v/>
          </cell>
          <cell r="BP1038" t="str">
            <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8" t="str">
            <v>ปฏิยุทธ์</v>
          </cell>
          <cell r="CL1038">
            <v>243880</v>
          </cell>
        </row>
        <row r="1039">
          <cell r="B1039">
            <v>2511</v>
          </cell>
          <cell r="C1039">
            <v>1035</v>
          </cell>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S1039" t="str">
            <v>แขวงเชียงใหม่</v>
          </cell>
          <cell r="T1039" t="str">
            <v>ผบ828</v>
          </cell>
          <cell r="U1039">
            <v>2564</v>
          </cell>
          <cell r="V1039" t="str">
            <v>ผบ1041</v>
          </cell>
          <cell r="W1039">
            <v>2564</v>
          </cell>
          <cell r="X1039">
            <v>6</v>
          </cell>
          <cell r="Y1039">
            <v>7</v>
          </cell>
          <cell r="Z1039">
            <v>2564</v>
          </cell>
          <cell r="BB1039" t="str">
            <v>สืบทรัพย์ (คำสั่ง 21/2/2567) // รายงานวันที่ (9/8/2567)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D1039" t="str">
            <v>นางไพรลิน พรหมมะ</v>
          </cell>
        </row>
        <row r="1040">
          <cell r="B1040">
            <v>2512</v>
          </cell>
          <cell r="C1040">
            <v>1036</v>
          </cell>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S1040" t="str">
            <v>แขวงลำปาง</v>
          </cell>
          <cell r="T1040" t="str">
            <v>ผบE1007</v>
          </cell>
          <cell r="U1040">
            <v>2565</v>
          </cell>
          <cell r="V1040" t="str">
            <v>ผบE1488</v>
          </cell>
          <cell r="W1040">
            <v>2565</v>
          </cell>
          <cell r="AA1040">
            <v>3</v>
          </cell>
          <cell r="AB1040">
            <v>5</v>
          </cell>
          <cell r="AC1040">
            <v>2565</v>
          </cell>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D1040" t="str">
            <v>นางกาญจน์สุดา พันธ์สมพงษ์</v>
          </cell>
        </row>
        <row r="1041">
          <cell r="B1041">
            <v>2513</v>
          </cell>
          <cell r="C1041">
            <v>1037</v>
          </cell>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S1041" t="str">
            <v>แขวงเชียงใหม่</v>
          </cell>
          <cell r="T1041" t="str">
            <v>ผบ 4392</v>
          </cell>
          <cell r="U1041">
            <v>2563</v>
          </cell>
          <cell r="V1041">
            <v>7117</v>
          </cell>
          <cell r="W1041">
            <v>2563</v>
          </cell>
          <cell r="AA1041">
            <v>19</v>
          </cell>
          <cell r="AB1041">
            <v>10</v>
          </cell>
          <cell r="AC1041">
            <v>2563</v>
          </cell>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D1041" t="str">
            <v>นายมานพ ศรีจันทร์แดง</v>
          </cell>
        </row>
        <row r="1042">
          <cell r="B1042">
            <v>2514</v>
          </cell>
          <cell r="C1042">
            <v>1038</v>
          </cell>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จังหวัดฮอด</v>
          </cell>
          <cell r="T1042" t="str">
            <v>ผบE466</v>
          </cell>
          <cell r="U1042">
            <v>2564</v>
          </cell>
          <cell r="V1042" t="str">
            <v>ผบE590</v>
          </cell>
          <cell r="W1042">
            <v>2564</v>
          </cell>
          <cell r="AA1042">
            <v>12</v>
          </cell>
          <cell r="AB1042">
            <v>10</v>
          </cell>
          <cell r="AC1042">
            <v>2564</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D1042" t="str">
            <v>นายกฤษดา วณีสอน</v>
          </cell>
        </row>
        <row r="1043">
          <cell r="B1043">
            <v>2515</v>
          </cell>
          <cell r="C1043">
            <v>1039</v>
          </cell>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ผบ4393</v>
          </cell>
          <cell r="U1043">
            <v>2563</v>
          </cell>
          <cell r="V1043">
            <v>7116</v>
          </cell>
          <cell r="W1043">
            <v>2563</v>
          </cell>
          <cell r="AA1043">
            <v>19</v>
          </cell>
          <cell r="AB1043">
            <v>10</v>
          </cell>
          <cell r="AC1043">
            <v>2563</v>
          </cell>
          <cell r="BB1043" t="str">
            <v>สืบทรัพย์ (คำสั่ง 21/2/2567) // รายงานวันที่ 16/8/2567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D1043" t="str">
            <v>นายผจญ วงค์ไชย</v>
          </cell>
        </row>
        <row r="1044">
          <cell r="B1044">
            <v>2516</v>
          </cell>
          <cell r="C1044">
            <v>1040</v>
          </cell>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ผบE1036</v>
          </cell>
          <cell r="U1044">
            <v>2563</v>
          </cell>
          <cell r="V1044">
            <v>1281</v>
          </cell>
          <cell r="W1044">
            <v>2563</v>
          </cell>
          <cell r="AA1044">
            <v>28</v>
          </cell>
          <cell r="AB1044">
            <v>9</v>
          </cell>
          <cell r="AC1044">
            <v>2563</v>
          </cell>
          <cell r="BB1044" t="str">
            <v>สืบทรัพย์ (คำสั่ง 21/2/2567) // รายงานวันที่ (9/8/2567)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นายสมบุญ สีเหลือง</v>
          </cell>
        </row>
        <row r="1045">
          <cell r="B1045">
            <v>2517</v>
          </cell>
          <cell r="C1045">
            <v>1041</v>
          </cell>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S1045" t="str">
            <v>แขวงเชียงใหม่</v>
          </cell>
          <cell r="T1045" t="str">
            <v>ผบE1026</v>
          </cell>
          <cell r="U1045">
            <v>2563</v>
          </cell>
          <cell r="V1045">
            <v>1280</v>
          </cell>
          <cell r="W1045">
            <v>2563</v>
          </cell>
          <cell r="AA1045">
            <v>28</v>
          </cell>
          <cell r="AB1045">
            <v>9</v>
          </cell>
          <cell r="AC1045">
            <v>2563</v>
          </cell>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D1045" t="str">
            <v>นางจงรักษ์ คำใจ</v>
          </cell>
        </row>
        <row r="1046">
          <cell r="B1046">
            <v>2518</v>
          </cell>
          <cell r="C1046">
            <v>1042</v>
          </cell>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S1046" t="str">
            <v>แขวงเชียงใหม่</v>
          </cell>
          <cell r="T1046" t="str">
            <v>ผบ4885</v>
          </cell>
          <cell r="U1046">
            <v>2561</v>
          </cell>
          <cell r="V1046">
            <v>7572</v>
          </cell>
          <cell r="W1046">
            <v>2561</v>
          </cell>
          <cell r="AA1046">
            <v>14</v>
          </cell>
          <cell r="AB1046">
            <v>8</v>
          </cell>
          <cell r="AC1046">
            <v>2561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C1046" t="str">
            <v>วชิราภรณ์</v>
          </cell>
          <cell r="CD1046" t="str">
            <v>นางหมอกคำ มูลคำ</v>
          </cell>
          <cell r="CL1046">
            <v>243902</v>
          </cell>
        </row>
        <row r="1047">
          <cell r="B1047">
            <v>2519</v>
          </cell>
          <cell r="C1047">
            <v>1043</v>
          </cell>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S1047" t="str">
            <v>แขวงเชียงใหม่</v>
          </cell>
          <cell r="T1047" t="str">
            <v>ผบ.6714</v>
          </cell>
          <cell r="U1047">
            <v>2561</v>
          </cell>
          <cell r="V1047" t="str">
            <v>ผบ.8020</v>
          </cell>
          <cell r="W1047">
            <v>2561</v>
          </cell>
          <cell r="AA1047">
            <v>21</v>
          </cell>
          <cell r="AB1047">
            <v>8</v>
          </cell>
          <cell r="AC1047">
            <v>61</v>
          </cell>
          <cell r="BB1047" t="str">
            <v>รายงานผลสืบทรัพย์ 11/9/2567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C1047" t="str">
            <v>วชิราภรณ์</v>
          </cell>
          <cell r="CD1047" t="str">
            <v>นางธัญนันท์ แก้วกาวิล</v>
          </cell>
          <cell r="CL1047">
            <v>243902</v>
          </cell>
        </row>
        <row r="1048">
          <cell r="B1048">
            <v>2520</v>
          </cell>
          <cell r="C1048">
            <v>1044</v>
          </cell>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S1048" t="str">
            <v>แขวงเชียงใหม่</v>
          </cell>
          <cell r="T1048" t="str">
            <v>ผบ5295</v>
          </cell>
          <cell r="U1048">
            <v>2563</v>
          </cell>
          <cell r="V1048" t="str">
            <v>ผบ8016</v>
          </cell>
          <cell r="W1048">
            <v>2563</v>
          </cell>
          <cell r="X1048">
            <v>16</v>
          </cell>
          <cell r="Y1048">
            <v>11</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row>
        <row r="1049">
          <cell r="B1049">
            <v>2521</v>
          </cell>
          <cell r="C1049">
            <v>1045</v>
          </cell>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S1049" t="str">
            <v>จังหวัดลำพูน</v>
          </cell>
          <cell r="T1049" t="str">
            <v>ผบ.1989</v>
          </cell>
          <cell r="U1049">
            <v>2563</v>
          </cell>
          <cell r="V1049" t="str">
            <v>ผบ2711</v>
          </cell>
          <cell r="W1049">
            <v>2563</v>
          </cell>
          <cell r="X1049">
            <v>27</v>
          </cell>
          <cell r="Y1049">
            <v>10</v>
          </cell>
          <cell r="Z1049">
            <v>63</v>
          </cell>
          <cell r="BB1049" t="str">
            <v>สืบทรัพย์ (คำสั่ง 21/2/2567) // รายงานวันที่ 16/8/2567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D1049" t="str">
            <v>นางวันเพ็ญ แก้วคำ</v>
          </cell>
        </row>
        <row r="1050">
          <cell r="B1050">
            <v>2522</v>
          </cell>
          <cell r="C1050">
            <v>1046</v>
          </cell>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S1050" t="str">
            <v>แขวงเชียงใหม่</v>
          </cell>
          <cell r="T1050" t="str">
            <v>ผบE756</v>
          </cell>
          <cell r="U1050">
            <v>2563</v>
          </cell>
          <cell r="V1050" t="str">
            <v>E955</v>
          </cell>
          <cell r="W1050">
            <v>2563</v>
          </cell>
          <cell r="AA1050">
            <v>14</v>
          </cell>
          <cell r="AB1050">
            <v>9</v>
          </cell>
          <cell r="AC1050">
            <v>63</v>
          </cell>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t="str">
            <v/>
          </cell>
          <cell r="BO1050" t="str">
            <v/>
          </cell>
          <cell r="BP1050" t="str">
            <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B1050">
            <v>1</v>
          </cell>
          <cell r="CC1050" t="str">
            <v>ธิติพร</v>
          </cell>
          <cell r="CL1050">
            <v>243840</v>
          </cell>
        </row>
        <row r="1051">
          <cell r="B1051">
            <v>2523</v>
          </cell>
          <cell r="C1051">
            <v>1047</v>
          </cell>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S1051" t="str">
            <v>แขวงเชียงใหม่</v>
          </cell>
          <cell r="T1051" t="str">
            <v>ผบE762</v>
          </cell>
          <cell r="U1051">
            <v>2563</v>
          </cell>
          <cell r="V1051" t="str">
            <v>E972</v>
          </cell>
          <cell r="W1051">
            <v>2563</v>
          </cell>
          <cell r="AA1051">
            <v>14</v>
          </cell>
          <cell r="AB1051">
            <v>9</v>
          </cell>
          <cell r="AC1051">
            <v>63</v>
          </cell>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C1051" t="str">
            <v>วชิราภรณ์</v>
          </cell>
          <cell r="CD1051" t="str">
            <v>นายประกิต แก้วดวง</v>
          </cell>
          <cell r="CL1051">
            <v>243852</v>
          </cell>
        </row>
        <row r="1052">
          <cell r="B1052">
            <v>2524</v>
          </cell>
          <cell r="C1052">
            <v>1048</v>
          </cell>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S1052" t="str">
            <v>แขวงเชียงใหม่</v>
          </cell>
          <cell r="T1052" t="str">
            <v>ผบE757</v>
          </cell>
          <cell r="U1052">
            <v>2563</v>
          </cell>
          <cell r="V1052" t="str">
            <v>E956</v>
          </cell>
          <cell r="W1052">
            <v>2563</v>
          </cell>
          <cell r="AA1052">
            <v>14</v>
          </cell>
          <cell r="AB1052">
            <v>9</v>
          </cell>
          <cell r="AC1052">
            <v>63</v>
          </cell>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C1052" t="str">
            <v>วชิราภรณ์</v>
          </cell>
          <cell r="CL1052">
            <v>243852</v>
          </cell>
        </row>
        <row r="1053">
          <cell r="B1053">
            <v>2525</v>
          </cell>
          <cell r="C1053">
            <v>1049</v>
          </cell>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S1053" t="str">
            <v>จังหวัดลำพูน</v>
          </cell>
          <cell r="T1053" t="str">
            <v>ผบ2428</v>
          </cell>
          <cell r="U1053">
            <v>2563</v>
          </cell>
          <cell r="V1053" t="str">
            <v>ผบ.43</v>
          </cell>
          <cell r="W1053">
            <v>2564</v>
          </cell>
          <cell r="AA1053">
            <v>9</v>
          </cell>
          <cell r="AB1053">
            <v>3</v>
          </cell>
          <cell r="AC1053">
            <v>64</v>
          </cell>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C1053" t="str">
            <v>วชิราภรณ์</v>
          </cell>
          <cell r="CL1053">
            <v>243852</v>
          </cell>
        </row>
        <row r="1054">
          <cell r="B1054">
            <v>2526</v>
          </cell>
          <cell r="C1054">
            <v>1050</v>
          </cell>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ผบE1572</v>
          </cell>
          <cell r="U1054">
            <v>2565</v>
          </cell>
          <cell r="V1054" t="str">
            <v>ผบE2607</v>
          </cell>
          <cell r="W1054">
            <v>2565</v>
          </cell>
          <cell r="X1054">
            <v>11</v>
          </cell>
          <cell r="Y1054">
            <v>5</v>
          </cell>
          <cell r="Z1054">
            <v>2565</v>
          </cell>
          <cell r="BB1054" t="str">
            <v>รายงานผลสืบทรัพย์ 11/9/2567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C1054" t="str">
            <v>วชิราภรณ์</v>
          </cell>
          <cell r="CL1054">
            <v>243902</v>
          </cell>
        </row>
        <row r="1055">
          <cell r="B1055">
            <v>2527</v>
          </cell>
          <cell r="C1055">
            <v>1051</v>
          </cell>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ผบ.5560</v>
          </cell>
          <cell r="U1055">
            <v>2559</v>
          </cell>
          <cell r="V1055">
            <v>12504</v>
          </cell>
          <cell r="W1055">
            <v>2559</v>
          </cell>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C1055" t="str">
            <v>วชิราภรณ์</v>
          </cell>
          <cell r="CD1055" t="str">
            <v>นางสาวอำไพ จันทรา</v>
          </cell>
          <cell r="CL1055">
            <v>243852</v>
          </cell>
        </row>
        <row r="1056">
          <cell r="B1056">
            <v>2528</v>
          </cell>
          <cell r="C1056">
            <v>1052</v>
          </cell>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S1056" t="str">
            <v>แขวงเชียงใหม่</v>
          </cell>
          <cell r="T1056" t="str">
            <v>ผบ6971</v>
          </cell>
          <cell r="U1056">
            <v>2559</v>
          </cell>
          <cell r="V1056">
            <v>5374</v>
          </cell>
          <cell r="W1056">
            <v>2559</v>
          </cell>
          <cell r="AA1056">
            <v>2</v>
          </cell>
          <cell r="AB1056">
            <v>8</v>
          </cell>
          <cell r="AC1056">
            <v>2559</v>
          </cell>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C1056" t="str">
            <v>วชิราภรณ์</v>
          </cell>
          <cell r="CD1056" t="str">
            <v>นายนราห์ ชมภูยอด</v>
          </cell>
          <cell r="CL1056">
            <v>243852</v>
          </cell>
        </row>
        <row r="1057">
          <cell r="B1057">
            <v>2529</v>
          </cell>
          <cell r="C1057">
            <v>1053</v>
          </cell>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S1057" t="str">
            <v>จังหวัดเชียงคำ</v>
          </cell>
          <cell r="T1057" t="str">
            <v>ผบE252</v>
          </cell>
          <cell r="U1057">
            <v>2563</v>
          </cell>
          <cell r="V1057" t="str">
            <v>ผบE129</v>
          </cell>
          <cell r="W1057">
            <v>2563</v>
          </cell>
          <cell r="AA1057">
            <v>8</v>
          </cell>
          <cell r="AB1057">
            <v>9</v>
          </cell>
          <cell r="AC1057">
            <v>2563</v>
          </cell>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C1057" t="str">
            <v>วชิราภรณ์</v>
          </cell>
          <cell r="CD1057" t="str">
            <v>นางปวีณา กาติ๊บ</v>
          </cell>
          <cell r="CL1057">
            <v>243852</v>
          </cell>
        </row>
        <row r="1058">
          <cell r="B1058">
            <v>2530</v>
          </cell>
          <cell r="C1058">
            <v>1054</v>
          </cell>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ผบ.2408</v>
          </cell>
          <cell r="U1058">
            <v>2562</v>
          </cell>
          <cell r="V1058" t="str">
            <v>ผบ.3667</v>
          </cell>
          <cell r="W1058">
            <v>2562</v>
          </cell>
          <cell r="AA1058">
            <v>26</v>
          </cell>
          <cell r="AB1058">
            <v>5</v>
          </cell>
          <cell r="AC1058">
            <v>2562</v>
          </cell>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CD1058" t="str">
            <v>นางสาวนุชจีรา วงค์ชัย</v>
          </cell>
        </row>
        <row r="1059">
          <cell r="B1059">
            <v>2531</v>
          </cell>
          <cell r="C1059">
            <v>1055</v>
          </cell>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ผบE459</v>
          </cell>
          <cell r="U1059">
            <v>2566</v>
          </cell>
          <cell r="V1059" t="str">
            <v>ผบE3616</v>
          </cell>
          <cell r="W1059">
            <v>2566</v>
          </cell>
          <cell r="AA1059">
            <v>23</v>
          </cell>
          <cell r="AB1059">
            <v>5</v>
          </cell>
          <cell r="AC1059">
            <v>2566</v>
          </cell>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t="str">
            <v/>
          </cell>
          <cell r="BO1059" t="str">
            <v/>
          </cell>
          <cell r="BP1059" t="str">
            <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C1059" t="str">
            <v>วชิราภรณ์</v>
          </cell>
          <cell r="CD1059" t="str">
            <v>นางศิริพร ทาเรือน</v>
          </cell>
          <cell r="CL1059">
            <v>243902</v>
          </cell>
        </row>
        <row r="1060">
          <cell r="B1060">
            <v>2532</v>
          </cell>
          <cell r="C1060">
            <v>1056</v>
          </cell>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ผบE5492</v>
          </cell>
          <cell r="U1060">
            <v>2565</v>
          </cell>
          <cell r="V1060" t="str">
            <v>ผบE7605</v>
          </cell>
          <cell r="W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t="str">
            <v/>
          </cell>
          <cell r="BO1060" t="str">
            <v/>
          </cell>
          <cell r="BP1060" t="str">
            <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C1060" t="str">
            <v>ลลิตา</v>
          </cell>
          <cell r="CL1060">
            <v>243854</v>
          </cell>
        </row>
        <row r="1061">
          <cell r="B1061">
            <v>2533</v>
          </cell>
          <cell r="C1061">
            <v>1057</v>
          </cell>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S1061" t="str">
            <v>แขวงเชียงใหม่</v>
          </cell>
          <cell r="T1061" t="str">
            <v>ผบE5494</v>
          </cell>
          <cell r="U1061">
            <v>2565</v>
          </cell>
          <cell r="V1061" t="str">
            <v>ผบE7541</v>
          </cell>
          <cell r="W1061">
            <v>2565</v>
          </cell>
          <cell r="AA1061">
            <v>31</v>
          </cell>
          <cell r="AB1061">
            <v>10</v>
          </cell>
          <cell r="AC1061">
            <v>2565</v>
          </cell>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t="str">
            <v/>
          </cell>
          <cell r="BO1061" t="str">
            <v/>
          </cell>
          <cell r="BP1061" t="str">
            <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C1061" t="str">
            <v>ลลิตา</v>
          </cell>
          <cell r="CD1061" t="str">
            <v>นายนคร สะสมจิตต์</v>
          </cell>
          <cell r="CL1061">
            <v>243854</v>
          </cell>
        </row>
        <row r="1062">
          <cell r="B1062">
            <v>2534</v>
          </cell>
          <cell r="C1062">
            <v>1058</v>
          </cell>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S1062" t="str">
            <v>จังหวัดฝาง</v>
          </cell>
          <cell r="T1062" t="str">
            <v>ผบE1409</v>
          </cell>
          <cell r="U1062">
            <v>2566</v>
          </cell>
          <cell r="V1062" t="str">
            <v>ผบE1556</v>
          </cell>
          <cell r="W1062">
            <v>2566</v>
          </cell>
          <cell r="X1062">
            <v>12</v>
          </cell>
          <cell r="Y1062">
            <v>12</v>
          </cell>
          <cell r="Z1062">
            <v>2566</v>
          </cell>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t="str">
            <v/>
          </cell>
          <cell r="BO1062" t="str">
            <v/>
          </cell>
          <cell r="BP1062" t="str">
            <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2">
            <v>5</v>
          </cell>
          <cell r="CD1062" t="str">
            <v>นางศิริขวัญ ตาวงค์</v>
          </cell>
        </row>
        <row r="1063">
          <cell r="B1063">
            <v>2535</v>
          </cell>
          <cell r="C1063">
            <v>1059</v>
          </cell>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ผบE6886</v>
          </cell>
          <cell r="U1063">
            <v>2566</v>
          </cell>
          <cell r="V1063" t="str">
            <v>ผบE8675</v>
          </cell>
          <cell r="W1063">
            <v>2566</v>
          </cell>
          <cell r="AA1063">
            <v>25</v>
          </cell>
          <cell r="AB1063">
            <v>9</v>
          </cell>
          <cell r="AC1063">
            <v>2566</v>
          </cell>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t="str">
            <v/>
          </cell>
          <cell r="BO1063" t="str">
            <v/>
          </cell>
          <cell r="BP1063" t="str">
            <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cell r="CL1063">
            <v>243854</v>
          </cell>
        </row>
        <row r="1064">
          <cell r="B1064">
            <v>2536</v>
          </cell>
          <cell r="C1064">
            <v>1060</v>
          </cell>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S1064" t="str">
            <v>แขวงเชียงใหม่</v>
          </cell>
          <cell r="T1064" t="str">
            <v>ผบE6884</v>
          </cell>
          <cell r="U1064">
            <v>2566</v>
          </cell>
          <cell r="V1064" t="str">
            <v>ผบE8674</v>
          </cell>
          <cell r="W1064">
            <v>2566</v>
          </cell>
          <cell r="AA1064">
            <v>25</v>
          </cell>
          <cell r="AB1064">
            <v>9</v>
          </cell>
          <cell r="AC1064">
            <v>2566</v>
          </cell>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B1064">
            <v>3</v>
          </cell>
          <cell r="CC1064" t="str">
            <v>ธิติพร</v>
          </cell>
        </row>
        <row r="1065">
          <cell r="B1065">
            <v>2537</v>
          </cell>
          <cell r="C1065">
            <v>1061</v>
          </cell>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S1065" t="str">
            <v>จังหวัดฮอด</v>
          </cell>
          <cell r="T1065" t="str">
            <v>ผบE716</v>
          </cell>
          <cell r="U1065">
            <v>2566</v>
          </cell>
          <cell r="V1065" t="str">
            <v>ผบE913</v>
          </cell>
          <cell r="W1065">
            <v>2566</v>
          </cell>
          <cell r="AA1065">
            <v>26</v>
          </cell>
          <cell r="AB1065">
            <v>7</v>
          </cell>
          <cell r="AC1065">
            <v>2566</v>
          </cell>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t="str">
            <v/>
          </cell>
          <cell r="BO1065" t="str">
            <v/>
          </cell>
          <cell r="BP1065" t="str">
            <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D1065" t="str">
            <v>นางศรีออน ต๊ะทา</v>
          </cell>
        </row>
        <row r="1066">
          <cell r="B1066">
            <v>2538</v>
          </cell>
          <cell r="C1066">
            <v>1062</v>
          </cell>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S1066" t="str">
            <v>แขวงเชียงใหม่</v>
          </cell>
          <cell r="T1066" t="str">
            <v>ผบE41</v>
          </cell>
          <cell r="U1066">
            <v>2566</v>
          </cell>
          <cell r="V1066" t="str">
            <v>ผบE1712</v>
          </cell>
          <cell r="W1066">
            <v>2566</v>
          </cell>
          <cell r="X1066">
            <v>7</v>
          </cell>
          <cell r="Y1066">
            <v>3</v>
          </cell>
          <cell r="Z1066">
            <v>2566</v>
          </cell>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t="str">
            <v/>
          </cell>
          <cell r="BO1066" t="str">
            <v/>
          </cell>
          <cell r="BP1066" t="str">
            <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CB1066">
            <v>1</v>
          </cell>
          <cell r="CD1066" t="str">
            <v>นางสาวแก้วกานดา พงษ์ศรี</v>
          </cell>
        </row>
        <row r="1067">
          <cell r="B1067">
            <v>2539</v>
          </cell>
          <cell r="C1067">
            <v>1063</v>
          </cell>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S1067" t="str">
            <v>แขวงเชียงใหม่</v>
          </cell>
          <cell r="T1067" t="str">
            <v>ผบE7155</v>
          </cell>
          <cell r="U1067">
            <v>2565</v>
          </cell>
          <cell r="V1067" t="str">
            <v>ผบE1682</v>
          </cell>
          <cell r="W1067">
            <v>2566</v>
          </cell>
          <cell r="X1067">
            <v>7</v>
          </cell>
          <cell r="Y1067">
            <v>3</v>
          </cell>
          <cell r="Z1067">
            <v>2566</v>
          </cell>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7">
            <v>3</v>
          </cell>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7">
            <v>3</v>
          </cell>
        </row>
        <row r="1068">
          <cell r="B1068">
            <v>2540</v>
          </cell>
          <cell r="C1068">
            <v>1064</v>
          </cell>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S1068" t="str">
            <v>แขวงเชียงใหม่</v>
          </cell>
          <cell r="T1068" t="str">
            <v>ผบE1468</v>
          </cell>
          <cell r="U1068">
            <v>2566</v>
          </cell>
          <cell r="V1068" t="str">
            <v>ผบE3503</v>
          </cell>
          <cell r="W1068">
            <v>2566</v>
          </cell>
          <cell r="X1068">
            <v>22</v>
          </cell>
          <cell r="Y1068">
            <v>5</v>
          </cell>
          <cell r="Z1068">
            <v>2566</v>
          </cell>
          <cell r="BB1068" t="str">
            <v>สืบแล้ว รายงานผล 25/6/2567</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8">
            <v>4</v>
          </cell>
          <cell r="CD1068" t="str">
            <v>นางสาวศรีพรรณ สุวรรณ</v>
          </cell>
        </row>
        <row r="1069">
          <cell r="B1069">
            <v>2541</v>
          </cell>
          <cell r="C1069">
            <v>1065</v>
          </cell>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S1069" t="str">
            <v>แขวงเชียงดาว</v>
          </cell>
          <cell r="T1069" t="str">
            <v>ผบE336</v>
          </cell>
          <cell r="U1069">
            <v>2563</v>
          </cell>
          <cell r="V1069" t="str">
            <v>ผบE320</v>
          </cell>
          <cell r="W1069">
            <v>2563</v>
          </cell>
          <cell r="AA1069">
            <v>10</v>
          </cell>
          <cell r="AB1069">
            <v>11</v>
          </cell>
          <cell r="AC1069">
            <v>2563</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9">
            <v>5</v>
          </cell>
          <cell r="CD1069" t="str">
            <v>นางสาวพิทยาภรณ์ อินทะบุญ</v>
          </cell>
        </row>
        <row r="1070">
          <cell r="B1070">
            <v>2542</v>
          </cell>
          <cell r="C1070">
            <v>1066</v>
          </cell>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S1070" t="str">
            <v>จังหวัดเชียงใหม่</v>
          </cell>
          <cell r="T1070" t="str">
            <v>ผบE328</v>
          </cell>
          <cell r="U1070">
            <v>2566</v>
          </cell>
          <cell r="V1070" t="str">
            <v>ผบE720</v>
          </cell>
          <cell r="W1070">
            <v>2566</v>
          </cell>
          <cell r="AA1070">
            <v>15</v>
          </cell>
          <cell r="AB1070">
            <v>5</v>
          </cell>
          <cell r="AC1070">
            <v>2566</v>
          </cell>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70">
            <v>3</v>
          </cell>
          <cell r="CC1070" t="str">
            <v>ปฏิยุทธ์</v>
          </cell>
          <cell r="CD1070" t="str">
            <v>นางสาวนิตยา คำอินต๊ะมูล</v>
          </cell>
        </row>
        <row r="1071">
          <cell r="B1071">
            <v>2543</v>
          </cell>
          <cell r="C1071">
            <v>1067</v>
          </cell>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S1071" t="str">
            <v>จังหวัดเชียงใหม่</v>
          </cell>
          <cell r="T1071" t="str">
            <v>ผบE1806</v>
          </cell>
          <cell r="U1071">
            <v>2565</v>
          </cell>
          <cell r="V1071" t="str">
            <v>ผบE152</v>
          </cell>
          <cell r="W1071">
            <v>2566</v>
          </cell>
          <cell r="AA1071">
            <v>31</v>
          </cell>
          <cell r="AB1071">
            <v>12</v>
          </cell>
          <cell r="AC1071">
            <v>2566</v>
          </cell>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1">
            <v>3</v>
          </cell>
          <cell r="CD1071" t="str">
            <v>นางอภิญญา วิถี</v>
          </cell>
        </row>
        <row r="1072">
          <cell r="B1072">
            <v>2544</v>
          </cell>
          <cell r="C1072">
            <v>1068</v>
          </cell>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S1072" t="str">
            <v>แขวงลำปาง</v>
          </cell>
          <cell r="T1072" t="str">
            <v>ผบE3911</v>
          </cell>
          <cell r="U1072">
            <v>2565</v>
          </cell>
          <cell r="V1072" t="str">
            <v>ผบE4248</v>
          </cell>
          <cell r="W1072">
            <v>2565</v>
          </cell>
          <cell r="X1072">
            <v>28</v>
          </cell>
          <cell r="Y1072">
            <v>11</v>
          </cell>
          <cell r="Z1072">
            <v>2565</v>
          </cell>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row>
        <row r="1073">
          <cell r="B1073">
            <v>2545</v>
          </cell>
          <cell r="C1073">
            <v>1069</v>
          </cell>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S1073" t="str">
            <v>แขวงเชียงใหม่</v>
          </cell>
          <cell r="T1073" t="str">
            <v>ผบE2734</v>
          </cell>
          <cell r="U1073">
            <v>2566</v>
          </cell>
          <cell r="V1073" t="str">
            <v>ผบE5669</v>
          </cell>
          <cell r="W1073">
            <v>2566</v>
          </cell>
          <cell r="X1073">
            <v>10</v>
          </cell>
          <cell r="Y1073">
            <v>7</v>
          </cell>
          <cell r="Z1073">
            <v>2566</v>
          </cell>
          <cell r="BB1073" t="str">
            <v>สืบทรัพย์ 22/1/67 //ลงผล29/3/67//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B1073">
            <v>4</v>
          </cell>
          <cell r="CD1073" t="str">
            <v>นางสาวปราณี แซ่อึ้ง</v>
          </cell>
        </row>
        <row r="1074">
          <cell r="B1074">
            <v>2546</v>
          </cell>
          <cell r="C1074">
            <v>1070</v>
          </cell>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BB1074" t="str">
            <v>สืบทรัพย์ 5/05/67//ลงผล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B1074">
            <v>4</v>
          </cell>
          <cell r="CD1074" t="str">
            <v>นายสมชาย กันนะ</v>
          </cell>
        </row>
        <row r="1075">
          <cell r="B1075">
            <v>2547</v>
          </cell>
          <cell r="C1075">
            <v>1071</v>
          </cell>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ผบE44</v>
          </cell>
          <cell r="U1075">
            <v>2566</v>
          </cell>
          <cell r="V1075" t="str">
            <v>ผบE145</v>
          </cell>
          <cell r="W1075">
            <v>2566</v>
          </cell>
          <cell r="X1075">
            <v>21</v>
          </cell>
          <cell r="Y1075">
            <v>2</v>
          </cell>
          <cell r="Z1075">
            <v>2566</v>
          </cell>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B1075">
            <v>4</v>
          </cell>
          <cell r="CD1075" t="str">
            <v>นางสาวสุรินดา คำคิด</v>
          </cell>
        </row>
        <row r="1076">
          <cell r="B1076">
            <v>2548</v>
          </cell>
          <cell r="C1076">
            <v>1072</v>
          </cell>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S1076" t="str">
            <v>แขวงเชียงดาว</v>
          </cell>
          <cell r="T1076" t="str">
            <v>ผบE925</v>
          </cell>
          <cell r="U1076">
            <v>2565</v>
          </cell>
          <cell r="V1076" t="str">
            <v>ผบE21</v>
          </cell>
          <cell r="W1076">
            <v>2566</v>
          </cell>
          <cell r="X1076">
            <v>16</v>
          </cell>
          <cell r="Y1076">
            <v>1</v>
          </cell>
          <cell r="Z1076">
            <v>2566</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6" t="str">
            <v>นางสาวกมลชนก คำพลอย</v>
          </cell>
        </row>
        <row r="1077">
          <cell r="B1077">
            <v>2549</v>
          </cell>
          <cell r="C1077">
            <v>1073</v>
          </cell>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BB1077" t="str">
            <v>สืบทรัพย์ 5/05/67//ลงผล 23/5/67//รายงานผล23/5/67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B1077">
            <v>4</v>
          </cell>
          <cell r="CD1077" t="str">
            <v>นายศักดา วงศ์ตระกูลโลหะ</v>
          </cell>
        </row>
        <row r="1078">
          <cell r="B1078">
            <v>2550</v>
          </cell>
          <cell r="C1078">
            <v>1074</v>
          </cell>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S1078" t="str">
            <v>แขวงเชียงดาว</v>
          </cell>
          <cell r="T1078" t="str">
            <v>ผบE924</v>
          </cell>
          <cell r="U1078">
            <v>2565</v>
          </cell>
          <cell r="V1078" t="str">
            <v>ผบE20</v>
          </cell>
          <cell r="W1078">
            <v>2566</v>
          </cell>
          <cell r="X1078">
            <v>16</v>
          </cell>
          <cell r="Y1078">
            <v>1</v>
          </cell>
          <cell r="Z1078">
            <v>2566</v>
          </cell>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B1078">
            <v>5</v>
          </cell>
          <cell r="CD1078" t="str">
            <v>นายวรวิทย์  จอมเดช</v>
          </cell>
        </row>
        <row r="1079">
          <cell r="B1079">
            <v>2551</v>
          </cell>
          <cell r="C1079">
            <v>1075</v>
          </cell>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BB1079" t="str">
            <v>สืบทรัพย์ครั้งที่ 1 21/5/2567//ลงผลสืบครั้งที่ 1 5/6/2567//รายงานผลสืบทรัพย์11/6/2567//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80">
          <cell r="B1080">
            <v>2552</v>
          </cell>
          <cell r="C1080">
            <v>1076</v>
          </cell>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S1080" t="str">
            <v>จังหวัดลำพูน</v>
          </cell>
          <cell r="T1080" t="str">
            <v>ผบE929</v>
          </cell>
          <cell r="U1080">
            <v>2566</v>
          </cell>
          <cell r="V1080" t="str">
            <v>ผบE1556</v>
          </cell>
          <cell r="W1080">
            <v>2566</v>
          </cell>
          <cell r="X1080">
            <v>6</v>
          </cell>
          <cell r="Y1080">
            <v>6</v>
          </cell>
          <cell r="Z1080">
            <v>2566</v>
          </cell>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B1080">
            <v>3</v>
          </cell>
          <cell r="CD1080" t="str">
            <v>นายไชยากร ธารสุขวงศ์ไชย</v>
          </cell>
        </row>
        <row r="1081">
          <cell r="B1081">
            <v>2553</v>
          </cell>
          <cell r="C1081">
            <v>1077</v>
          </cell>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BB1081" t="str">
            <v>สืบทรัพย์ 5/05/67//ลงผล 23/5/67//รายงานผล23/5/67</v>
          </cell>
          <cell r="BC1081" t="str">
            <v/>
          </cell>
          <cell r="BD1081" t="str">
            <v/>
          </cell>
          <cell r="BE1081" t="str">
            <v/>
          </cell>
          <cell r="BF1081" t="str">
            <v/>
          </cell>
          <cell r="BG1081" t="str">
            <v/>
          </cell>
          <cell r="BH1081" t="str">
            <v/>
          </cell>
          <cell r="BI1081" t="str">
            <v/>
          </cell>
          <cell r="BJ1081" t="str">
            <v/>
          </cell>
          <cell r="BK1081" t="str">
            <v/>
          </cell>
          <cell r="BL1081" t="str">
            <v/>
          </cell>
          <cell r="BM1081" t="str">
            <v/>
          </cell>
          <cell r="BN1081" t="str">
            <v/>
          </cell>
          <cell r="BO1081" t="str">
            <v/>
          </cell>
          <cell r="BP1081" t="str">
            <v/>
          </cell>
          <cell r="BQ1081" t="str">
            <v/>
          </cell>
          <cell r="BR1081" t="str">
            <v/>
          </cell>
          <cell r="BS1081" t="str">
            <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B1081">
            <v>1</v>
          </cell>
          <cell r="CD1081" t="str">
            <v>นางสาวเอมสิรินันท์ ท่าทาง</v>
          </cell>
        </row>
        <row r="1082">
          <cell r="B1082">
            <v>2554</v>
          </cell>
          <cell r="C1082">
            <v>1078</v>
          </cell>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ผบE708</v>
          </cell>
          <cell r="U1082">
            <v>2566</v>
          </cell>
          <cell r="V1082" t="str">
            <v>ผบE908</v>
          </cell>
          <cell r="W1082">
            <v>2566</v>
          </cell>
          <cell r="AA1082">
            <v>26</v>
          </cell>
          <cell r="AB1082">
            <v>7</v>
          </cell>
          <cell r="AC1082">
            <v>2566</v>
          </cell>
          <cell r="BB1082" t="str">
            <v>สืบ7/05/67//ลงผล 27/5/67//รายงาน4/5/2567 คำสั่งสืบวันที่ 14/1/2568 รายงานผลสืบรอบที่ 2 วันที่ 27/2/2568</v>
          </cell>
          <cell r="BC1082">
            <v>1800</v>
          </cell>
          <cell r="BD1082">
            <v>17</v>
          </cell>
          <cell r="BE1082">
            <v>1</v>
          </cell>
          <cell r="BF1082">
            <v>2568</v>
          </cell>
          <cell r="BG1082">
            <v>0</v>
          </cell>
          <cell r="BH1082" t="str">
            <v>-</v>
          </cell>
          <cell r="BI1082" t="str">
            <v>-</v>
          </cell>
          <cell r="BJ1082" t="str">
            <v>-</v>
          </cell>
          <cell r="BK1082">
            <v>0</v>
          </cell>
          <cell r="BL1082">
            <v>1935</v>
          </cell>
          <cell r="BM1082">
            <v>0</v>
          </cell>
          <cell r="BN1082" t="str">
            <v/>
          </cell>
          <cell r="BO1082" t="str">
            <v/>
          </cell>
          <cell r="BP1082" t="str">
            <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B1082">
            <v>6</v>
          </cell>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K1082" t="str">
            <v>ปฏิยุทธ์</v>
          </cell>
        </row>
        <row r="1083">
          <cell r="B1083">
            <v>2555</v>
          </cell>
          <cell r="C1083">
            <v>1079</v>
          </cell>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S1083" t="str">
            <v>จังหวัดฮอด</v>
          </cell>
          <cell r="T1083" t="str">
            <v>ผบE709</v>
          </cell>
          <cell r="U1083">
            <v>2566</v>
          </cell>
          <cell r="V1083" t="str">
            <v>ผบE909</v>
          </cell>
          <cell r="W1083">
            <v>2566</v>
          </cell>
          <cell r="AA1083">
            <v>26</v>
          </cell>
          <cell r="AB1083">
            <v>7</v>
          </cell>
          <cell r="AC1083">
            <v>2566</v>
          </cell>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B1083">
            <v>5</v>
          </cell>
          <cell r="CD1083" t="str">
            <v>นายประจักษ์ แก้วจันทร์</v>
          </cell>
        </row>
        <row r="1084">
          <cell r="B1084">
            <v>2556</v>
          </cell>
          <cell r="C1084">
            <v>1080</v>
          </cell>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แขวงเชียงใหม่</v>
          </cell>
          <cell r="T1084" t="str">
            <v>ผบE7755</v>
          </cell>
          <cell r="U1084">
            <v>2565</v>
          </cell>
          <cell r="V1084" t="str">
            <v>ผบE2349</v>
          </cell>
          <cell r="W1084">
            <v>2566</v>
          </cell>
          <cell r="AA1084">
            <v>25</v>
          </cell>
          <cell r="AB1084">
            <v>4</v>
          </cell>
          <cell r="AC1084">
            <v>2566</v>
          </cell>
          <cell r="BB1084" t="str">
            <v>สืบทรัพย์7/05/67//ลงผล 23/5/67//รายงานผล23/5/67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B1084">
            <v>3</v>
          </cell>
          <cell r="CD1084" t="str">
            <v>นายอานิสงส์ เจริญธรรม</v>
          </cell>
        </row>
        <row r="1085">
          <cell r="B1085">
            <v>2557</v>
          </cell>
          <cell r="C1085">
            <v>1081</v>
          </cell>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S1085" t="str">
            <v>จังหวัดฮอด</v>
          </cell>
          <cell r="T1085" t="str">
            <v>ผบE850</v>
          </cell>
          <cell r="U1085">
            <v>2566</v>
          </cell>
          <cell r="V1085" t="str">
            <v>ผบE1096</v>
          </cell>
          <cell r="W1085">
            <v>2566</v>
          </cell>
          <cell r="X1085">
            <v>18</v>
          </cell>
          <cell r="Y1085">
            <v>9</v>
          </cell>
          <cell r="Z1085">
            <v>2566</v>
          </cell>
          <cell r="BB1085" t="str">
            <v>สืบ7/05/67//ลงผล 27/5/67//รายงาน29/5/2567//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B1085">
            <v>3</v>
          </cell>
          <cell r="CD1085" t="str">
            <v>นางสาวแก่นจันทร์ ดีอูป</v>
          </cell>
        </row>
        <row r="1086">
          <cell r="B1086">
            <v>2558</v>
          </cell>
          <cell r="C1086">
            <v>1082</v>
          </cell>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S1086" t="str">
            <v>แขวงเชียงใหม่</v>
          </cell>
          <cell r="T1086" t="str">
            <v>ผบE2730</v>
          </cell>
          <cell r="U1086">
            <v>2566</v>
          </cell>
          <cell r="V1086">
            <v>5666</v>
          </cell>
          <cell r="W1086">
            <v>2566</v>
          </cell>
          <cell r="AA1086">
            <v>10</v>
          </cell>
          <cell r="AB1086">
            <v>7</v>
          </cell>
          <cell r="AC1086">
            <v>2566</v>
          </cell>
          <cell r="BB1086" t="str">
            <v>สืบทรัพย์7/05/67//ลงผล 23/5/67//รายงานผล23/5/67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B1086">
            <v>2</v>
          </cell>
          <cell r="CD1086" t="str">
            <v>นายธนวัฒน์ กันธา</v>
          </cell>
        </row>
        <row r="1087">
          <cell r="B1087">
            <v>2559</v>
          </cell>
          <cell r="C1087">
            <v>1083</v>
          </cell>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S1087" t="str">
            <v>จังหวัดฝาง</v>
          </cell>
          <cell r="T1087" t="str">
            <v>ผบE1031</v>
          </cell>
          <cell r="U1087">
            <v>2566</v>
          </cell>
          <cell r="V1087" t="str">
            <v>ผบE1200</v>
          </cell>
          <cell r="W1087">
            <v>2566</v>
          </cell>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7">
            <v>4</v>
          </cell>
          <cell r="CD1087" t="str">
            <v>นางสาวนันธิกา สุภา</v>
          </cell>
        </row>
        <row r="1088">
          <cell r="B1088">
            <v>2560</v>
          </cell>
          <cell r="C1088">
            <v>1084</v>
          </cell>
          <cell r="H1088" t="str">
            <v>นาง</v>
          </cell>
          <cell r="I1088" t="str">
            <v>กฤษณา</v>
          </cell>
          <cell r="J1088" t="str">
            <v>โค้วตระกูล</v>
          </cell>
          <cell r="K1088" t="str">
            <v>3-5009-00346-79-5</v>
          </cell>
          <cell r="L1088" t="str">
            <v>ฝาง</v>
          </cell>
          <cell r="O1088" t="str">
            <v>สินเชื่อพัฒนาองค์กร</v>
          </cell>
          <cell r="P1088" t="str">
            <v>1.บุคคลค้ำประกัน</v>
          </cell>
          <cell r="S1088" t="str">
            <v>จังหวัดฝาง</v>
          </cell>
          <cell r="T1088" t="str">
            <v>ผบE1027</v>
          </cell>
          <cell r="U1088">
            <v>2566</v>
          </cell>
          <cell r="V1088" t="str">
            <v>ผบE1335</v>
          </cell>
          <cell r="W1088">
            <v>2566</v>
          </cell>
          <cell r="X1088">
            <v>31</v>
          </cell>
          <cell r="Y1088">
            <v>11</v>
          </cell>
          <cell r="Z1088">
            <v>2566</v>
          </cell>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8">
            <v>8</v>
          </cell>
        </row>
        <row r="1089">
          <cell r="B1089">
            <v>2561</v>
          </cell>
          <cell r="C1089">
            <v>1085</v>
          </cell>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S1089" t="str">
            <v>แขวงเชียงใหม่</v>
          </cell>
          <cell r="T1089" t="str">
            <v>ผบE1909</v>
          </cell>
          <cell r="U1089">
            <v>2566</v>
          </cell>
          <cell r="V1089">
            <v>3386</v>
          </cell>
          <cell r="W1089">
            <v>2566</v>
          </cell>
          <cell r="AA1089">
            <v>19</v>
          </cell>
          <cell r="AB1089">
            <v>5</v>
          </cell>
          <cell r="AC1089">
            <v>2566</v>
          </cell>
          <cell r="BB1089" t="str">
            <v>สืบทรัพย์ (คำสั่ง 16/3/2566) // รายงานวันที่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D1089" t="str">
            <v>นางสาวพัชรพร ลาภโต</v>
          </cell>
        </row>
        <row r="1090">
          <cell r="B1090">
            <v>2562</v>
          </cell>
          <cell r="C1090">
            <v>1086</v>
          </cell>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S1090" t="str">
            <v>แขวงเชียงใหม่</v>
          </cell>
          <cell r="T1090" t="str">
            <v>ผบE2740</v>
          </cell>
          <cell r="U1090">
            <v>2566</v>
          </cell>
          <cell r="V1090" t="str">
            <v>ผบE5703</v>
          </cell>
          <cell r="W1090">
            <v>2566</v>
          </cell>
          <cell r="X1090">
            <v>10</v>
          </cell>
          <cell r="Y1090">
            <v>7</v>
          </cell>
          <cell r="Z1090">
            <v>2566</v>
          </cell>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t="str">
            <v/>
          </cell>
          <cell r="BO1090" t="str">
            <v/>
          </cell>
          <cell r="BP1090" t="str">
            <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90">
            <v>5</v>
          </cell>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90">
            <v>5</v>
          </cell>
        </row>
        <row r="1091">
          <cell r="B1091">
            <v>2563</v>
          </cell>
          <cell r="C1091">
            <v>1087</v>
          </cell>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S1091" t="str">
            <v>แขวงเชียงดาว</v>
          </cell>
          <cell r="T1091" t="str">
            <v>ผบE466</v>
          </cell>
          <cell r="U1091">
            <v>2566</v>
          </cell>
          <cell r="V1091" t="str">
            <v>ผบE579</v>
          </cell>
          <cell r="W1091">
            <v>2566</v>
          </cell>
          <cell r="X1091">
            <v>4</v>
          </cell>
          <cell r="Y1091">
            <v>7</v>
          </cell>
          <cell r="Z1091">
            <v>2566</v>
          </cell>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1">
            <v>5</v>
          </cell>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1">
            <v>5</v>
          </cell>
        </row>
        <row r="1092">
          <cell r="B1092">
            <v>2564</v>
          </cell>
          <cell r="C1092">
            <v>1088</v>
          </cell>
          <cell r="G1092">
            <v>800029149260</v>
          </cell>
          <cell r="H1092" t="str">
            <v>นางสาว</v>
          </cell>
          <cell r="I1092" t="str">
            <v>วรรณวิภา</v>
          </cell>
          <cell r="J1092" t="str">
            <v>คำใจ</v>
          </cell>
          <cell r="L1092" t="str">
            <v>อมก๋อย</v>
          </cell>
          <cell r="M1092" t="str">
            <v>เชียงใหม่ 3</v>
          </cell>
          <cell r="N1092">
            <v>8</v>
          </cell>
          <cell r="O1092" t="str">
            <v>สินเชื่อธนาคารประชาชน</v>
          </cell>
          <cell r="P1092" t="str">
            <v>1.บุคคลค้ำประกัน</v>
          </cell>
          <cell r="S1092" t="str">
            <v>จังหวัดฮอด</v>
          </cell>
          <cell r="T1092" t="str">
            <v>ผบE504</v>
          </cell>
          <cell r="U1092">
            <v>2564</v>
          </cell>
          <cell r="V1092" t="str">
            <v>ผบE628</v>
          </cell>
          <cell r="W1092">
            <v>2564</v>
          </cell>
          <cell r="AA1092">
            <v>25</v>
          </cell>
          <cell r="AB1092">
            <v>10</v>
          </cell>
          <cell r="AC1092">
            <v>2564</v>
          </cell>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B1092">
            <v>3</v>
          </cell>
          <cell r="CD1092" t="str">
            <v>นางสาววรรณวิภา คำใจ</v>
          </cell>
        </row>
        <row r="1093">
          <cell r="B1093">
            <v>2565</v>
          </cell>
          <cell r="C1093">
            <v>1089</v>
          </cell>
          <cell r="G1093">
            <v>800017921357</v>
          </cell>
          <cell r="H1093" t="str">
            <v>นางสาว</v>
          </cell>
          <cell r="I1093" t="str">
            <v>ธิตินันท์</v>
          </cell>
          <cell r="J1093" t="str">
            <v>เรือนจินเจ็ก</v>
          </cell>
          <cell r="L1093" t="str">
            <v>ฮอด</v>
          </cell>
          <cell r="M1093" t="str">
            <v>เชียงใหม่ 3</v>
          </cell>
          <cell r="N1093">
            <v>8</v>
          </cell>
          <cell r="P1093" t="str">
            <v>1.บุคคลค้ำประกัน</v>
          </cell>
          <cell r="S1093" t="str">
            <v>แขวงเชียงใหม่</v>
          </cell>
          <cell r="T1093" t="str">
            <v>ผบ.5799</v>
          </cell>
          <cell r="U1093">
            <v>2557</v>
          </cell>
          <cell r="V1093" t="str">
            <v>ผบ.6210</v>
          </cell>
          <cell r="W1093">
            <v>2557</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CD1093" t="str">
            <v>นางสาวธิตินันท์ เรือนจินเจ็ก</v>
          </cell>
        </row>
        <row r="1094">
          <cell r="B1094">
            <v>2566</v>
          </cell>
          <cell r="C1094">
            <v>1090</v>
          </cell>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AA1094">
            <v>15</v>
          </cell>
          <cell r="AB1094">
            <v>5</v>
          </cell>
          <cell r="AC1094">
            <v>2566</v>
          </cell>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row>
        <row r="1095">
          <cell r="B1095">
            <v>2567</v>
          </cell>
          <cell r="C1095">
            <v>1091</v>
          </cell>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S1095" t="str">
            <v>จังหวัดลำพูน</v>
          </cell>
          <cell r="T1095" t="str">
            <v>ผบE3372</v>
          </cell>
          <cell r="U1095">
            <v>2566</v>
          </cell>
          <cell r="V1095" t="str">
            <v>ผบE4046</v>
          </cell>
          <cell r="W1095">
            <v>2566</v>
          </cell>
          <cell r="AA1095">
            <v>20</v>
          </cell>
          <cell r="AB1095">
            <v>11</v>
          </cell>
          <cell r="AC1095">
            <v>2566</v>
          </cell>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B1095">
            <v>6</v>
          </cell>
          <cell r="CD1095" t="str">
            <v>นางสาวณวรา หยองอนุกูล</v>
          </cell>
        </row>
        <row r="1096">
          <cell r="B1096">
            <v>2568</v>
          </cell>
          <cell r="C1096">
            <v>1092</v>
          </cell>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S1096" t="str">
            <v>จังหวัดเชียงใหม่</v>
          </cell>
          <cell r="T1096" t="str">
            <v>ผบE68</v>
          </cell>
          <cell r="U1096">
            <v>2566</v>
          </cell>
          <cell r="V1096" t="str">
            <v>ผบE470</v>
          </cell>
          <cell r="W1096">
            <v>2566</v>
          </cell>
          <cell r="AA1096">
            <v>29</v>
          </cell>
          <cell r="AB1096">
            <v>3</v>
          </cell>
          <cell r="AC1096">
            <v>2566</v>
          </cell>
          <cell r="BB1096" t="str">
            <v>สืบทรัพย์ 7/05/67//ลงผล 27/5/67//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B1096">
            <v>3</v>
          </cell>
          <cell r="CD1096" t="str">
            <v>นายวัชระ บัวใหญ่</v>
          </cell>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L1098" t="str">
            <v>ไชยปราการ</v>
          </cell>
          <cell r="M1098" t="str">
            <v>เชียงใหม่ 2</v>
          </cell>
          <cell r="N1098">
            <v>8</v>
          </cell>
          <cell r="O1098" t="str">
            <v>สินเชื่อธนาคารประชาชน</v>
          </cell>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B1098">
            <v>6</v>
          </cell>
          <cell r="CC1098" t="str">
            <v>นุสบา</v>
          </cell>
          <cell r="CL1098">
            <v>243936</v>
          </cell>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AA1099">
            <v>4</v>
          </cell>
          <cell r="AB1099">
            <v>8</v>
          </cell>
          <cell r="AC1099">
            <v>2563</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t="str">
            <v/>
          </cell>
          <cell r="BO1099" t="str">
            <v/>
          </cell>
          <cell r="BP1099" t="str">
            <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B1099">
            <v>2</v>
          </cell>
          <cell r="CC1099" t="str">
            <v>ธิติพร</v>
          </cell>
          <cell r="CL1099">
            <v>243857</v>
          </cell>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AA1100">
            <v>19</v>
          </cell>
          <cell r="AB1100">
            <v>4</v>
          </cell>
          <cell r="AC1100">
            <v>2565</v>
          </cell>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t="str">
            <v/>
          </cell>
          <cell r="BO1100" t="str">
            <v/>
          </cell>
          <cell r="BP1100" t="str">
            <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B1100">
            <v>2</v>
          </cell>
          <cell r="CC1100" t="str">
            <v>ธิติพร</v>
          </cell>
          <cell r="CL1100">
            <v>243857</v>
          </cell>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AA1101">
            <v>6</v>
          </cell>
          <cell r="AB1101">
            <v>12</v>
          </cell>
          <cell r="AC1101">
            <v>2565</v>
          </cell>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t="str">
            <v/>
          </cell>
          <cell r="BO1101" t="str">
            <v/>
          </cell>
          <cell r="BP1101" t="str">
            <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B1101">
            <v>4</v>
          </cell>
          <cell r="CD1101" t="str">
            <v>นางสาวโชติรส ประทุมมา</v>
          </cell>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AA1102">
            <v>15</v>
          </cell>
          <cell r="AB1102">
            <v>3</v>
          </cell>
          <cell r="AC1102">
            <v>2565</v>
          </cell>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B1102">
            <v>5</v>
          </cell>
          <cell r="CD1102" t="str">
            <v>นางสาวศิราณี ฟูเมือง</v>
          </cell>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AA1103">
            <v>21</v>
          </cell>
          <cell r="AB1103">
            <v>11</v>
          </cell>
          <cell r="AC1103">
            <v>2564</v>
          </cell>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t="str">
            <v/>
          </cell>
          <cell r="BO1103" t="str">
            <v/>
          </cell>
          <cell r="BP1103" t="str">
            <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B1103">
            <v>3</v>
          </cell>
          <cell r="CC1103" t="str">
            <v>ธิติพร</v>
          </cell>
          <cell r="CL1103">
            <v>243840</v>
          </cell>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AA1104">
            <v>20</v>
          </cell>
          <cell r="AB1104">
            <v>10</v>
          </cell>
          <cell r="AC1104">
            <v>2565</v>
          </cell>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5">
          <cell r="B1105">
            <v>2581</v>
          </cell>
          <cell r="C1105">
            <v>1101</v>
          </cell>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S1105" t="str">
            <v>จังหวัดฮอด</v>
          </cell>
          <cell r="T1105" t="str">
            <v>ผบE434</v>
          </cell>
          <cell r="U1105">
            <v>2565</v>
          </cell>
          <cell r="V1105" t="str">
            <v>ผบE544</v>
          </cell>
          <cell r="W1105">
            <v>2565</v>
          </cell>
          <cell r="AA1105">
            <v>27</v>
          </cell>
          <cell r="AB1105">
            <v>7</v>
          </cell>
          <cell r="AC1105">
            <v>2565</v>
          </cell>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B1105">
            <v>4</v>
          </cell>
        </row>
        <row r="1106">
          <cell r="B1106">
            <v>2582</v>
          </cell>
          <cell r="C1106">
            <v>1102</v>
          </cell>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S1106" t="str">
            <v>จังหวัดฮอด</v>
          </cell>
          <cell r="T1106" t="str">
            <v>ผบE429</v>
          </cell>
          <cell r="U1106">
            <v>2565</v>
          </cell>
          <cell r="V1106" t="str">
            <v>ผบE626</v>
          </cell>
          <cell r="W1106">
            <v>2565</v>
          </cell>
          <cell r="AA1106">
            <v>23</v>
          </cell>
          <cell r="AB1106">
            <v>8</v>
          </cell>
          <cell r="AC1106">
            <v>2565</v>
          </cell>
          <cell r="AZ1106" t="str">
            <v xml:space="preserve"> </v>
          </cell>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t="str">
            <v/>
          </cell>
          <cell r="BO1106" t="str">
            <v/>
          </cell>
          <cell r="BP1106" t="str">
            <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B1106">
            <v>3</v>
          </cell>
        </row>
        <row r="1107">
          <cell r="B1107">
            <v>2583</v>
          </cell>
          <cell r="C1107">
            <v>1103</v>
          </cell>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S1107" t="str">
            <v>แขวงเชียงใหม่</v>
          </cell>
          <cell r="T1107" t="str">
            <v>ผบ.889</v>
          </cell>
          <cell r="U1107">
            <v>2565</v>
          </cell>
          <cell r="V1107" t="str">
            <v>ผบ.1303</v>
          </cell>
          <cell r="W1107">
            <v>2565</v>
          </cell>
          <cell r="AA1107">
            <v>17</v>
          </cell>
          <cell r="AB1107">
            <v>8</v>
          </cell>
          <cell r="AC1107">
            <v>2565</v>
          </cell>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B1107">
            <v>4</v>
          </cell>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AA1108">
            <v>27</v>
          </cell>
          <cell r="AB1108">
            <v>7</v>
          </cell>
          <cell r="AC1108">
            <v>2565</v>
          </cell>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t="str">
            <v/>
          </cell>
          <cell r="BO1108" t="str">
            <v/>
          </cell>
          <cell r="BP1108" t="str">
            <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B1108">
            <v>4</v>
          </cell>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AA1109">
            <v>25</v>
          </cell>
          <cell r="AB1109">
            <v>10</v>
          </cell>
          <cell r="AC1109">
            <v>2565</v>
          </cell>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t="str">
            <v/>
          </cell>
          <cell r="BO1109" t="str">
            <v/>
          </cell>
          <cell r="BP1109" t="str">
            <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B1109">
            <v>3</v>
          </cell>
          <cell r="CC1109" t="str">
            <v>ธิติพร</v>
          </cell>
          <cell r="CL1109">
            <v>243857</v>
          </cell>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AA1110">
            <v>17</v>
          </cell>
          <cell r="AB1110">
            <v>8</v>
          </cell>
          <cell r="AC1110">
            <v>2565</v>
          </cell>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t="str">
            <v/>
          </cell>
          <cell r="BO1110" t="str">
            <v/>
          </cell>
          <cell r="BP1110" t="str">
            <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B1110">
            <v>3</v>
          </cell>
          <cell r="CC1110" t="str">
            <v>ธิติพร</v>
          </cell>
          <cell r="CL1110">
            <v>243854</v>
          </cell>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AA1111">
            <v>17</v>
          </cell>
          <cell r="AB1111">
            <v>8</v>
          </cell>
          <cell r="AC1111">
            <v>2565</v>
          </cell>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t="str">
            <v/>
          </cell>
          <cell r="BO1111" t="str">
            <v/>
          </cell>
          <cell r="BP1111" t="str">
            <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B1111">
            <v>2</v>
          </cell>
          <cell r="CC1111" t="str">
            <v>ธิติพร</v>
          </cell>
          <cell r="CL1111">
            <v>243857</v>
          </cell>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AA1112">
            <v>11</v>
          </cell>
          <cell r="AB1112">
            <v>10</v>
          </cell>
          <cell r="AC1112">
            <v>2565</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B1112">
            <v>5</v>
          </cell>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AA1113">
            <v>31</v>
          </cell>
          <cell r="AB1113">
            <v>1</v>
          </cell>
          <cell r="AC1113">
            <v>2565</v>
          </cell>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B1113">
            <v>4</v>
          </cell>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AA1114">
            <v>31</v>
          </cell>
          <cell r="AB1114">
            <v>10</v>
          </cell>
          <cell r="AC1114">
            <v>2565</v>
          </cell>
          <cell r="BB1114" t="str">
            <v>สืบแล้ว รายงานผล25/6/2567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AA1115">
            <v>22</v>
          </cell>
          <cell r="AB1115">
            <v>11</v>
          </cell>
          <cell r="AC1115">
            <v>2565</v>
          </cell>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B1115">
            <v>5</v>
          </cell>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AA1116">
            <v>22</v>
          </cell>
          <cell r="AB1116">
            <v>11</v>
          </cell>
          <cell r="AC1116">
            <v>2565</v>
          </cell>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AA1117">
            <v>25</v>
          </cell>
          <cell r="AB1117">
            <v>10</v>
          </cell>
          <cell r="AC1117">
            <v>2565</v>
          </cell>
          <cell r="AD1117" t="str">
            <v>สินเชื่อธนาคารประชาชน</v>
          </cell>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t="str">
            <v/>
          </cell>
          <cell r="BO1117" t="str">
            <v/>
          </cell>
          <cell r="BP1117" t="str">
            <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B1117">
            <v>6</v>
          </cell>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AA1118">
            <v>31</v>
          </cell>
          <cell r="AB1118">
            <v>10</v>
          </cell>
          <cell r="AC1118">
            <v>2565</v>
          </cell>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B1118">
            <v>6</v>
          </cell>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AA1119">
            <v>21</v>
          </cell>
          <cell r="AB1119">
            <v>11</v>
          </cell>
          <cell r="AC1119">
            <v>2565</v>
          </cell>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AA1120">
            <v>21</v>
          </cell>
          <cell r="AB1120">
            <v>11</v>
          </cell>
          <cell r="AC1120">
            <v>2565</v>
          </cell>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AA1121">
            <v>11</v>
          </cell>
          <cell r="AB1121">
            <v>10</v>
          </cell>
          <cell r="AC1121">
            <v>2565</v>
          </cell>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t="str">
            <v/>
          </cell>
          <cell r="BO1121" t="str">
            <v/>
          </cell>
          <cell r="BP1121" t="str">
            <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AA1122">
            <v>6</v>
          </cell>
          <cell r="AB1122">
            <v>12</v>
          </cell>
          <cell r="AC1122">
            <v>2566</v>
          </cell>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AA1123">
            <v>11</v>
          </cell>
          <cell r="AB1123">
            <v>10</v>
          </cell>
          <cell r="AC1123">
            <v>2565</v>
          </cell>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t="str">
            <v/>
          </cell>
          <cell r="BO1123" t="str">
            <v/>
          </cell>
          <cell r="BP1123" t="str">
            <v/>
          </cell>
          <cell r="BQ1123" t="str">
            <v>-</v>
          </cell>
          <cell r="BR1123" t="str">
            <v>-</v>
          </cell>
          <cell r="BS1123" t="str">
            <v>-</v>
          </cell>
          <cell r="BT1123" t="str">
            <v>นายเกร็ดทอง ภูดอนตอง</v>
          </cell>
          <cell r="BU1123">
            <v>888165010320</v>
          </cell>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B1123">
            <v>4</v>
          </cell>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AA1124">
            <v>8</v>
          </cell>
          <cell r="AB1124">
            <v>5</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AA1125">
            <v>26</v>
          </cell>
          <cell r="AB1125">
            <v>7</v>
          </cell>
          <cell r="AC1125">
            <v>2566</v>
          </cell>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AA1126">
            <v>12</v>
          </cell>
          <cell r="AB1126">
            <v>10</v>
          </cell>
          <cell r="AC1126">
            <v>2566</v>
          </cell>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AA1127">
            <v>26</v>
          </cell>
          <cell r="AB1127">
            <v>7</v>
          </cell>
          <cell r="AC1127">
            <v>2566</v>
          </cell>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B1128">
            <v>4</v>
          </cell>
          <cell r="CC1128" t="str">
            <v>นุสบา</v>
          </cell>
          <cell r="CL1128">
            <v>243884</v>
          </cell>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AA1129">
            <v>18</v>
          </cell>
          <cell r="AB1129">
            <v>9</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t="str">
            <v/>
          </cell>
          <cell r="BO1129" t="str">
            <v/>
          </cell>
          <cell r="BP1129" t="str">
            <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B1129">
            <v>5</v>
          </cell>
          <cell r="CC1129" t="str">
            <v>ธิติพร</v>
          </cell>
          <cell r="CL1129">
            <v>243857</v>
          </cell>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AA1130">
            <v>24</v>
          </cell>
          <cell r="AB1130">
            <v>10</v>
          </cell>
          <cell r="AC1130">
            <v>2566</v>
          </cell>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t="str">
            <v/>
          </cell>
          <cell r="BO1130" t="str">
            <v/>
          </cell>
          <cell r="BP1130" t="str">
            <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B1130">
            <v>5</v>
          </cell>
          <cell r="CC1130" t="str">
            <v>ธิติพร</v>
          </cell>
          <cell r="CL1130">
            <v>243857</v>
          </cell>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AA1131">
            <v>29</v>
          </cell>
          <cell r="AB1131">
            <v>8</v>
          </cell>
          <cell r="AC1131">
            <v>2566</v>
          </cell>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B1131">
            <v>2</v>
          </cell>
          <cell r="CC1131" t="str">
            <v xml:space="preserve">นุสบา </v>
          </cell>
          <cell r="CL1131">
            <v>243884</v>
          </cell>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AA1132">
            <v>26</v>
          </cell>
          <cell r="AB1132">
            <v>7</v>
          </cell>
          <cell r="AC1132">
            <v>2566</v>
          </cell>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B1132">
            <v>2</v>
          </cell>
          <cell r="CC1132" t="str">
            <v xml:space="preserve">นุสบา </v>
          </cell>
          <cell r="CL1132">
            <v>243884</v>
          </cell>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AA1133">
            <v>18</v>
          </cell>
          <cell r="AB1133">
            <v>9</v>
          </cell>
          <cell r="AC1133">
            <v>2566</v>
          </cell>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B1133">
            <v>2</v>
          </cell>
          <cell r="CC1133" t="str">
            <v xml:space="preserve">นุสบา </v>
          </cell>
          <cell r="CL1133">
            <v>243884</v>
          </cell>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AA1134">
            <v>18</v>
          </cell>
          <cell r="AB1134">
            <v>9</v>
          </cell>
          <cell r="AC1134">
            <v>2566</v>
          </cell>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B1134">
            <v>5</v>
          </cell>
          <cell r="CC1134" t="str">
            <v>นุสบา</v>
          </cell>
          <cell r="CL1134">
            <v>243884</v>
          </cell>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AA1136">
            <v>16</v>
          </cell>
          <cell r="AB1136">
            <v>1</v>
          </cell>
          <cell r="AC1136">
            <v>2560</v>
          </cell>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6" t="str">
            <v>นางพจนา บุญสุทธิ์</v>
          </cell>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AA1137">
            <v>30</v>
          </cell>
          <cell r="AB1137">
            <v>1</v>
          </cell>
          <cell r="AC1137">
            <v>2560</v>
          </cell>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7" t="str">
            <v>นางสาวอัญชลินทร์  ธนะปรียวัชร์</v>
          </cell>
        </row>
        <row r="1138">
          <cell r="B1138">
            <v>2618</v>
          </cell>
          <cell r="C1138">
            <v>1134</v>
          </cell>
          <cell r="D1138">
            <v>26</v>
          </cell>
          <cell r="E1138">
            <v>6</v>
          </cell>
          <cell r="F1138">
            <v>2567</v>
          </cell>
          <cell r="G1138">
            <v>800085055963</v>
          </cell>
          <cell r="H1138" t="str">
            <v>นาง</v>
          </cell>
          <cell r="I1138" t="str">
            <v>ประนอม</v>
          </cell>
          <cell r="J1138" t="str">
            <v>วงศ์สูง</v>
          </cell>
          <cell r="K1138" t="str">
            <v>3-5401-00777-31-7</v>
          </cell>
          <cell r="L1138" t="str">
            <v>หนองหอย</v>
          </cell>
          <cell r="M1138" t="str">
            <v>เชียงใหม่ 1</v>
          </cell>
          <cell r="N1138">
            <v>8</v>
          </cell>
          <cell r="O1138" t="str">
            <v>สินเชื่อธนาคารประชาชน</v>
          </cell>
          <cell r="P1138" t="str">
            <v>1.บุคคลค้ำประกัน</v>
          </cell>
          <cell r="Q1138">
            <v>138520.07999999999</v>
          </cell>
          <cell r="R1138">
            <v>49642.17</v>
          </cell>
          <cell r="S1138" t="str">
            <v>แขวงเชียงใหม่</v>
          </cell>
          <cell r="T1138" t="str">
            <v>ผบE8960</v>
          </cell>
          <cell r="U1138">
            <v>2566</v>
          </cell>
          <cell r="V1138" t="str">
            <v>ผบE395</v>
          </cell>
          <cell r="W1138">
            <v>2567</v>
          </cell>
          <cell r="X1138">
            <v>22</v>
          </cell>
          <cell r="Y1138">
            <v>1</v>
          </cell>
          <cell r="Z1138">
            <v>2567</v>
          </cell>
          <cell r="BB1138" t="str">
            <v>สั่งสืบทรัพย์ 26/3/67//คัดสมรส13/5/67//รายงาน29/5/2567//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นางประนอม วงศ์สูง</v>
          </cell>
          <cell r="BU1138">
            <v>0</v>
          </cell>
          <cell r="BV1138" t="str">
            <v>1.นางประนอม วงศ์สูง
2.นางสาวพัศชนันท์ อุ่นอารมย์</v>
          </cell>
          <cell r="BW1138" t="str">
            <v xml:space="preserve">จำเลยที่ 1
จำเลยที่ 2 
</v>
          </cell>
          <cell r="BX1138" t="str">
            <v>3-5401-00777-31-7
1-5499-00140-37-4</v>
          </cell>
          <cell r="BY1138"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8" t="str">
            <v>พบ</v>
          </cell>
          <cell r="CB1138">
            <v>2</v>
          </cell>
        </row>
        <row r="1139">
          <cell r="B1139">
            <v>2619</v>
          </cell>
          <cell r="C1139">
            <v>1135</v>
          </cell>
          <cell r="D1139">
            <v>20</v>
          </cell>
          <cell r="E1139">
            <v>1</v>
          </cell>
          <cell r="F1139">
            <v>2566</v>
          </cell>
          <cell r="G1139">
            <v>800094137182</v>
          </cell>
          <cell r="H1139" t="str">
            <v>นางสาว</v>
          </cell>
          <cell r="I1139" t="str">
            <v>อุไรวรรณ</v>
          </cell>
          <cell r="J1139" t="str">
            <v>เปี้ยกันทา</v>
          </cell>
          <cell r="K1139" t="str">
            <v>3-5012-00116-05-4</v>
          </cell>
          <cell r="L1139" t="str">
            <v>หางดง</v>
          </cell>
          <cell r="M1139" t="str">
            <v>เชียงใหม่ 3</v>
          </cell>
          <cell r="N1139">
            <v>8</v>
          </cell>
          <cell r="O1139" t="str">
            <v>สินเชื่อธนาคารประชาชน</v>
          </cell>
          <cell r="P1139" t="str">
            <v>1.บุคคลค้ำประกัน</v>
          </cell>
          <cell r="Q1139" t="str">
            <v>50,000.00</v>
          </cell>
          <cell r="S1139" t="str">
            <v>แขวงเชียงใหม่</v>
          </cell>
          <cell r="T1139" t="str">
            <v>ผบE7484</v>
          </cell>
          <cell r="U1139">
            <v>2565</v>
          </cell>
          <cell r="V1139" t="str">
            <v>ผบE5214</v>
          </cell>
          <cell r="W1139">
            <v>2565</v>
          </cell>
          <cell r="X1139">
            <v>25</v>
          </cell>
          <cell r="Y1139">
            <v>10</v>
          </cell>
          <cell r="Z1139">
            <v>2565</v>
          </cell>
          <cell r="BB1139" t="str">
            <v>สืบทรัพย์ 21/05/67//ลงผล 23/5/67//รายงานผล24/5/67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นางสาวอุไรวรรณ เปี้ยกันทา</v>
          </cell>
          <cell r="BU1139">
            <v>0</v>
          </cell>
          <cell r="BV1139" t="str">
            <v>1.นางสาวอุไรวรรณ เปี้ยกันทา
2.นายจิรวัฒน์ สิงห์หอม
3. นางสาวตุ๊กตา คันธะจันทร์</v>
          </cell>
          <cell r="BW1139" t="str">
            <v xml:space="preserve">จำเลยที่ 1
จำเลยที่ 2
จำเลยที่ 3
</v>
          </cell>
          <cell r="BX1139" t="str">
            <v xml:space="preserve">3-5012-0116-05-4
5-5015-00019-18-2
1-1299-00294-30-8
</v>
          </cell>
          <cell r="BY1139" t="str">
            <v>-ไม่พบว่ามีกรรมสิทธิ์ในที่ดิน อ.หางดง จ.เชียงใหม่</v>
          </cell>
          <cell r="BZ1139" t="str">
            <v>ไม่พบ</v>
          </cell>
          <cell r="CB1139">
            <v>3</v>
          </cell>
          <cell r="CD1139" t="str">
            <v>นางสาวอุไรวรรณ เปี้ยกันทา</v>
          </cell>
        </row>
        <row r="1140">
          <cell r="B1140">
            <v>2620</v>
          </cell>
          <cell r="C1140">
            <v>1136</v>
          </cell>
          <cell r="G1140">
            <v>800086238386</v>
          </cell>
          <cell r="H1140" t="str">
            <v>นาย</v>
          </cell>
          <cell r="I1140" t="str">
            <v>ประสพโชค</v>
          </cell>
          <cell r="J1140" t="str">
            <v>ตุ้ยดง</v>
          </cell>
          <cell r="K1140" t="str">
            <v>1-5099-00842-95-6</v>
          </cell>
          <cell r="L1140" t="str">
            <v>บิ๊กซี หางดง</v>
          </cell>
          <cell r="M1140" t="str">
            <v>เชียงใหม่ 3</v>
          </cell>
          <cell r="N1140">
            <v>8</v>
          </cell>
          <cell r="O1140" t="str">
            <v>สินเชื่อธนาคารประชาชน</v>
          </cell>
          <cell r="S1140" t="str">
            <v>แขวงเชียงใหม่</v>
          </cell>
          <cell r="T1140" t="str">
            <v>ผบE331</v>
          </cell>
          <cell r="U1140">
            <v>2566</v>
          </cell>
          <cell r="V1140" t="str">
            <v>ผบE3539</v>
          </cell>
          <cell r="W1140">
            <v>2566</v>
          </cell>
          <cell r="AA1140">
            <v>23</v>
          </cell>
          <cell r="AB1140">
            <v>5</v>
          </cell>
          <cell r="AC1140">
            <v>2566</v>
          </cell>
          <cell r="BB1140" t="str">
            <v>สืบทรัพย์ 27/05/67//ลงผล 5/6/67//รายงานผลสืบทรัพย์11/6/2567//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นายประสพโชค ตุ้ยดง</v>
          </cell>
          <cell r="BU1140">
            <v>0</v>
          </cell>
          <cell r="BV1140" t="str">
            <v>1.นายประสพโชค ตุ้ยดง
2.นายธนพัฒน์  พรรณะ
3.นางสาวพิมพกานต์ ลำคำหรือพรรณะ</v>
          </cell>
          <cell r="BW1140" t="str">
            <v>จำเลยที่ 1
จำเลยที่ 2
คู่สมรสจำเลยที่ 2</v>
          </cell>
          <cell r="BX1140" t="str">
            <v>1-5099-00842-95-6
1-5099-01211-44-5
1-5506-00060-61-0</v>
          </cell>
          <cell r="BY1140" t="e">
            <v>#NAME?</v>
          </cell>
          <cell r="CD1140" t="str">
            <v>นายประสพโชค ตุ้ยดง</v>
          </cell>
        </row>
        <row r="1141">
          <cell r="B1141">
            <v>2621</v>
          </cell>
          <cell r="C1141">
            <v>1137</v>
          </cell>
          <cell r="G1141">
            <v>800094936146</v>
          </cell>
          <cell r="H1141" t="str">
            <v>นาง</v>
          </cell>
          <cell r="I1141" t="str">
            <v xml:space="preserve">จันทร์ดี </v>
          </cell>
          <cell r="J1141" t="str">
            <v>ทำสวน</v>
          </cell>
          <cell r="K1141" t="str">
            <v>3-5015-00136-11-5</v>
          </cell>
          <cell r="L1141" t="str">
            <v>บิ๊กซี หางดง</v>
          </cell>
          <cell r="M1141" t="str">
            <v>เชียงใหม่ 3</v>
          </cell>
          <cell r="N1141">
            <v>8</v>
          </cell>
          <cell r="S1141" t="str">
            <v>แขวงเชียงใหม่</v>
          </cell>
          <cell r="T1141" t="str">
            <v>ผบE323</v>
          </cell>
          <cell r="U1141">
            <v>2566</v>
          </cell>
          <cell r="V1141" t="str">
            <v>ผบE2298</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นางจันทร์ดี  ทำสวน</v>
          </cell>
          <cell r="BU1141">
            <v>0</v>
          </cell>
          <cell r="BV1141" t="str">
            <v>1.นางจันทร์ดี ทำสวน
2.นายนันท์พิพัฒน์ สุจริต</v>
          </cell>
          <cell r="BW1141" t="str">
            <v>จำเลยที่ 1
จำเลยที่ 2</v>
          </cell>
          <cell r="BX1141" t="str">
            <v xml:space="preserve">3-5015-00136-11-5
3-5015-00136-13-1
</v>
          </cell>
          <cell r="BY1141" t="str">
            <v xml:space="preserve">-ไม่พบว่ามีกรรมสิทธิ์ในที่ดิน อ.หางดง จ.เชียงใหม่ 
-ไม่พบว่ามีกรรมสิทธิ์ในที่ดิน อ.หางดง จ.เชียงใหม่ </v>
          </cell>
          <cell r="BZ1141" t="str">
            <v>ไม่พบ</v>
          </cell>
          <cell r="CB1141">
            <v>2</v>
          </cell>
          <cell r="CD1141" t="str">
            <v>นางจันทร์ดี  ทำสวน</v>
          </cell>
        </row>
        <row r="1142">
          <cell r="B1142">
            <v>2622</v>
          </cell>
          <cell r="C1142">
            <v>1138</v>
          </cell>
          <cell r="H1142" t="str">
            <v>นางสาว</v>
          </cell>
          <cell r="I1142" t="str">
            <v>จุฑามาศ</v>
          </cell>
          <cell r="J1142" t="str">
            <v>ปุดตา</v>
          </cell>
          <cell r="K1142" t="str">
            <v>1-5099-01257-21-6</v>
          </cell>
          <cell r="L1142" t="str">
            <v>บิ๊กซี หางดง</v>
          </cell>
          <cell r="M1142" t="str">
            <v>เชียงใหม่ 3</v>
          </cell>
          <cell r="N1142">
            <v>8</v>
          </cell>
          <cell r="S1142" t="str">
            <v>แขวงเชียงใหม่</v>
          </cell>
          <cell r="T1142" t="str">
            <v>ผบE379</v>
          </cell>
          <cell r="U1142">
            <v>2566</v>
          </cell>
          <cell r="V1142" t="str">
            <v>ผบE2332</v>
          </cell>
          <cell r="W1142">
            <v>2566</v>
          </cell>
          <cell r="X1142">
            <v>24</v>
          </cell>
          <cell r="Y1142">
            <v>4</v>
          </cell>
          <cell r="Z1142">
            <v>2566</v>
          </cell>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นางสาวจุฑามาศ ปุดตา</v>
          </cell>
          <cell r="BU1142">
            <v>0</v>
          </cell>
          <cell r="BV1142" t="str">
            <v>1.นางสาวจุฑามาศ ปุดตา</v>
          </cell>
          <cell r="BW1142" t="str">
            <v>จำเลยที่ 1</v>
          </cell>
          <cell r="BX1142" t="str">
            <v>1-5099-01257-21-6</v>
          </cell>
          <cell r="BY1142" t="str">
            <v>-ไม่พบว่ามีกรรมสิทธิ์ในที่ดิน อ.สารภี จ.เชียงใหม่</v>
          </cell>
          <cell r="BZ1142" t="str">
            <v>ไม่พบ</v>
          </cell>
          <cell r="CB1142">
            <v>1</v>
          </cell>
          <cell r="CD1142" t="str">
            <v>นางสาวจุฑามาศ ปุดตา</v>
          </cell>
        </row>
        <row r="1143">
          <cell r="B1143">
            <v>2623</v>
          </cell>
          <cell r="C1143">
            <v>1139</v>
          </cell>
          <cell r="G1143">
            <v>800097784568</v>
          </cell>
          <cell r="H1143" t="str">
            <v>นางสาว</v>
          </cell>
          <cell r="I1143" t="str">
            <v>ลิขิตตา</v>
          </cell>
          <cell r="J1143" t="str">
            <v>มุ่งหมาย</v>
          </cell>
          <cell r="K1143" t="str">
            <v>3-5006-00445-41-1</v>
          </cell>
          <cell r="L1143" t="str">
            <v>บิ๊กซี หางดง</v>
          </cell>
          <cell r="M1143" t="str">
            <v>เชียงใหม่ 3</v>
          </cell>
          <cell r="N1143">
            <v>8</v>
          </cell>
          <cell r="S1143" t="str">
            <v>แขวงเชียงใหม่</v>
          </cell>
          <cell r="T1143" t="str">
            <v>ผบE1895</v>
          </cell>
          <cell r="U1143">
            <v>2566</v>
          </cell>
          <cell r="V1143" t="str">
            <v>ผบE3378</v>
          </cell>
          <cell r="W1143">
            <v>2566</v>
          </cell>
          <cell r="X1143">
            <v>19</v>
          </cell>
          <cell r="Y1143">
            <v>5</v>
          </cell>
          <cell r="Z1143">
            <v>2566</v>
          </cell>
          <cell r="BB1143" t="str">
            <v>สืบครั้งที่ 1 31/5/2567//ลงผลสืบทรัพย์5/6/2567//รายงานผลสืบทรัพย์11/6/2567//</v>
          </cell>
          <cell r="BC1143">
            <v>900</v>
          </cell>
          <cell r="BD1143">
            <v>17</v>
          </cell>
          <cell r="BE1143">
            <v>1</v>
          </cell>
          <cell r="BF1143">
            <v>2568</v>
          </cell>
          <cell r="BG1143">
            <v>0</v>
          </cell>
          <cell r="BH1143" t="str">
            <v>-</v>
          </cell>
          <cell r="BI1143" t="str">
            <v>-</v>
          </cell>
          <cell r="BJ1143" t="str">
            <v>-</v>
          </cell>
          <cell r="BK1143">
            <v>0</v>
          </cell>
          <cell r="BL1143">
            <v>1145</v>
          </cell>
          <cell r="BM1143">
            <v>0</v>
          </cell>
          <cell r="BN1143" t="str">
            <v/>
          </cell>
          <cell r="BO1143" t="str">
            <v/>
          </cell>
          <cell r="BP1143" t="str">
            <v/>
          </cell>
          <cell r="BQ1143" t="str">
            <v>-</v>
          </cell>
          <cell r="BR1143" t="str">
            <v>-</v>
          </cell>
          <cell r="BS1143" t="str">
            <v>-</v>
          </cell>
          <cell r="BT1143" t="str">
            <v>นางสาวลิขิตตา มุ่งหมาย</v>
          </cell>
          <cell r="BU1143">
            <v>0</v>
          </cell>
          <cell r="BV1143" t="str">
            <v>1.นางสาวลิขิตตา  มุ่งหมาย
2.นายสมศักดิ์  ปาละหมู่
3.นายประจักษ์  พงศ์แหงม</v>
          </cell>
          <cell r="BW1143" t="str">
            <v>จำเลยที่ 1
คู่สมรสจำเลยที่ 1
จำเลยที่ 2</v>
          </cell>
          <cell r="BX1143" t="str">
            <v>3-5006-00445-41-1
3-5016-00052-41-0
3-5016-00727-55-6</v>
          </cell>
          <cell r="BY1143"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3" t="str">
            <v>นางสาวลิขิตตา มุ่งหมาย</v>
          </cell>
        </row>
        <row r="1144">
          <cell r="B1144">
            <v>2624</v>
          </cell>
          <cell r="C1144">
            <v>1140</v>
          </cell>
          <cell r="G1144">
            <v>800122807012</v>
          </cell>
          <cell r="H1144" t="str">
            <v>นาย</v>
          </cell>
          <cell r="I1144" t="str">
            <v>อนุพงค์</v>
          </cell>
          <cell r="J1144" t="str">
            <v>ต่อมคำ</v>
          </cell>
          <cell r="K1144" t="str">
            <v>1-5099-01445-08-0</v>
          </cell>
          <cell r="L1144" t="str">
            <v>บิ๊กซี หางดง</v>
          </cell>
          <cell r="M1144" t="str">
            <v>เชียงใหม่ 3</v>
          </cell>
          <cell r="N1144">
            <v>8</v>
          </cell>
          <cell r="S1144" t="str">
            <v>แขวงเชียงใหม่</v>
          </cell>
          <cell r="T1144" t="str">
            <v>ผบE326</v>
          </cell>
          <cell r="U1144">
            <v>2566</v>
          </cell>
          <cell r="V1144" t="str">
            <v>ผบE2299</v>
          </cell>
          <cell r="W1144">
            <v>2566</v>
          </cell>
          <cell r="X1144">
            <v>24</v>
          </cell>
          <cell r="Y1144">
            <v>4</v>
          </cell>
          <cell r="Z1144">
            <v>2566</v>
          </cell>
          <cell r="BC1144">
            <v>300</v>
          </cell>
          <cell r="BD1144">
            <v>26</v>
          </cell>
          <cell r="BE1144">
            <v>3</v>
          </cell>
          <cell r="BF1144">
            <v>2568</v>
          </cell>
          <cell r="BG1144">
            <v>0</v>
          </cell>
          <cell r="BH1144" t="str">
            <v>-</v>
          </cell>
          <cell r="BI1144" t="str">
            <v>-</v>
          </cell>
          <cell r="BJ1144" t="str">
            <v>-</v>
          </cell>
          <cell r="BK1144">
            <v>0</v>
          </cell>
          <cell r="BL1144">
            <v>260</v>
          </cell>
          <cell r="BM1144">
            <v>0</v>
          </cell>
          <cell r="BN1144" t="str">
            <v/>
          </cell>
          <cell r="BO1144" t="str">
            <v/>
          </cell>
          <cell r="BP1144" t="str">
            <v/>
          </cell>
          <cell r="BQ1144" t="str">
            <v>-</v>
          </cell>
          <cell r="BR1144" t="str">
            <v>-</v>
          </cell>
          <cell r="BS1144" t="str">
            <v>-</v>
          </cell>
          <cell r="BT1144" t="str">
            <v>นายอนุพงค์ ต่อมคำ</v>
          </cell>
          <cell r="BU1144">
            <v>0</v>
          </cell>
          <cell r="BV1144" t="str">
            <v>1.นายอนุพงศ์ ต่อมคำ</v>
          </cell>
          <cell r="BW1144" t="str">
            <v>จำเลยที่ 1</v>
          </cell>
          <cell r="BX1144" t="str">
            <v>1-5099-01445-08-0</v>
          </cell>
          <cell r="BY1144" t="str">
            <v>-ไม่พบว่ามีกรรมสิทธิ์ในที่ดิน อ.หางดง จ.เชียงใหม่</v>
          </cell>
          <cell r="BZ1144" t="str">
            <v>ไม่พบ</v>
          </cell>
          <cell r="CB1144">
            <v>1</v>
          </cell>
          <cell r="CD1144" t="str">
            <v>นายอนุพงค์ ต่อมคำ</v>
          </cell>
        </row>
        <row r="1145">
          <cell r="B1145">
            <v>2625</v>
          </cell>
          <cell r="C1145">
            <v>1141</v>
          </cell>
          <cell r="G1145">
            <v>800122181962</v>
          </cell>
          <cell r="H1145" t="str">
            <v>นาย</v>
          </cell>
          <cell r="I1145" t="str">
            <v>ปราณนต์</v>
          </cell>
          <cell r="J1145" t="str">
            <v>หน่ออินตา</v>
          </cell>
          <cell r="K1145" t="str">
            <v>1-5053-00022-76-8</v>
          </cell>
          <cell r="L1145" t="str">
            <v>บิ๊กซี หางดง</v>
          </cell>
          <cell r="M1145" t="str">
            <v>เชียงใหม่ 3</v>
          </cell>
          <cell r="N1145">
            <v>8</v>
          </cell>
          <cell r="S1145" t="str">
            <v>แขวงเชียงใหม่</v>
          </cell>
          <cell r="T1145" t="str">
            <v>ผบE328</v>
          </cell>
          <cell r="U1145">
            <v>2566</v>
          </cell>
          <cell r="V1145" t="str">
            <v>ผบE2331</v>
          </cell>
          <cell r="W1145">
            <v>2566</v>
          </cell>
          <cell r="X1145">
            <v>24</v>
          </cell>
          <cell r="Y1145">
            <v>4</v>
          </cell>
          <cell r="Z1145">
            <v>2566</v>
          </cell>
          <cell r="BB1145" t="str">
            <v>ลงผล31/5/67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นายปราณนต์ หน่ออินตา</v>
          </cell>
          <cell r="BU1145">
            <v>0</v>
          </cell>
          <cell r="BV1145" t="str">
            <v>1.นายปราณนต์ หน่ออินตา
2.นางสาวอภิสรา ตันตะปาล</v>
          </cell>
          <cell r="BW1145" t="str">
            <v>จำเลยที่ 1
จำเลยที่ 2</v>
          </cell>
          <cell r="BX1145" t="str">
            <v>1-5053-00022-76-8
1-1007-01947-53-2</v>
          </cell>
          <cell r="BY1145"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5" t="str">
            <v>ไม่พบ</v>
          </cell>
          <cell r="CB1145">
            <v>2</v>
          </cell>
          <cell r="CD1145" t="str">
            <v>นายปราณนต์ หน่ออินตา</v>
          </cell>
        </row>
        <row r="1146">
          <cell r="B1146">
            <v>2626</v>
          </cell>
          <cell r="C1146">
            <v>1142</v>
          </cell>
          <cell r="G1146">
            <v>800123043641</v>
          </cell>
          <cell r="H1146" t="str">
            <v>นางสาว</v>
          </cell>
          <cell r="I1146" t="str">
            <v>นงเยาว์</v>
          </cell>
          <cell r="J1146" t="str">
            <v>โพธานารักษ์</v>
          </cell>
          <cell r="K1146" t="str">
            <v>3-5001-00189-25-3</v>
          </cell>
          <cell r="L1146" t="str">
            <v>บิ๊กซี หางดง</v>
          </cell>
          <cell r="M1146" t="str">
            <v>เชียงใหม่ 3</v>
          </cell>
          <cell r="N1146">
            <v>8</v>
          </cell>
          <cell r="S1146" t="str">
            <v>แขวงเชียงใหม่</v>
          </cell>
          <cell r="T1146" t="str">
            <v>ผบE383</v>
          </cell>
          <cell r="U1146">
            <v>2566</v>
          </cell>
          <cell r="V1146" t="str">
            <v>ผบE2280</v>
          </cell>
          <cell r="W1146">
            <v>2566</v>
          </cell>
          <cell r="AA1146">
            <v>24</v>
          </cell>
          <cell r="AB1146">
            <v>4</v>
          </cell>
          <cell r="AC1146">
            <v>2566</v>
          </cell>
          <cell r="BB1146" t="str">
            <v>สืบทรัพย์วันที่ 24/5/2567// ลงผลสืบวันที่ 5/6/2567//รายงานผลสืบทรัพย์11/6/2567//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นางสาวนงเยาว์ โพธานารักษ์</v>
          </cell>
          <cell r="BU1146">
            <v>0</v>
          </cell>
          <cell r="BV1146" t="str">
            <v>1.นางสาวนงเยาว์  โพธานารักษ์</v>
          </cell>
          <cell r="BW1146" t="str">
            <v>จำเลย</v>
          </cell>
          <cell r="BX1146" t="str">
            <v>3-5001-00189-25-3</v>
          </cell>
          <cell r="BY1146"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6" t="str">
            <v>นางสาวนงเยาว์ โพธานารักษ์</v>
          </cell>
        </row>
        <row r="1147">
          <cell r="B1147">
            <v>2627</v>
          </cell>
          <cell r="C1147">
            <v>1143</v>
          </cell>
          <cell r="G1147">
            <v>800081828736</v>
          </cell>
          <cell r="H1147" t="str">
            <v>นาย</v>
          </cell>
          <cell r="I1147" t="str">
            <v>สุรวัช</v>
          </cell>
          <cell r="J1147" t="str">
            <v>ฟ้ากุศล</v>
          </cell>
          <cell r="K1147" t="str">
            <v>3-5001-00189-25-4</v>
          </cell>
          <cell r="L1147" t="str">
            <v>มีโชคพลาซ่า</v>
          </cell>
          <cell r="M1147" t="str">
            <v>เชียงใหม่ 2</v>
          </cell>
          <cell r="N1147">
            <v>8</v>
          </cell>
          <cell r="S1147" t="str">
            <v>จังหวัดฮอด</v>
          </cell>
          <cell r="T1147" t="str">
            <v>ผบE203</v>
          </cell>
          <cell r="U1147">
            <v>2566</v>
          </cell>
          <cell r="V1147" t="str">
            <v>ผบE566</v>
          </cell>
          <cell r="W1147">
            <v>2566</v>
          </cell>
          <cell r="X1147">
            <v>1</v>
          </cell>
          <cell r="Y1147">
            <v>6</v>
          </cell>
          <cell r="Z1147">
            <v>2566</v>
          </cell>
          <cell r="BB1147" t="str">
            <v>สืบแล้ว รายงานผล 25/6/2567</v>
          </cell>
          <cell r="BC1147" t="str">
            <v/>
          </cell>
          <cell r="BD1147" t="str">
            <v/>
          </cell>
          <cell r="BE1147" t="str">
            <v/>
          </cell>
          <cell r="BF1147" t="str">
            <v/>
          </cell>
          <cell r="BG1147" t="str">
            <v/>
          </cell>
          <cell r="BH1147" t="str">
            <v/>
          </cell>
          <cell r="BI1147" t="str">
            <v/>
          </cell>
          <cell r="BJ1147" t="str">
            <v/>
          </cell>
          <cell r="BK1147" t="str">
            <v/>
          </cell>
          <cell r="BL1147" t="str">
            <v/>
          </cell>
          <cell r="BM1147" t="str">
            <v/>
          </cell>
          <cell r="BN1147" t="str">
            <v/>
          </cell>
          <cell r="BO1147" t="str">
            <v/>
          </cell>
          <cell r="BP1147" t="str">
            <v/>
          </cell>
          <cell r="BQ1147" t="str">
            <v/>
          </cell>
          <cell r="BR1147" t="str">
            <v/>
          </cell>
          <cell r="BS1147" t="str">
            <v/>
          </cell>
          <cell r="BT1147" t="str">
            <v>นายสุรวัช ฟ้ากุศล</v>
          </cell>
          <cell r="BU1147">
            <v>0</v>
          </cell>
          <cell r="BV1147" t="str">
            <v xml:space="preserve">1.นายสุรวัช  ฟ้ากุศล
2.นายณัชพัฒน์ศักย์  โกไศยกานนท์
3.นายทิวากร  ปัญจริง
4.นางสาวศิริพร  พรหมมะ
</v>
          </cell>
          <cell r="BW1147" t="str">
            <v>จำเลยที่ 1
จำเลยที่ 2
จำเลยที่ 3
คู่สมรสจำเลยที่ 3</v>
          </cell>
          <cell r="BX1147" t="str">
            <v xml:space="preserve">5-5018-01086-58-0
5-5099-00075-91-5
1-5099-00085-56-0
1-5099-00070-36-8
</v>
          </cell>
          <cell r="BY1147"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7">
            <v>4</v>
          </cell>
          <cell r="CD1147" t="str">
            <v>นายสุรวัช ฟ้ากุศล</v>
          </cell>
        </row>
        <row r="1148">
          <cell r="B1148">
            <v>2628</v>
          </cell>
          <cell r="C1148">
            <v>1144</v>
          </cell>
          <cell r="G1148">
            <v>800130282687</v>
          </cell>
          <cell r="H1148" t="str">
            <v>นางสาว</v>
          </cell>
          <cell r="I1148" t="str">
            <v>จุฑามาศ</v>
          </cell>
          <cell r="J1148" t="str">
            <v>แก้วภา</v>
          </cell>
          <cell r="K1148" t="str">
            <v>1-5009-00200-74-3</v>
          </cell>
          <cell r="L1148" t="str">
            <v>ฝาง</v>
          </cell>
          <cell r="M1148" t="str">
            <v>เชียงใหม่ 2</v>
          </cell>
          <cell r="N1148">
            <v>8</v>
          </cell>
          <cell r="S1148" t="str">
            <v>จังหวัดฝาง</v>
          </cell>
          <cell r="T1148" t="str">
            <v>ผบE1241</v>
          </cell>
          <cell r="U1148">
            <v>2566</v>
          </cell>
          <cell r="V1148" t="str">
            <v>ผบE1473</v>
          </cell>
          <cell r="W1148">
            <v>2566</v>
          </cell>
          <cell r="AA1148">
            <v>28</v>
          </cell>
          <cell r="AB1148">
            <v>11</v>
          </cell>
          <cell r="AC1148">
            <v>2566</v>
          </cell>
          <cell r="BB1148" t="str">
            <v>สืบแล้ว รายงานผล 25/6/2567</v>
          </cell>
          <cell r="BC1148">
            <v>900</v>
          </cell>
          <cell r="BD1148">
            <v>19</v>
          </cell>
          <cell r="BE1148">
            <v>3</v>
          </cell>
          <cell r="BF1148">
            <v>2568</v>
          </cell>
          <cell r="BG1148">
            <v>0</v>
          </cell>
          <cell r="BH1148" t="str">
            <v>-</v>
          </cell>
          <cell r="BI1148" t="str">
            <v>-</v>
          </cell>
          <cell r="BJ1148" t="str">
            <v>-</v>
          </cell>
          <cell r="BK1148">
            <v>0</v>
          </cell>
          <cell r="BL1148">
            <v>1135</v>
          </cell>
          <cell r="BM1148">
            <v>0</v>
          </cell>
          <cell r="BN1148" t="str">
            <v/>
          </cell>
          <cell r="BO1148" t="str">
            <v/>
          </cell>
          <cell r="BP1148" t="str">
            <v/>
          </cell>
          <cell r="BQ1148" t="str">
            <v>-</v>
          </cell>
          <cell r="BR1148" t="str">
            <v>-</v>
          </cell>
          <cell r="BS1148" t="str">
            <v>-</v>
          </cell>
          <cell r="BT1148" t="str">
            <v>นางสาวจุฑามาศ แก้วภา</v>
          </cell>
          <cell r="BU1148">
            <v>0</v>
          </cell>
          <cell r="BV1148" t="str">
            <v xml:space="preserve">1.นางสาวจุฑามาศ  แก้วภา
2.นางอมรรัตน์  สิริรักษ์
3.นายอรรถพล  สิริรรักษ์
</v>
          </cell>
          <cell r="BW1148" t="str">
            <v xml:space="preserve">จำเลยที่ 1
จำเลยที่ 2
คู่สมรสจำเลยที่ 2
</v>
          </cell>
          <cell r="BX1148" t="str">
            <v>1-5009-00200-74-3
1-5099-01700-42-0
1-5101-00212-48-8</v>
          </cell>
          <cell r="BY1148"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8">
            <v>3</v>
          </cell>
          <cell r="CD1148" t="str">
            <v>นางสาวจุฑามาศ แก้วภา</v>
          </cell>
        </row>
        <row r="1149">
          <cell r="B1149">
            <v>2629</v>
          </cell>
          <cell r="C1149">
            <v>1145</v>
          </cell>
          <cell r="G1149">
            <v>800070648285</v>
          </cell>
          <cell r="H1149" t="str">
            <v>นาย</v>
          </cell>
          <cell r="I1149" t="str">
            <v>สิงหลกะ</v>
          </cell>
          <cell r="J1149" t="str">
            <v>สืบท้าว</v>
          </cell>
          <cell r="K1149" t="str">
            <v>1 3503 00049 10 8</v>
          </cell>
          <cell r="L1149" t="str">
            <v>ไชยปราการ</v>
          </cell>
          <cell r="M1149" t="str">
            <v>เชียงใหม่ 2</v>
          </cell>
          <cell r="N1149">
            <v>8</v>
          </cell>
          <cell r="S1149" t="str">
            <v>แขวงเชียงใหม่</v>
          </cell>
          <cell r="T1149" t="str">
            <v>ผบE55</v>
          </cell>
          <cell r="U1149">
            <v>2566</v>
          </cell>
          <cell r="V1149" t="str">
            <v>ผบE1812</v>
          </cell>
          <cell r="W1149">
            <v>2566</v>
          </cell>
          <cell r="AA1149">
            <v>13</v>
          </cell>
          <cell r="AB1149">
            <v>3</v>
          </cell>
          <cell r="AC1149">
            <v>2566</v>
          </cell>
          <cell r="BB1149" t="str">
            <v>สืบแล้ว รายงานผลสืบ 5/7/2567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นายสิงหลกะ สืบท้าว</v>
          </cell>
          <cell r="BU1149">
            <v>0</v>
          </cell>
          <cell r="BV1149"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9" t="str">
            <v>จำเลยที่ 1
คู่สมรสจำเลยที่ 1
จำเลยที่ 2
คู่สมรสจำเลยที่ 2
จำเลยที่ 3</v>
          </cell>
          <cell r="BX1149" t="str">
            <v>1-3503-00049-10-8
1-5003-00056-35-8
3-4106-00140-17-3
3-5101-00426-14-0
1-5009-00027-91-0</v>
          </cell>
          <cell r="BY1149"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9">
            <v>5</v>
          </cell>
          <cell r="CD1149" t="str">
            <v>นายสิงหลกะ สืบท้าว</v>
          </cell>
        </row>
        <row r="1150">
          <cell r="B1150">
            <v>2630</v>
          </cell>
          <cell r="C1150">
            <v>1146</v>
          </cell>
          <cell r="G1150">
            <v>800030283462</v>
          </cell>
          <cell r="H1150" t="str">
            <v>นาง</v>
          </cell>
          <cell r="I1150" t="str">
            <v>พิกุล</v>
          </cell>
          <cell r="J1150" t="str">
            <v>ปวงคำ</v>
          </cell>
          <cell r="K1150" t="str">
            <v>3-5009-00523-71-9</v>
          </cell>
          <cell r="L1150" t="str">
            <v>ฝาง</v>
          </cell>
          <cell r="M1150" t="str">
            <v>เชียงใหม่ 2</v>
          </cell>
          <cell r="N1150">
            <v>8</v>
          </cell>
          <cell r="S1150" t="str">
            <v>จังหวัดฮอด</v>
          </cell>
          <cell r="T1150" t="str">
            <v>ผบ.603</v>
          </cell>
          <cell r="U1150">
            <v>2557</v>
          </cell>
          <cell r="V1150" t="str">
            <v>ผบE721</v>
          </cell>
          <cell r="W1150">
            <v>2567</v>
          </cell>
          <cell r="AA1150">
            <v>7</v>
          </cell>
          <cell r="AB1150">
            <v>10</v>
          </cell>
          <cell r="AC1150">
            <v>2557</v>
          </cell>
          <cell r="BB1150" t="str">
            <v>สืบแล้ว รายงานผล25/6/2567</v>
          </cell>
          <cell r="BC1150">
            <v>600</v>
          </cell>
          <cell r="BD1150">
            <v>19</v>
          </cell>
          <cell r="BE1150">
            <v>3</v>
          </cell>
          <cell r="BF1150">
            <v>2568</v>
          </cell>
          <cell r="BG1150">
            <v>0</v>
          </cell>
          <cell r="BH1150" t="str">
            <v>-</v>
          </cell>
          <cell r="BI1150" t="str">
            <v>-</v>
          </cell>
          <cell r="BJ1150" t="str">
            <v>-</v>
          </cell>
          <cell r="BK1150">
            <v>0</v>
          </cell>
          <cell r="BL1150">
            <v>460</v>
          </cell>
          <cell r="BM1150">
            <v>0</v>
          </cell>
          <cell r="BN1150" t="str">
            <v/>
          </cell>
          <cell r="BO1150" t="str">
            <v/>
          </cell>
          <cell r="BP1150" t="str">
            <v/>
          </cell>
          <cell r="BQ1150" t="str">
            <v>-</v>
          </cell>
          <cell r="BR1150" t="str">
            <v>-</v>
          </cell>
          <cell r="BS1150" t="str">
            <v>-</v>
          </cell>
          <cell r="BT1150" t="str">
            <v>นางพิกุล ปวงคำ</v>
          </cell>
          <cell r="BU1150">
            <v>0</v>
          </cell>
          <cell r="BV1150" t="str">
            <v>1.นางพิกุล  ปวงคำ 
2.ร.ต.เกรียงศักดิ์  ดอกเคน</v>
          </cell>
          <cell r="BW1150" t="str">
            <v>จำเลยที่ 1
จำเลยที่ 2</v>
          </cell>
          <cell r="BX1150" t="str">
            <v>3-5009-00523-71-9
3-3021-00290-20-9</v>
          </cell>
          <cell r="BY1150" t="str">
            <v xml:space="preserve">-ไม่พบว่ามีกรรมสิทธิ์ในที่ดิน อ.ฝาง จ.เชียงใหม่
-ไม่พบว่ามีกรรมสิทธิ์ในที่ดิน อ.ฝาง จ.เชียงใหม่
</v>
          </cell>
          <cell r="CB1150">
            <v>2</v>
          </cell>
          <cell r="CD1150" t="str">
            <v>นางพิกุล ปวงคำ</v>
          </cell>
        </row>
        <row r="1151">
          <cell r="B1151">
            <v>2631</v>
          </cell>
          <cell r="C1151">
            <v>1147</v>
          </cell>
          <cell r="G1151">
            <v>800120934800</v>
          </cell>
          <cell r="H1151" t="str">
            <v>นางสาว</v>
          </cell>
          <cell r="I1151" t="str">
            <v>สาระภี</v>
          </cell>
          <cell r="J1151" t="str">
            <v>สีสมหรือยะตุ้ย</v>
          </cell>
          <cell r="K1151" t="str">
            <v>3-5009-00523-71-10</v>
          </cell>
          <cell r="L1151" t="str">
            <v>เซ็นทรัล แอร์พอร์ต พลาซ่า เชียงใหม่</v>
          </cell>
          <cell r="M1151" t="str">
            <v>เชียงใหม่ 1</v>
          </cell>
          <cell r="N1151">
            <v>8</v>
          </cell>
          <cell r="S1151" t="str">
            <v>แขวงเชียงใหม่</v>
          </cell>
          <cell r="T1151" t="str">
            <v>ผบE5356</v>
          </cell>
          <cell r="U1151">
            <v>2565</v>
          </cell>
          <cell r="V1151" t="str">
            <v>ผบE8585</v>
          </cell>
          <cell r="W1151">
            <v>2565</v>
          </cell>
          <cell r="X1151">
            <v>29</v>
          </cell>
          <cell r="Y1151">
            <v>11</v>
          </cell>
          <cell r="Z1151">
            <v>2565</v>
          </cell>
          <cell r="BB1151" t="str">
            <v>สืบแล้ว รายงานผล25/6/2567</v>
          </cell>
          <cell r="BC1151">
            <v>600</v>
          </cell>
          <cell r="BD1151">
            <v>30</v>
          </cell>
          <cell r="BE1151">
            <v>4</v>
          </cell>
          <cell r="BF1151">
            <v>2568</v>
          </cell>
          <cell r="BG1151">
            <v>0</v>
          </cell>
          <cell r="BH1151" t="str">
            <v>-</v>
          </cell>
          <cell r="BI1151" t="str">
            <v>-</v>
          </cell>
          <cell r="BJ1151" t="str">
            <v>-</v>
          </cell>
          <cell r="BK1151">
            <v>0</v>
          </cell>
          <cell r="BL1151">
            <v>575</v>
          </cell>
          <cell r="BM1151">
            <v>0</v>
          </cell>
          <cell r="BN1151" t="str">
            <v/>
          </cell>
          <cell r="BO1151" t="str">
            <v/>
          </cell>
          <cell r="BP1151" t="str">
            <v/>
          </cell>
          <cell r="BQ1151" t="str">
            <v>-</v>
          </cell>
          <cell r="BR1151" t="str">
            <v>-</v>
          </cell>
          <cell r="BS1151" t="str">
            <v>-</v>
          </cell>
          <cell r="BT1151" t="str">
            <v>นางสาวสาระภี สีสมหรือยะตุ้ย</v>
          </cell>
          <cell r="BU1151">
            <v>0</v>
          </cell>
          <cell r="BV1151" t="str">
            <v xml:space="preserve">1.นางสาวสาระภี  สีสมหรือยะตุ้ย 
2.นายชิษณุพงศ์  ยะตุ้ย </v>
          </cell>
          <cell r="BW1151" t="str">
            <v xml:space="preserve">จำเลย 
คู่สมรสจำเลย </v>
          </cell>
          <cell r="BX1151" t="str">
            <v>1-5299-00979-22-6
1-5016-00075-15-4</v>
          </cell>
          <cell r="BY1151"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1">
            <v>2</v>
          </cell>
          <cell r="CD1151" t="str">
            <v>นางสาวสาระภี สีสมหรือยะตุ้ย</v>
          </cell>
        </row>
        <row r="1152">
          <cell r="B1152">
            <v>2632</v>
          </cell>
          <cell r="C1152">
            <v>1148</v>
          </cell>
          <cell r="G1152">
            <v>800121336070</v>
          </cell>
          <cell r="H1152" t="str">
            <v>นาย</v>
          </cell>
          <cell r="I1152" t="str">
            <v>พรมงคล</v>
          </cell>
          <cell r="J1152" t="str">
            <v>ตาแก้ว</v>
          </cell>
          <cell r="K1152" t="str">
            <v>1-5099-01713-58-1</v>
          </cell>
          <cell r="L1152" t="str">
            <v>เซ็นทรัล แอร์พอร์ต พลาซ่า เชียงใหม่</v>
          </cell>
          <cell r="M1152" t="str">
            <v>เชียงใหม่ 1</v>
          </cell>
          <cell r="N1152">
            <v>8</v>
          </cell>
          <cell r="S1152" t="str">
            <v>แขวงเชียงใหม่</v>
          </cell>
          <cell r="T1152" t="str">
            <v>ผบE5353</v>
          </cell>
          <cell r="U1152">
            <v>2565</v>
          </cell>
          <cell r="V1152" t="str">
            <v>ผบE311</v>
          </cell>
          <cell r="W1152">
            <v>2566</v>
          </cell>
          <cell r="X1152">
            <v>23</v>
          </cell>
          <cell r="Y1152">
            <v>1</v>
          </cell>
          <cell r="Z1152">
            <v>2566</v>
          </cell>
          <cell r="BB1152" t="str">
            <v>สืบแล้ว รายงานผล25/6/2567</v>
          </cell>
          <cell r="BC1152">
            <v>300</v>
          </cell>
          <cell r="BD1152">
            <v>30</v>
          </cell>
          <cell r="BE1152">
            <v>4</v>
          </cell>
          <cell r="BF1152">
            <v>2568</v>
          </cell>
          <cell r="BG1152">
            <v>0</v>
          </cell>
          <cell r="BH1152" t="str">
            <v>-</v>
          </cell>
          <cell r="BI1152" t="str">
            <v>-</v>
          </cell>
          <cell r="BJ1152" t="str">
            <v>-</v>
          </cell>
          <cell r="BK1152">
            <v>0</v>
          </cell>
          <cell r="BL1152">
            <v>260</v>
          </cell>
          <cell r="BM1152">
            <v>0</v>
          </cell>
          <cell r="BN1152" t="str">
            <v/>
          </cell>
          <cell r="BO1152" t="str">
            <v/>
          </cell>
          <cell r="BP1152" t="str">
            <v/>
          </cell>
          <cell r="BQ1152" t="str">
            <v>-</v>
          </cell>
          <cell r="BR1152" t="str">
            <v>-</v>
          </cell>
          <cell r="BS1152" t="str">
            <v>-</v>
          </cell>
          <cell r="BT1152" t="str">
            <v>นายพรมงคล ตาแก้ว</v>
          </cell>
          <cell r="BU1152">
            <v>0</v>
          </cell>
          <cell r="BV1152" t="str">
            <v>1.นายพรมงคล  ตาแก้ว</v>
          </cell>
          <cell r="BW1152" t="str">
            <v>จำเลย</v>
          </cell>
          <cell r="BX1152" t="str">
            <v>1-5099-01713-58-1</v>
          </cell>
          <cell r="BY1152" t="str">
            <v xml:space="preserve">-ไม่พบว่ามีกรรมสิทธิ์ในที่ดิน อ.เมือง จ.เชียงใหม่
</v>
          </cell>
          <cell r="CB1152">
            <v>1</v>
          </cell>
          <cell r="CD1152" t="str">
            <v>นายพรมงคล ตาแก้ว</v>
          </cell>
        </row>
        <row r="1153">
          <cell r="B1153">
            <v>2633</v>
          </cell>
          <cell r="C1153">
            <v>1149</v>
          </cell>
          <cell r="G1153">
            <v>800013237402</v>
          </cell>
          <cell r="H1153" t="str">
            <v>นางสาว</v>
          </cell>
          <cell r="I1153" t="str">
            <v>นันทิยา</v>
          </cell>
          <cell r="J1153" t="str">
            <v>นวฐิติกุล</v>
          </cell>
          <cell r="K1153" t="str">
            <v>3-5701-01673-34-5</v>
          </cell>
          <cell r="L1153" t="str">
            <v>ท่าแพ</v>
          </cell>
          <cell r="M1153" t="str">
            <v>เชียงใหม่ 1</v>
          </cell>
          <cell r="N1153">
            <v>8</v>
          </cell>
          <cell r="O1153" t="str">
            <v>สินเชื่อเพื่อพัฒนากลุ่มอาชีพ (พัฒนาชีวิตครู)</v>
          </cell>
          <cell r="S1153" t="str">
            <v>จังหวัดเชียงใหม่</v>
          </cell>
          <cell r="T1153" t="str">
            <v>ผบ1244</v>
          </cell>
          <cell r="U1153">
            <v>2561</v>
          </cell>
          <cell r="V1153" t="str">
            <v>ผบ1730</v>
          </cell>
          <cell r="W1153">
            <v>2561</v>
          </cell>
          <cell r="AA1153">
            <v>26</v>
          </cell>
          <cell r="AB1153">
            <v>7</v>
          </cell>
          <cell r="AC1153">
            <v>2561</v>
          </cell>
          <cell r="BB1153" t="str">
            <v>สืบแล้ว รายงานผลสืบ 31/7/2567</v>
          </cell>
          <cell r="BC1153">
            <v>3000</v>
          </cell>
          <cell r="BD1153">
            <v>11</v>
          </cell>
          <cell r="BE1153">
            <v>2</v>
          </cell>
          <cell r="BF1153">
            <v>2568</v>
          </cell>
          <cell r="BG1153">
            <v>0</v>
          </cell>
          <cell r="BH1153" t="str">
            <v>-</v>
          </cell>
          <cell r="BI1153" t="str">
            <v>-</v>
          </cell>
          <cell r="BJ1153" t="str">
            <v>-</v>
          </cell>
          <cell r="BK1153">
            <v>0</v>
          </cell>
          <cell r="BL1153">
            <v>5025</v>
          </cell>
          <cell r="BM1153">
            <v>0</v>
          </cell>
          <cell r="BN1153" t="str">
            <v/>
          </cell>
          <cell r="BO1153" t="str">
            <v/>
          </cell>
          <cell r="BP1153" t="str">
            <v/>
          </cell>
          <cell r="BQ1153" t="str">
            <v>-</v>
          </cell>
          <cell r="BR1153" t="str">
            <v>-</v>
          </cell>
          <cell r="BS1153" t="str">
            <v>-</v>
          </cell>
          <cell r="BT1153" t="str">
            <v>นางสาวนันทิยา นวฐิติกุล</v>
          </cell>
          <cell r="BU1153">
            <v>0</v>
          </cell>
          <cell r="BV1153"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3"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3" t="str">
            <v>3-5701-01673-34-5
5-5804-00019-03-1
3-5019-00506-27-1
3-5407-00306-27-7
3-5705-00753-22-9
3-5014-00192-50-1
3-6707-00461-27-1
3-3609-00285-92-5
3-5006-00188-77-9
3-5803-00038-11-9</v>
          </cell>
          <cell r="BY1153"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3" t="str">
            <v>พบ</v>
          </cell>
          <cell r="CB1153">
            <v>10</v>
          </cell>
          <cell r="CC1153" t="str">
            <v>นุสบา</v>
          </cell>
          <cell r="CL1153">
            <v>243852</v>
          </cell>
        </row>
        <row r="1154">
          <cell r="B1154">
            <v>2634</v>
          </cell>
          <cell r="C1154">
            <v>1150</v>
          </cell>
          <cell r="G1154">
            <v>800038185768</v>
          </cell>
          <cell r="H1154" t="str">
            <v>นาย</v>
          </cell>
          <cell r="I1154" t="str">
            <v>ณัฐวัฒน์</v>
          </cell>
          <cell r="J1154" t="str">
            <v>วรเมธากร</v>
          </cell>
          <cell r="K1154" t="str">
            <v>1-5099-00538-23-8</v>
          </cell>
          <cell r="L1154" t="str">
            <v>ท่าแพ</v>
          </cell>
          <cell r="M1154" t="str">
            <v>เชียงใหม่ 1</v>
          </cell>
          <cell r="N1154">
            <v>8</v>
          </cell>
          <cell r="S1154" t="str">
            <v>แขวงเชียงใหม่</v>
          </cell>
          <cell r="T1154" t="str">
            <v>ผบ.4830</v>
          </cell>
          <cell r="U1154">
            <v>2562</v>
          </cell>
          <cell r="V1154" t="str">
            <v>ผบ.4990</v>
          </cell>
          <cell r="W1154">
            <v>2562</v>
          </cell>
          <cell r="AA1154">
            <v>16</v>
          </cell>
          <cell r="AB1154">
            <v>6</v>
          </cell>
          <cell r="AC1154">
            <v>2562</v>
          </cell>
          <cell r="BB1154" t="str">
            <v>ปิดบัญชี</v>
          </cell>
          <cell r="BC1154">
            <v>1200</v>
          </cell>
          <cell r="BD1154">
            <v>30</v>
          </cell>
          <cell r="BE1154">
            <v>4</v>
          </cell>
          <cell r="BF1154">
            <v>2568</v>
          </cell>
          <cell r="BG1154">
            <v>0</v>
          </cell>
          <cell r="BH1154" t="str">
            <v>-</v>
          </cell>
          <cell r="BI1154" t="str">
            <v>-</v>
          </cell>
          <cell r="BJ1154" t="str">
            <v>-</v>
          </cell>
          <cell r="BK1154">
            <v>0</v>
          </cell>
          <cell r="BL1154">
            <v>2140</v>
          </cell>
          <cell r="BM1154">
            <v>0</v>
          </cell>
          <cell r="BN1154" t="str">
            <v/>
          </cell>
          <cell r="BO1154" t="str">
            <v/>
          </cell>
          <cell r="BP1154" t="str">
            <v/>
          </cell>
          <cell r="BQ1154" t="str">
            <v>-</v>
          </cell>
          <cell r="BR1154" t="str">
            <v>-</v>
          </cell>
          <cell r="BS1154" t="str">
            <v>-</v>
          </cell>
          <cell r="BT1154" t="str">
            <v>นายณัฐวัฒน์ วรเมธากร</v>
          </cell>
          <cell r="BU1154">
            <v>0</v>
          </cell>
          <cell r="BV1154" t="str">
            <v>1.นายณัฐวัฒน์  วรเมธากร 
2.นางสาวอัมภิกา  จาปัญญะ 
3.นางสาวนิภาพร  ทุกอย่าง
4.นายโสภณ  พรมจิตต์</v>
          </cell>
          <cell r="BW1154" t="str">
            <v>จำเลยที่ 1
จำเลยที่ 2
จำเลยที่ 3
คู่สมรสจำเลยที่ 3</v>
          </cell>
          <cell r="BX1154" t="str">
            <v>1-5099-00538-23-8
1-5099-00527-82-1
1-5009-00020-25-7
5-5703-00111-03-3</v>
          </cell>
          <cell r="BY1154"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4">
            <v>4</v>
          </cell>
          <cell r="CD1154" t="str">
            <v>นายณัฐวัฒน์ วรเมธากร</v>
          </cell>
        </row>
        <row r="1155">
          <cell r="B1155">
            <v>2635</v>
          </cell>
          <cell r="C1155">
            <v>1151</v>
          </cell>
          <cell r="G1155">
            <v>800052127449</v>
          </cell>
          <cell r="H1155" t="str">
            <v>นาย</v>
          </cell>
          <cell r="I1155" t="str">
            <v>ดาวชัย</v>
          </cell>
          <cell r="J1155" t="str">
            <v>สุกันทา</v>
          </cell>
          <cell r="K1155" t="str">
            <v>3-5019-00289-70-9</v>
          </cell>
          <cell r="L1155" t="str">
            <v>สารภี</v>
          </cell>
          <cell r="M1155" t="str">
            <v>เชียงใหม่ 3</v>
          </cell>
          <cell r="N1155">
            <v>8</v>
          </cell>
          <cell r="O1155" t="str">
            <v>สินเชื่อธนาคารประชาชน</v>
          </cell>
          <cell r="P1155" t="str">
            <v>1.บุคคลค้ำประกัน</v>
          </cell>
          <cell r="Q1155">
            <v>60991.31</v>
          </cell>
          <cell r="R1155">
            <v>38864.449999999997</v>
          </cell>
          <cell r="S1155" t="str">
            <v>แขวงเชียงใหม่</v>
          </cell>
          <cell r="T1155" t="str">
            <v>ผบE9605</v>
          </cell>
          <cell r="U1155">
            <v>2566</v>
          </cell>
          <cell r="V1155" t="str">
            <v>ผบE10980</v>
          </cell>
          <cell r="W1155">
            <v>2566</v>
          </cell>
          <cell r="AA1155">
            <v>17</v>
          </cell>
          <cell r="AB1155">
            <v>11</v>
          </cell>
          <cell r="AC1155">
            <v>2566</v>
          </cell>
          <cell r="BB1155" t="str">
            <v>รายงานผลสืบทรัพย์ 11/9/2567</v>
          </cell>
          <cell r="BC1155">
            <v>1800</v>
          </cell>
          <cell r="BD1155">
            <v>11</v>
          </cell>
          <cell r="BE1155">
            <v>4</v>
          </cell>
          <cell r="BF1155">
            <v>2568</v>
          </cell>
          <cell r="BG1155">
            <v>0</v>
          </cell>
          <cell r="BH1155" t="str">
            <v>-</v>
          </cell>
          <cell r="BI1155" t="str">
            <v>-</v>
          </cell>
          <cell r="BJ1155" t="str">
            <v>-</v>
          </cell>
          <cell r="BK1155">
            <v>0</v>
          </cell>
          <cell r="BL1155">
            <v>3390</v>
          </cell>
          <cell r="BM1155">
            <v>0</v>
          </cell>
          <cell r="BN1155" t="str">
            <v/>
          </cell>
          <cell r="BO1155" t="str">
            <v/>
          </cell>
          <cell r="BP1155" t="str">
            <v/>
          </cell>
          <cell r="BQ1155" t="str">
            <v>-</v>
          </cell>
          <cell r="BR1155" t="str">
            <v>-</v>
          </cell>
          <cell r="BS1155" t="str">
            <v>-</v>
          </cell>
          <cell r="BT1155" t="str">
            <v>นายดาวชัย สุกันทา</v>
          </cell>
          <cell r="BU1155">
            <v>888166010339</v>
          </cell>
          <cell r="BV1155"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5" t="str">
            <v>จำเลยที่ 1
คู่สมรสจำเลยที่ 1
จำเลยที่ 2
คู่สมรสจำเลยที่ 2
จำเลยที่ 3
คู่สมรสจำเลยที่ 3</v>
          </cell>
          <cell r="BX1155" t="str">
            <v>3-5019-00289-70-9
3-5012-00094-42-5
3-5019-00299-85-2
1-5099-00849-06-3
3-5019-00289-83-1
3-5019-00289-09-1</v>
          </cell>
          <cell r="BY1155"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5" t="str">
            <v>พบทรัพย์</v>
          </cell>
          <cell r="CC1155" t="str">
            <v>วชิราภรณ์</v>
          </cell>
          <cell r="CD1155" t="str">
            <v>นายดาวชัย สุกันทา</v>
          </cell>
          <cell r="CL1155">
            <v>243902</v>
          </cell>
        </row>
        <row r="1156">
          <cell r="B1156">
            <v>2636</v>
          </cell>
          <cell r="C1156">
            <v>1152</v>
          </cell>
          <cell r="G1156">
            <v>800087714260</v>
          </cell>
          <cell r="H1156" t="str">
            <v>นาย</v>
          </cell>
          <cell r="I1156" t="str">
            <v>ทีแป</v>
          </cell>
          <cell r="J1156" t="str">
            <v>จารุเมธาวี</v>
          </cell>
          <cell r="K1156" t="str">
            <v>3-5003-00105-99-1</v>
          </cell>
          <cell r="L1156" t="str">
            <v>แม่แจ่ม</v>
          </cell>
          <cell r="M1156" t="str">
            <v>เชียงใหม่ 3</v>
          </cell>
          <cell r="N1156">
            <v>8</v>
          </cell>
          <cell r="S1156" t="str">
            <v>จังหวัดฮอด</v>
          </cell>
          <cell r="T1156" t="str">
            <v>ผบE715</v>
          </cell>
          <cell r="U1156">
            <v>2566</v>
          </cell>
          <cell r="V1156" t="str">
            <v>ผบE898</v>
          </cell>
          <cell r="W1156">
            <v>2566</v>
          </cell>
          <cell r="BB1156" t="str">
            <v>สืบทรัพย์ (คำสั่ง 18/1/2567) // รายงานวันที่ 26/7/2567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นายทีแป จารุเมธาวี</v>
          </cell>
          <cell r="BU1156">
            <v>0</v>
          </cell>
          <cell r="BV1156"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6" t="str">
            <v>จำเลยที่ 1
คู่สมรสจำเลยที่ 1
จำเลยที่ 2
คู่สมรสจำเลยที่ 2
จำเลยที่ 3</v>
          </cell>
          <cell r="BX1156" t="str">
            <v xml:space="preserve">3-5003-00105-99-1
2-5003-00003-68-6
2-5003-00032-26-1
2-5003-00030-84-5
2-5003-00016-64-8
</v>
          </cell>
          <cell r="BY11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7">
          <cell r="B1157">
            <v>2637</v>
          </cell>
          <cell r="C1157">
            <v>1153</v>
          </cell>
          <cell r="G1157">
            <v>843052005547</v>
          </cell>
          <cell r="H1157" t="str">
            <v>นาย</v>
          </cell>
          <cell r="I1157" t="str">
            <v>สุขคำ</v>
          </cell>
          <cell r="J1157" t="str">
            <v>ป๊อกแก้ว</v>
          </cell>
          <cell r="K1157" t="str">
            <v>3 5011 00244 34 4</v>
          </cell>
          <cell r="L1157" t="str">
            <v>หนองหอย</v>
          </cell>
          <cell r="M1157" t="str">
            <v>เชียงใหม่ 1</v>
          </cell>
          <cell r="N1157">
            <v>8</v>
          </cell>
          <cell r="S1157" t="str">
            <v>จังหวัดเชียงใหม่</v>
          </cell>
          <cell r="T1157" t="str">
            <v>ผบE1518</v>
          </cell>
          <cell r="U1157">
            <v>2566</v>
          </cell>
          <cell r="V1157" t="str">
            <v>ผบE1902</v>
          </cell>
          <cell r="W1157">
            <v>2566</v>
          </cell>
          <cell r="X1157">
            <v>16</v>
          </cell>
          <cell r="Y1157">
            <v>10</v>
          </cell>
          <cell r="Z1157">
            <v>2566</v>
          </cell>
          <cell r="BB1157" t="str">
            <v>สืบแล้ว รายงานผล 5/7/2567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นายสุขคำ ป๊อกแก้ว</v>
          </cell>
          <cell r="BU1157">
            <v>0</v>
          </cell>
          <cell r="BV1157" t="str">
            <v xml:space="preserve">1.นายสุขคำ  ป๊อกแก้ว 
2.นางผ่องพรรณ  ทองข่าย </v>
          </cell>
          <cell r="BW1157" t="str">
            <v>จำเลยที่ 1
คู่สมรสจำเลยที่ 1</v>
          </cell>
          <cell r="BX1157" t="str">
            <v>3-5011-00244-34-4
3-5020-00104-52-5</v>
          </cell>
          <cell r="BY1157"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7">
            <v>2</v>
          </cell>
          <cell r="CD1157" t="str">
            <v>นายสุขคำ ป๊อกแก้ว</v>
          </cell>
        </row>
        <row r="1158">
          <cell r="B1158">
            <v>2638</v>
          </cell>
          <cell r="C1158">
            <v>1154</v>
          </cell>
          <cell r="G1158">
            <v>800087714468</v>
          </cell>
          <cell r="H1158" t="str">
            <v>นาย</v>
          </cell>
          <cell r="I1158" t="str">
            <v>ยุทรพัทธ์</v>
          </cell>
          <cell r="J1158" t="str">
            <v>พรพชรเดช</v>
          </cell>
          <cell r="K1158" t="str">
            <v>2-5003-00016-64-8</v>
          </cell>
          <cell r="L1158" t="str">
            <v>แม่แจ่ม</v>
          </cell>
          <cell r="M1158" t="str">
            <v>เชียงใหม่ 3</v>
          </cell>
          <cell r="N1158">
            <v>8</v>
          </cell>
          <cell r="S1158" t="str">
            <v>จังหวัดฮอด</v>
          </cell>
          <cell r="T1158" t="str">
            <v>ผบE707</v>
          </cell>
          <cell r="U1158">
            <v>2566</v>
          </cell>
          <cell r="V1158" t="str">
            <v>ผบE897</v>
          </cell>
          <cell r="W1158">
            <v>2566</v>
          </cell>
          <cell r="X1158">
            <v>26</v>
          </cell>
          <cell r="Y1158">
            <v>7</v>
          </cell>
          <cell r="Z1158">
            <v>2566</v>
          </cell>
          <cell r="BB1158" t="str">
            <v>สืบทรัพย์ (คำสั่ง 18/1/2567) // รายงานวันที่ 26/7/2567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นายยุทรพัทธ์ พรพชรเดช</v>
          </cell>
          <cell r="BU1158">
            <v>0</v>
          </cell>
          <cell r="BV1158"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8" t="str">
            <v>จำเลยที่ 1
จำเลยที่ 2
คู่สมรสจำเลยที่ 2
จำเลยที่ 3
คู่สมรสจำเลยที่ 3</v>
          </cell>
          <cell r="BX1158" t="str">
            <v>2-5003-00016-64-8
2-5003-00032-26-1
2-5003-00030-84-5
3-5003-00105-99-1
2-5003-00003-68-6</v>
          </cell>
          <cell r="BY11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9">
          <cell r="B1159">
            <v>2639</v>
          </cell>
          <cell r="C1159">
            <v>1155</v>
          </cell>
          <cell r="G1159">
            <v>800068913345</v>
          </cell>
          <cell r="H1159" t="str">
            <v>นางสาว</v>
          </cell>
          <cell r="I1159" t="str">
            <v>ชุลีมาส</v>
          </cell>
          <cell r="J1159" t="str">
            <v>บุญเทียม</v>
          </cell>
          <cell r="K1159" t="str">
            <v>1-5003-00016-88-7</v>
          </cell>
          <cell r="L1159" t="str">
            <v>แม่แจ่ม</v>
          </cell>
          <cell r="M1159" t="str">
            <v>เชียงใหม่ 3</v>
          </cell>
          <cell r="N1159">
            <v>8</v>
          </cell>
          <cell r="O1159" t="str">
            <v>สินเชื่อธนาคารประชาชน</v>
          </cell>
          <cell r="S1159" t="str">
            <v>จังหวัดฮอด</v>
          </cell>
          <cell r="T1159" t="str">
            <v>ผบE720</v>
          </cell>
          <cell r="U1159">
            <v>2566</v>
          </cell>
          <cell r="V1159" t="str">
            <v>ผบE904</v>
          </cell>
          <cell r="W1159">
            <v>2566</v>
          </cell>
          <cell r="X1159">
            <v>26</v>
          </cell>
          <cell r="Y1159">
            <v>7</v>
          </cell>
          <cell r="Z1159">
            <v>2566</v>
          </cell>
          <cell r="BB1159" t="str">
            <v>สืบทรัพย์ (คำสั่ง 18/1/2567) // รายงานวันที่ 16/8/2567</v>
          </cell>
          <cell r="BC1159">
            <v>1800</v>
          </cell>
          <cell r="BD1159">
            <v>26</v>
          </cell>
          <cell r="BE1159">
            <v>3</v>
          </cell>
          <cell r="BF1159">
            <v>2568</v>
          </cell>
          <cell r="BG1159">
            <v>0</v>
          </cell>
          <cell r="BH1159" t="str">
            <v>-</v>
          </cell>
          <cell r="BI1159" t="str">
            <v>-</v>
          </cell>
          <cell r="BJ1159" t="str">
            <v>-</v>
          </cell>
          <cell r="BK1159">
            <v>0</v>
          </cell>
          <cell r="BL1159">
            <v>2825</v>
          </cell>
          <cell r="BM1159">
            <v>0</v>
          </cell>
          <cell r="BN1159" t="str">
            <v/>
          </cell>
          <cell r="BO1159" t="str">
            <v/>
          </cell>
          <cell r="BP1159" t="str">
            <v/>
          </cell>
          <cell r="BQ1159" t="str">
            <v>-</v>
          </cell>
          <cell r="BR1159" t="str">
            <v>-</v>
          </cell>
          <cell r="BS1159" t="str">
            <v>-</v>
          </cell>
          <cell r="BT1159" t="str">
            <v>นางสาวชุลีมาส บุญเทียม</v>
          </cell>
          <cell r="BU1159">
            <v>0</v>
          </cell>
          <cell r="BV1159"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9" t="str">
            <v>จำเลยที่ 1
คู่สมรสจำเลยที่ 1
จำเลยที่ 2
คู่สมรสจำเลยที่ 2
จำเลยที่ 3
คู่สมรสจำเลยที่ 3
คู่สมรสจำเลยที่ 2
จำเลยที่ 3</v>
          </cell>
          <cell r="BX1159" t="str">
            <v>1-5003-00016-88-7
1-5099-00925-89-4
3-5003-00235-19-4
3-5003-00046-36-7
3-5003-00053-13-4
3-5003-00053-12-6</v>
          </cell>
          <cell r="BY1159"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9" t="str">
            <v>นางสาวชุลีมาส บุญเทียม</v>
          </cell>
        </row>
        <row r="1160">
          <cell r="B1160">
            <v>2640</v>
          </cell>
          <cell r="C1160">
            <v>1156</v>
          </cell>
          <cell r="G1160">
            <v>800058546105</v>
          </cell>
          <cell r="H1160" t="str">
            <v>นาย</v>
          </cell>
          <cell r="I1160" t="str">
            <v>ณัฐวุฒิ</v>
          </cell>
          <cell r="J1160" t="str">
            <v>สุนันตา</v>
          </cell>
          <cell r="K1160" t="str">
            <v>1-5003-00106-49-5</v>
          </cell>
          <cell r="L1160" t="str">
            <v>แม่แจ่ม</v>
          </cell>
          <cell r="M1160" t="str">
            <v>เชียงใหม่ 3</v>
          </cell>
          <cell r="N1160">
            <v>8</v>
          </cell>
          <cell r="S1160" t="str">
            <v>แขวงเชียงใหม่</v>
          </cell>
          <cell r="T1160" t="str">
            <v>ผบE6890</v>
          </cell>
          <cell r="U1160">
            <v>2566</v>
          </cell>
          <cell r="V1160" t="str">
            <v>ผบE11045</v>
          </cell>
          <cell r="W1160">
            <v>2566</v>
          </cell>
          <cell r="X1160">
            <v>20</v>
          </cell>
          <cell r="Y1160">
            <v>11</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นายณัฐวุฒิ สุนันตา</v>
          </cell>
          <cell r="BU1160">
            <v>0</v>
          </cell>
          <cell r="BW1160" t="str">
            <v>จำเลยที่ 1
จำเลยที่ 2
คู่สมรสจำเลยที่ 2
จำเลยที่ 3
คู่สมรสจำเลยที่ 3</v>
          </cell>
          <cell r="BX1160" t="str">
            <v>1-5003-00106-49-5
1-5003-00071-48-9
3-5201-01513-41-1
3-5003-00092-41-5
3-5003-00095-53-8</v>
          </cell>
          <cell r="BY1160"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0" t="str">
            <v>ไม่พบ</v>
          </cell>
        </row>
        <row r="1161">
          <cell r="B1161">
            <v>2641</v>
          </cell>
          <cell r="C1161">
            <v>1157</v>
          </cell>
          <cell r="G1161">
            <v>800074624860</v>
          </cell>
          <cell r="H1161" t="str">
            <v>นาย</v>
          </cell>
          <cell r="I1161" t="str">
            <v>สุทัศน์</v>
          </cell>
          <cell r="J1161" t="str">
            <v>ยงศักดิ์วัฒน์</v>
          </cell>
          <cell r="K1161" t="str">
            <v>3-5003-00383-34-7</v>
          </cell>
          <cell r="L1161" t="str">
            <v>แม่แจ่ม</v>
          </cell>
          <cell r="M1161" t="str">
            <v>เชียงใหม่ 3</v>
          </cell>
          <cell r="N1161">
            <v>8</v>
          </cell>
          <cell r="S1161" t="str">
            <v>จังหวัดฮอด</v>
          </cell>
          <cell r="T1161" t="str">
            <v>ผบE710</v>
          </cell>
          <cell r="U1161">
            <v>2566</v>
          </cell>
          <cell r="V1161" t="str">
            <v>ผบE901</v>
          </cell>
          <cell r="W1161">
            <v>2566</v>
          </cell>
          <cell r="X1161">
            <v>26</v>
          </cell>
          <cell r="Y1161">
            <v>7</v>
          </cell>
          <cell r="Z1161">
            <v>2566</v>
          </cell>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นายสุทัศน์ ยงศักดิ์วัฒน์</v>
          </cell>
          <cell r="BU1161">
            <v>0</v>
          </cell>
          <cell r="BW1161" t="str">
            <v>จำเลยที่ 1
คู่สมรสจำเลยที่ 1
จำเลยที่ 2
คู่สมรสจำเลยที่ 2
จำเลยที่ 3
๕สมรสจำเลยที่ 3</v>
          </cell>
          <cell r="BX1161" t="str">
            <v>3-5003-00383-34-7
3-5003-00447-96-5
3-5003-00382-14-6
2-5003-00031-98-1
3-5003-00382-58-8
2-5001-00016-31-8</v>
          </cell>
          <cell r="BY11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1" t="str">
            <v>ไม่พบ</v>
          </cell>
        </row>
        <row r="1162">
          <cell r="B1162">
            <v>2642</v>
          </cell>
          <cell r="C1162">
            <v>1158</v>
          </cell>
          <cell r="G1162">
            <v>800041303580</v>
          </cell>
          <cell r="H1162" t="str">
            <v>นางสาว</v>
          </cell>
          <cell r="I1162" t="str">
            <v>จันทร์</v>
          </cell>
          <cell r="J1162" t="str">
            <v>เป็งติ๊บ</v>
          </cell>
          <cell r="K1162" t="str">
            <v>3-5017-00199-03-0</v>
          </cell>
          <cell r="L1162" t="str">
            <v>ดอยเต่า</v>
          </cell>
          <cell r="M1162" t="str">
            <v>เชียงใหม่ 3</v>
          </cell>
          <cell r="N1162">
            <v>8</v>
          </cell>
          <cell r="O1162" t="str">
            <v>สินเชื่อพัฒนาองค์กรชุมชน (รายบุคคล)</v>
          </cell>
          <cell r="S1162" t="str">
            <v>จังหวัดฮอด</v>
          </cell>
          <cell r="T1162" t="str">
            <v>ผบE719</v>
          </cell>
          <cell r="U1162">
            <v>2566</v>
          </cell>
          <cell r="V1162" t="str">
            <v>ผบE899</v>
          </cell>
          <cell r="W1162">
            <v>2566</v>
          </cell>
          <cell r="X1162">
            <v>26</v>
          </cell>
          <cell r="Y1162">
            <v>7</v>
          </cell>
          <cell r="Z1162">
            <v>2566</v>
          </cell>
          <cell r="BB1162" t="str">
            <v>รายงานผลสืบทรัพย์ (รอบ 1) - ไม่พบทรัพย์ 7/8/2567</v>
          </cell>
          <cell r="BC1162">
            <v>1500</v>
          </cell>
          <cell r="BD1162">
            <v>17</v>
          </cell>
          <cell r="BE1162">
            <v>2</v>
          </cell>
          <cell r="BF1162">
            <v>2568</v>
          </cell>
          <cell r="BG1162">
            <v>0</v>
          </cell>
          <cell r="BH1162" t="str">
            <v>-</v>
          </cell>
          <cell r="BI1162" t="str">
            <v>-</v>
          </cell>
          <cell r="BJ1162" t="str">
            <v>-</v>
          </cell>
          <cell r="BK1162">
            <v>0</v>
          </cell>
          <cell r="BL1162">
            <v>1000</v>
          </cell>
          <cell r="BM1162">
            <v>0</v>
          </cell>
          <cell r="BN1162" t="str">
            <v/>
          </cell>
          <cell r="BO1162" t="str">
            <v/>
          </cell>
          <cell r="BP1162" t="str">
            <v/>
          </cell>
          <cell r="BQ1162" t="str">
            <v>-</v>
          </cell>
          <cell r="BR1162" t="str">
            <v>-</v>
          </cell>
          <cell r="BS1162" t="str">
            <v>-</v>
          </cell>
          <cell r="BT1162" t="str">
            <v>นางสาวจันทร์ เป็งติ๊บ</v>
          </cell>
          <cell r="BU1162">
            <v>888166010120</v>
          </cell>
          <cell r="BV1162" t="str">
            <v>1. นางจันทร์ เป็งติ๊บ
2. นายก้าน เป็งติ๊บ
3. นายเทวิน ใจหนู
4. นางสาวธัญญรัตน์ แก้วอินต๊ะ
5. นางสาวสุรีรัตน์ แก้วอินต๊ะ</v>
          </cell>
          <cell r="BW1162" t="str">
            <v>จำเลยที่ 1
คู่สมรสจำเลยที่ 1
จำเลยที่ 2
คู่สมรสจำเลยที่ 2
จำเลยที่ 3</v>
          </cell>
          <cell r="BX1162" t="str">
            <v>3-5017-00199-03-0
3-5099-00777-20-4
3-5017-00035-82-7
3-5017-00201-44-1
1-5017-00052-02-4</v>
          </cell>
          <cell r="BY116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2" t="str">
            <v>ไม่พบทรัพย์</v>
          </cell>
          <cell r="CB1162">
            <v>5</v>
          </cell>
          <cell r="CC1162" t="str">
            <v>ธิติพร</v>
          </cell>
          <cell r="CL1162">
            <v>243840</v>
          </cell>
        </row>
        <row r="1163">
          <cell r="B1163">
            <v>2643</v>
          </cell>
          <cell r="C1163">
            <v>1159</v>
          </cell>
          <cell r="G1163">
            <v>800040741202</v>
          </cell>
          <cell r="H1163" t="str">
            <v>นางสาว</v>
          </cell>
          <cell r="I1163" t="str">
            <v>นันทัชพร</v>
          </cell>
          <cell r="J1163" t="str">
            <v>ไหวยะ</v>
          </cell>
          <cell r="K1163" t="str">
            <v>1-5017-00007-64-9</v>
          </cell>
          <cell r="L1163" t="str">
            <v>ดอยเต่า</v>
          </cell>
          <cell r="M1163" t="str">
            <v>เชียงใหม่ 3</v>
          </cell>
          <cell r="N1163">
            <v>8</v>
          </cell>
          <cell r="O1163" t="str">
            <v>สินเชื่อพัฒนาองค์กรชุมชน (รายบุคคล)</v>
          </cell>
          <cell r="P1163" t="str">
            <v>1.บุคคลค้ำประกัน</v>
          </cell>
          <cell r="Q1163">
            <v>110240.32000000001</v>
          </cell>
          <cell r="R1163">
            <v>46145.81</v>
          </cell>
          <cell r="S1163" t="str">
            <v>จังหวัดฮอด</v>
          </cell>
          <cell r="T1163" t="str">
            <v>ผบE712</v>
          </cell>
          <cell r="U1163">
            <v>2566</v>
          </cell>
          <cell r="V1163" t="str">
            <v>ผบE902</v>
          </cell>
          <cell r="W1163">
            <v>2566</v>
          </cell>
          <cell r="X1163">
            <v>26</v>
          </cell>
          <cell r="Y1163">
            <v>7</v>
          </cell>
          <cell r="Z1163">
            <v>2566</v>
          </cell>
          <cell r="BB1163" t="str">
            <v>รายงานสืบทรัพย์ - พบทรัพย์ 27/8/2567</v>
          </cell>
          <cell r="BC1163">
            <v>1500</v>
          </cell>
          <cell r="BD1163">
            <v>17</v>
          </cell>
          <cell r="BE1163">
            <v>2</v>
          </cell>
          <cell r="BF1163">
            <v>2568</v>
          </cell>
          <cell r="BG1163">
            <v>0</v>
          </cell>
          <cell r="BH1163" t="str">
            <v>-</v>
          </cell>
          <cell r="BI1163" t="str">
            <v>-</v>
          </cell>
          <cell r="BJ1163" t="str">
            <v>-</v>
          </cell>
          <cell r="BK1163">
            <v>0</v>
          </cell>
          <cell r="BL1163">
            <v>1370</v>
          </cell>
          <cell r="BM1163">
            <v>0</v>
          </cell>
          <cell r="BN1163" t="str">
            <v/>
          </cell>
          <cell r="BO1163" t="str">
            <v/>
          </cell>
          <cell r="BP1163" t="str">
            <v/>
          </cell>
          <cell r="BQ1163" t="str">
            <v>-</v>
          </cell>
          <cell r="BR1163" t="str">
            <v>-</v>
          </cell>
          <cell r="BS1163" t="str">
            <v>-</v>
          </cell>
          <cell r="BT1163" t="str">
            <v>นางสาวนันทัชพร ไหวยะ</v>
          </cell>
          <cell r="BU1163">
            <v>888165011200</v>
          </cell>
          <cell r="BV1163" t="str">
            <v>1. นางสาวนันทัชพร ไหวยะ
2. นายอ้วน สุขใจแสน
3. นางทองม้วน สุขใจแสน
4. นางทัศนีย์ ยะมัง
5. นายชิต ยะมัง</v>
          </cell>
          <cell r="BW1163" t="str">
            <v>จำเลยที่ 1
จำเลยที่ 2
คู่สมรสจำเลยที่ 2
จำเลยที่ 3
คู่สมรสจำเลยที่ 3</v>
          </cell>
          <cell r="BX1163" t="str">
            <v>1-5017-00007-64-9
3-5017-00220-73-0
3-5017-00220-74-8
3-5706-00124-99-1
3-5017-00215-99-0</v>
          </cell>
          <cell r="BY1163"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3" t="str">
            <v>พบทรัพย์</v>
          </cell>
          <cell r="CB1163">
            <v>5</v>
          </cell>
          <cell r="CC1163" t="str">
            <v>ธิติพร</v>
          </cell>
          <cell r="CL1163">
            <v>243857</v>
          </cell>
        </row>
        <row r="1164">
          <cell r="B1164">
            <v>2644</v>
          </cell>
          <cell r="C1164">
            <v>1160</v>
          </cell>
          <cell r="G1164">
            <v>800018455710</v>
          </cell>
          <cell r="H1164" t="str">
            <v>นาย</v>
          </cell>
          <cell r="I1164" t="str">
            <v>สุวิวัตร</v>
          </cell>
          <cell r="J1164" t="str">
            <v>พุทธา</v>
          </cell>
          <cell r="K1164" t="str">
            <v>3-3411-00744-93-4</v>
          </cell>
          <cell r="L1164" t="str">
            <v>ดอยเต่า</v>
          </cell>
          <cell r="M1164" t="str">
            <v>เชียงใหม่ 3</v>
          </cell>
          <cell r="N1164">
            <v>8</v>
          </cell>
          <cell r="O1164" t="str">
            <v>สินเชื่อเพื่อพัฒนากลุ่มอาชีพ, ลูกหนี้ค่าเบี้ยประกันภัยจ่ายแทน</v>
          </cell>
          <cell r="S1164" t="str">
            <v>จังหวัดฮอด</v>
          </cell>
          <cell r="T1164" t="str">
            <v>ผบE856</v>
          </cell>
          <cell r="U1164">
            <v>2566</v>
          </cell>
          <cell r="V1164" t="str">
            <v>ผบE1101</v>
          </cell>
          <cell r="W1164">
            <v>2566</v>
          </cell>
          <cell r="X1164">
            <v>18</v>
          </cell>
          <cell r="Y1164">
            <v>9</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1025</v>
          </cell>
          <cell r="BM1164">
            <v>0</v>
          </cell>
          <cell r="BN1164" t="str">
            <v/>
          </cell>
          <cell r="BO1164" t="str">
            <v/>
          </cell>
          <cell r="BP1164" t="str">
            <v/>
          </cell>
          <cell r="BQ1164" t="str">
            <v>-</v>
          </cell>
          <cell r="BR1164" t="str">
            <v>-</v>
          </cell>
          <cell r="BS1164" t="str">
            <v>-</v>
          </cell>
          <cell r="BT1164" t="str">
            <v>นายสุวิวัตร พุทธา</v>
          </cell>
          <cell r="BU1164">
            <v>888166010128</v>
          </cell>
          <cell r="BV1164" t="str">
            <v>1. นายสุวิวัฒน์ ดีคำ
2. นางวันทนีย์ ธรรมรักษ์
3. ว่าที่ ร.ต. สุขสันต์ แสนเขื่อนแก้ว
4. นางสาวจริยา เบี้ยพอ</v>
          </cell>
          <cell r="BW1164" t="str">
            <v>จำเลยที่ 1
คู่สมรสจำเลยที่ 1
จำเลยที่ 2
จำเลยที่ 3</v>
          </cell>
          <cell r="BX1164" t="str">
            <v>3-3411-00744-93-4
3-5804-00036-86-0
3-5710-00143-62-7
2-5018-00066-80-7</v>
          </cell>
          <cell r="BY1164"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4" t="str">
            <v>ไม่พบทรัพย์</v>
          </cell>
          <cell r="CB1164">
            <v>4</v>
          </cell>
          <cell r="CC1164" t="str">
            <v>ธิติพร</v>
          </cell>
          <cell r="CL1164">
            <v>243840</v>
          </cell>
        </row>
        <row r="1165">
          <cell r="B1165">
            <v>2645</v>
          </cell>
          <cell r="C1165">
            <v>1161</v>
          </cell>
          <cell r="G1165">
            <v>800058779797</v>
          </cell>
          <cell r="H1165" t="str">
            <v>นาง</v>
          </cell>
          <cell r="I1165" t="str">
            <v>ธารารัตน์</v>
          </cell>
          <cell r="J1165" t="str">
            <v>ดีคำ</v>
          </cell>
          <cell r="K1165" t="str">
            <v>3-5017-00097-51-2</v>
          </cell>
          <cell r="L1165" t="str">
            <v>ดอยเต่า</v>
          </cell>
          <cell r="M1165" t="str">
            <v>เชียงใหม่ 3</v>
          </cell>
          <cell r="N1165">
            <v>8</v>
          </cell>
          <cell r="O1165" t="str">
            <v>สินเชื่อพัฒนาองค์กรชุมชน (รายบุคคล)</v>
          </cell>
          <cell r="S1165" t="str">
            <v>จังหวัดฮอด</v>
          </cell>
          <cell r="T1165" t="str">
            <v>ผบE718</v>
          </cell>
          <cell r="U1165">
            <v>2566</v>
          </cell>
          <cell r="V1165" t="str">
            <v>ผบE903</v>
          </cell>
          <cell r="W1165">
            <v>2566</v>
          </cell>
          <cell r="X1165">
            <v>26</v>
          </cell>
          <cell r="Y1165">
            <v>7</v>
          </cell>
          <cell r="Z1165">
            <v>2566</v>
          </cell>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740</v>
          </cell>
          <cell r="BM1165">
            <v>0</v>
          </cell>
          <cell r="BN1165" t="str">
            <v/>
          </cell>
          <cell r="BO1165" t="str">
            <v/>
          </cell>
          <cell r="BP1165" t="str">
            <v/>
          </cell>
          <cell r="BQ1165" t="str">
            <v>-</v>
          </cell>
          <cell r="BR1165" t="str">
            <v>-</v>
          </cell>
          <cell r="BS1165" t="str">
            <v>-</v>
          </cell>
          <cell r="BT1165" t="str">
            <v>นางธารารัตน์ ดีคำ</v>
          </cell>
          <cell r="BU1165">
            <v>888166010126</v>
          </cell>
          <cell r="BV1165" t="str">
            <v>1. นางธารารัตน์ ดีคำ
2. นายสิรวุฒิ สมแก้ว
3. นางสาวชิดชนก แก้วหล้า
4. นายพงศกร ปาทะ</v>
          </cell>
          <cell r="BW1165" t="str">
            <v>จำเลยที่ 1
จำเลยที่ 2
จำเลยที่ 3
คู่สมรสจำเลยที่ 3</v>
          </cell>
          <cell r="BX1165" t="str">
            <v>3-5017-00097-51-2
3-5017-00092-01-4
3-5017-00059-76-9
3-5017-00099-32-9</v>
          </cell>
          <cell r="BY1165"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5" t="str">
            <v>ไม่พบทรัพย์</v>
          </cell>
          <cell r="CB1165">
            <v>4</v>
          </cell>
          <cell r="CC1165" t="str">
            <v>ธิติพร</v>
          </cell>
          <cell r="CL1165">
            <v>243840</v>
          </cell>
        </row>
        <row r="1166">
          <cell r="B1166">
            <v>2646</v>
          </cell>
          <cell r="C1166">
            <v>1162</v>
          </cell>
          <cell r="G1166">
            <v>800042065428</v>
          </cell>
          <cell r="H1166" t="str">
            <v>นาง</v>
          </cell>
          <cell r="I1166" t="str">
            <v>คริษฐา</v>
          </cell>
          <cell r="J1166" t="str">
            <v>พัฒนไพรงาม</v>
          </cell>
          <cell r="K1166" t="str">
            <v>1-5003-00053-13-8</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แขวงเชียงใหม่</v>
          </cell>
          <cell r="T1166" t="str">
            <v>ผบE6885</v>
          </cell>
          <cell r="U1166">
            <v>2566</v>
          </cell>
          <cell r="V1166" t="str">
            <v>ผบE8677</v>
          </cell>
          <cell r="W1166">
            <v>2566</v>
          </cell>
          <cell r="X1166">
            <v>25</v>
          </cell>
          <cell r="Y1166">
            <v>9</v>
          </cell>
          <cell r="Z1166">
            <v>2566</v>
          </cell>
          <cell r="BB1166" t="str">
            <v>สืบทรัพย์แล้ว รายงานผลสืบ 15/8/2567</v>
          </cell>
          <cell r="BC1166">
            <v>1200</v>
          </cell>
          <cell r="BD1166">
            <v>24</v>
          </cell>
          <cell r="BE1166">
            <v>1</v>
          </cell>
          <cell r="BF1166">
            <v>2568</v>
          </cell>
          <cell r="BG1166">
            <v>0</v>
          </cell>
          <cell r="BH1166" t="str">
            <v>-</v>
          </cell>
          <cell r="BI1166" t="str">
            <v>-</v>
          </cell>
          <cell r="BJ1166" t="str">
            <v>-</v>
          </cell>
          <cell r="BK1166">
            <v>0</v>
          </cell>
          <cell r="BL1166">
            <v>1620</v>
          </cell>
          <cell r="BM1166">
            <v>0</v>
          </cell>
          <cell r="BN1166" t="str">
            <v/>
          </cell>
          <cell r="BO1166" t="str">
            <v/>
          </cell>
          <cell r="BP1166" t="str">
            <v/>
          </cell>
          <cell r="BQ1166" t="str">
            <v>-</v>
          </cell>
          <cell r="BR1166" t="str">
            <v>-</v>
          </cell>
          <cell r="BS1166" t="str">
            <v>-</v>
          </cell>
          <cell r="BT1166" t="str">
            <v>นางคริษฐา พัฒนไพรงาม</v>
          </cell>
          <cell r="BU1166">
            <v>0</v>
          </cell>
          <cell r="BV1166" t="str">
            <v xml:space="preserve">1.นางคริษฐา  พัฒนไพรงาม 
2.นายธีระพล  พัฒนไพรงาม 
3.นางสาวศิริวัลย์  เพชรพิชิตชัย 
4.นางสาวลัดดาวัลย์  สันติชัยชาญ </v>
          </cell>
          <cell r="BW1166" t="str">
            <v>จำเลยที่ 1
คู่สมรสจำเลยที่ 1
จำเลยที่ 2
จำเลยที่ 3</v>
          </cell>
          <cell r="BX1166" t="str">
            <v>1-5003-00053-13-8
3-5003-00187-27-1
1-5003-00088-17-9
1-5003-00061-98-0</v>
          </cell>
          <cell r="BY1166"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6" t="str">
            <v>ไม่พบ</v>
          </cell>
          <cell r="CB1166">
            <v>4</v>
          </cell>
          <cell r="CC1166" t="str">
            <v>นุสบา</v>
          </cell>
          <cell r="CD1166" t="str">
            <v>นางคริษฐา พัฒนไพรงาม</v>
          </cell>
          <cell r="CL1166">
            <v>243884</v>
          </cell>
        </row>
        <row r="1167">
          <cell r="B1167">
            <v>2647</v>
          </cell>
          <cell r="C1167">
            <v>1163</v>
          </cell>
          <cell r="G1167">
            <v>800059596851</v>
          </cell>
          <cell r="H1167" t="str">
            <v>นาย</v>
          </cell>
          <cell r="I1167" t="str">
            <v>บุญมา</v>
          </cell>
          <cell r="J1167" t="str">
            <v>วนาเดชสกุล</v>
          </cell>
          <cell r="K1167" t="str">
            <v>3-5804-00191-94-6</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ผบE854</v>
          </cell>
          <cell r="U1167">
            <v>2566</v>
          </cell>
          <cell r="V1167" t="str">
            <v>ผบE1100</v>
          </cell>
          <cell r="W1167">
            <v>2566</v>
          </cell>
          <cell r="X1167">
            <v>18</v>
          </cell>
          <cell r="Y1167">
            <v>9</v>
          </cell>
          <cell r="Z1167">
            <v>2566</v>
          </cell>
          <cell r="BB1167" t="str">
            <v>สืบแล้ว รายงานผลสืบ 15/8/2567</v>
          </cell>
          <cell r="BC1167">
            <v>1500</v>
          </cell>
          <cell r="BD1167">
            <v>24</v>
          </cell>
          <cell r="BE1167">
            <v>1</v>
          </cell>
          <cell r="BF1167">
            <v>2568</v>
          </cell>
          <cell r="BG1167">
            <v>0</v>
          </cell>
          <cell r="BH1167" t="str">
            <v>-</v>
          </cell>
          <cell r="BI1167" t="str">
            <v>-</v>
          </cell>
          <cell r="BJ1167" t="str">
            <v>-</v>
          </cell>
          <cell r="BK1167">
            <v>0</v>
          </cell>
          <cell r="BL1167">
            <v>1215</v>
          </cell>
          <cell r="BM1167">
            <v>0</v>
          </cell>
          <cell r="BN1167" t="str">
            <v/>
          </cell>
          <cell r="BO1167" t="str">
            <v/>
          </cell>
          <cell r="BP1167" t="str">
            <v/>
          </cell>
          <cell r="BQ1167" t="str">
            <v>-</v>
          </cell>
          <cell r="BR1167" t="str">
            <v>-</v>
          </cell>
          <cell r="BS1167" t="str">
            <v>-</v>
          </cell>
          <cell r="BT1167" t="str">
            <v>นายบุญมา วนาเดชสกุล</v>
          </cell>
          <cell r="BU1167">
            <v>0</v>
          </cell>
          <cell r="BV1167"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7" t="str">
            <v>จำเลยที่ 1
จำเลยที่ 2
คู่สมรสจำเลยที่ 2
จำเลยที่ 3
คู่สมรสจำเลยที่ 3</v>
          </cell>
          <cell r="BX1167" t="str">
            <v>3-5804-00191-94-6
2-5018-01148-65-3
1-5002-00110-35-1
1-5018-00060-58-4
2-5018-00004-40-2</v>
          </cell>
          <cell r="BY1167"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7" t="str">
            <v>ไม่พบ</v>
          </cell>
          <cell r="CB1167">
            <v>5</v>
          </cell>
          <cell r="CC1167" t="str">
            <v>นุสบา</v>
          </cell>
          <cell r="CD1167" t="str">
            <v>นายบุญมา วนาเดชสกุล</v>
          </cell>
          <cell r="CL1167">
            <v>243884</v>
          </cell>
        </row>
        <row r="1168">
          <cell r="B1168">
            <v>2648</v>
          </cell>
          <cell r="C1168">
            <v>1164</v>
          </cell>
          <cell r="G1168">
            <v>800080824785</v>
          </cell>
          <cell r="H1168" t="str">
            <v>นาง</v>
          </cell>
          <cell r="I1168" t="str">
            <v>ธีธิดา</v>
          </cell>
          <cell r="J1168" t="str">
            <v>มาคำ</v>
          </cell>
          <cell r="K1168" t="str">
            <v>3-5018-00008-11-2</v>
          </cell>
          <cell r="L1168" t="str">
            <v>อมก๋อย</v>
          </cell>
          <cell r="M1168" t="str">
            <v>เชียงใหม่ 3</v>
          </cell>
          <cell r="N1168">
            <v>8</v>
          </cell>
          <cell r="O1168" t="str">
            <v xml:space="preserve">สินเชื่อธนาคารประชาชน </v>
          </cell>
          <cell r="P1168" t="str">
            <v>1.บุคคลค้ำประกัน</v>
          </cell>
          <cell r="S1168" t="str">
            <v>จังหวัดฮอด</v>
          </cell>
          <cell r="T1168" t="str">
            <v>ผบE800</v>
          </cell>
          <cell r="U1168">
            <v>2565</v>
          </cell>
          <cell r="V1168" t="str">
            <v>ผบE900</v>
          </cell>
          <cell r="W1168">
            <v>2565</v>
          </cell>
          <cell r="X1168">
            <v>22</v>
          </cell>
          <cell r="Y1168">
            <v>11</v>
          </cell>
          <cell r="Z1168">
            <v>2565</v>
          </cell>
          <cell r="BB1168" t="str">
            <v>สืบแล้ว รายงานผล15/8/2567</v>
          </cell>
          <cell r="BC1168">
            <v>1200</v>
          </cell>
          <cell r="BD1168">
            <v>24</v>
          </cell>
          <cell r="BE1168">
            <v>1</v>
          </cell>
          <cell r="BF1168">
            <v>2568</v>
          </cell>
          <cell r="BG1168">
            <v>0</v>
          </cell>
          <cell r="BH1168" t="str">
            <v>-</v>
          </cell>
          <cell r="BI1168" t="str">
            <v>-</v>
          </cell>
          <cell r="BJ1168" t="str">
            <v>-</v>
          </cell>
          <cell r="BK1168">
            <v>0</v>
          </cell>
          <cell r="BL1168">
            <v>1735</v>
          </cell>
          <cell r="BM1168">
            <v>0</v>
          </cell>
          <cell r="BN1168" t="str">
            <v/>
          </cell>
          <cell r="BO1168" t="str">
            <v/>
          </cell>
          <cell r="BP1168" t="str">
            <v/>
          </cell>
          <cell r="BQ1168" t="str">
            <v>-</v>
          </cell>
          <cell r="BR1168" t="str">
            <v>-</v>
          </cell>
          <cell r="BS1168" t="str">
            <v>-</v>
          </cell>
          <cell r="BT1168" t="str">
            <v>นางธีธิดา มาคำ</v>
          </cell>
          <cell r="BU1168">
            <v>0</v>
          </cell>
          <cell r="BV1168" t="str">
            <v xml:space="preserve">1.นางธีธิดา  มาคำ
2.นายศราวุฒิ  มาคำ
3.นายจิรวัฒน์  ใจสุวรรณ
4.นางสวาสดิ์  ใจสุวรรณ </v>
          </cell>
          <cell r="BW1168" t="str">
            <v>จำเลยที่ 1
คู่สมรสจำเลยที่ 1
จำเลยที่ 2
จำเลยที่ 3</v>
          </cell>
          <cell r="BX1168" t="str">
            <v>3-5018-00008-11-2
3-6406-00564-96-6
1-5018-00095-94-9
3-5018-00008-12-1</v>
          </cell>
          <cell r="BY1168"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8" t="str">
            <v>พบ</v>
          </cell>
          <cell r="CB1168">
            <v>4</v>
          </cell>
          <cell r="CC1168" t="str">
            <v>นุสบา</v>
          </cell>
          <cell r="CD1168" t="str">
            <v>นางธีธิดา มาคำ</v>
          </cell>
          <cell r="CL1168">
            <v>243884</v>
          </cell>
        </row>
        <row r="1169">
          <cell r="B1169">
            <v>2649</v>
          </cell>
          <cell r="C1169">
            <v>1165</v>
          </cell>
          <cell r="G1169" t="str">
            <v>821951005494,
800143478884</v>
          </cell>
          <cell r="H1169" t="str">
            <v>นาง</v>
          </cell>
          <cell r="I1169" t="str">
            <v>สุนทรี</v>
          </cell>
          <cell r="J1169" t="str">
            <v>พานิชเจริญ</v>
          </cell>
          <cell r="K1169" t="str">
            <v>3-2103-00570-17-4</v>
          </cell>
          <cell r="L1169" t="str">
            <v>สันกำแพง</v>
          </cell>
          <cell r="M1169" t="str">
            <v>เชียงใหม่ 3</v>
          </cell>
          <cell r="N1169">
            <v>8</v>
          </cell>
          <cell r="O1169" t="str">
            <v>สินเชื่อที่อยู่อาศัย, สินเชื่อส่วนบุคคล</v>
          </cell>
          <cell r="S1169" t="str">
            <v>แขวงเชียงใหม่</v>
          </cell>
          <cell r="T1169" t="str">
            <v>ผบE1469</v>
          </cell>
          <cell r="U1169">
            <v>2566</v>
          </cell>
          <cell r="V1169" t="str">
            <v>ผบE5007</v>
          </cell>
          <cell r="W1169">
            <v>2566</v>
          </cell>
          <cell r="X1169">
            <v>26</v>
          </cell>
          <cell r="Y1169">
            <v>6</v>
          </cell>
          <cell r="Z1169">
            <v>2566</v>
          </cell>
          <cell r="BB1169" t="str">
            <v xml:space="preserve">สืบแล้ว รายงานผล25/6/2567 </v>
          </cell>
          <cell r="BC1169">
            <v>600</v>
          </cell>
          <cell r="BD1169">
            <v>26</v>
          </cell>
          <cell r="BE1169">
            <v>3</v>
          </cell>
          <cell r="BF1169">
            <v>2568</v>
          </cell>
          <cell r="BG1169">
            <v>0</v>
          </cell>
          <cell r="BH1169" t="str">
            <v>-</v>
          </cell>
          <cell r="BI1169" t="str">
            <v>-</v>
          </cell>
          <cell r="BJ1169" t="str">
            <v>-</v>
          </cell>
          <cell r="BK1169">
            <v>0</v>
          </cell>
          <cell r="BL1169">
            <v>940</v>
          </cell>
          <cell r="BM1169">
            <v>0</v>
          </cell>
          <cell r="BN1169" t="str">
            <v/>
          </cell>
          <cell r="BO1169" t="str">
            <v/>
          </cell>
          <cell r="BP1169" t="str">
            <v/>
          </cell>
          <cell r="BQ1169" t="str">
            <v>-</v>
          </cell>
          <cell r="BR1169" t="str">
            <v>-</v>
          </cell>
          <cell r="BS1169" t="str">
            <v>-</v>
          </cell>
          <cell r="BT1169" t="str">
            <v>นางสุนทรี พานิชเจริญ</v>
          </cell>
          <cell r="BU1169">
            <v>0</v>
          </cell>
          <cell r="BV1169" t="str">
            <v xml:space="preserve">1.นางสุนทรี  ยวดยิ่งหรือพานิชเจริญ 
2.นายรุ่งโรจน์  พานิชเจริญ
</v>
          </cell>
          <cell r="BW1169" t="str">
            <v xml:space="preserve">จำเลย 
คู่สมรสจำเลย 
</v>
          </cell>
          <cell r="BX1169" t="str">
            <v xml:space="preserve">3-2103-00570-17-4
3-2099-00322-52-8
</v>
          </cell>
          <cell r="BY1169"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9">
            <v>2</v>
          </cell>
          <cell r="CD1169" t="str">
            <v>นางสุนทรี พานิชเจริญ</v>
          </cell>
        </row>
        <row r="1170">
          <cell r="B1170">
            <v>2650</v>
          </cell>
          <cell r="C1170">
            <v>1166</v>
          </cell>
          <cell r="G1170">
            <v>800068831836</v>
          </cell>
          <cell r="H1170" t="str">
            <v>นาง</v>
          </cell>
          <cell r="I1170" t="str">
            <v>อารี</v>
          </cell>
          <cell r="J1170" t="str">
            <v>เนตรคำยวง</v>
          </cell>
          <cell r="K1170" t="str">
            <v>3-5012-00361-39-3</v>
          </cell>
          <cell r="L1170" t="str">
            <v>สันป่าตอง</v>
          </cell>
          <cell r="M1170" t="str">
            <v>เชียงใหม่ 3</v>
          </cell>
          <cell r="N1170">
            <v>8</v>
          </cell>
          <cell r="O1170" t="str">
            <v>ธนาคารประชาชน</v>
          </cell>
          <cell r="S1170" t="str">
            <v>แขวงเชียงใหม่</v>
          </cell>
          <cell r="T1170" t="str">
            <v>ผบE8963</v>
          </cell>
          <cell r="U1170">
            <v>2566</v>
          </cell>
          <cell r="V1170" t="str">
            <v>ผบE260</v>
          </cell>
          <cell r="W1170">
            <v>2567</v>
          </cell>
          <cell r="X1170">
            <v>16</v>
          </cell>
          <cell r="Y1170">
            <v>1</v>
          </cell>
          <cell r="Z1170">
            <v>2567</v>
          </cell>
          <cell r="BB1170" t="str">
            <v>รายงานผลสืบทรัพย์ 11/9/2567</v>
          </cell>
          <cell r="BC1170">
            <v>1200</v>
          </cell>
          <cell r="BD1170">
            <v>11</v>
          </cell>
          <cell r="BE1170">
            <v>4</v>
          </cell>
          <cell r="BF1170">
            <v>2568</v>
          </cell>
          <cell r="BG1170">
            <v>0</v>
          </cell>
          <cell r="BH1170" t="str">
            <v>-</v>
          </cell>
          <cell r="BI1170" t="str">
            <v>-</v>
          </cell>
          <cell r="BJ1170" t="str">
            <v>-</v>
          </cell>
          <cell r="BK1170">
            <v>0</v>
          </cell>
          <cell r="BL1170">
            <v>1745</v>
          </cell>
          <cell r="BM1170">
            <v>0</v>
          </cell>
          <cell r="BN1170" t="str">
            <v/>
          </cell>
          <cell r="BO1170" t="str">
            <v/>
          </cell>
          <cell r="BP1170" t="str">
            <v/>
          </cell>
          <cell r="BQ1170" t="str">
            <v>-</v>
          </cell>
          <cell r="BR1170" t="str">
            <v>-</v>
          </cell>
          <cell r="BS1170" t="str">
            <v>-</v>
          </cell>
          <cell r="BT1170" t="str">
            <v>นางอารี เนตรคำยวง</v>
          </cell>
          <cell r="BU1170">
            <v>888166010310</v>
          </cell>
          <cell r="BV1170" t="str">
            <v>1.นางอารี   เนตรคำยวง
2.นายมานพ  เนตรคำยวง
3.นางยุพิน   ศรีแพนบาล
4.นายภาดา  ศรีแพนบาล</v>
          </cell>
          <cell r="BW1170" t="str">
            <v xml:space="preserve">จำเลยที่ 1
คู่สมรสจำเลยที่ 1
จำเลยที่ 2 
คู่สมรสจำเลยที่ 2
</v>
          </cell>
          <cell r="BX1170" t="str">
            <v>3-5012-00361-39-3
3-5106-00095-69-0
3-6599-00773-88-7
3-4009-00652-99-4</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0" t="str">
            <v>พบทรัพย์</v>
          </cell>
          <cell r="CC1170" t="str">
            <v>วชิราภรณ์</v>
          </cell>
          <cell r="CD1170" t="str">
            <v>นางอารี เนตรคำยวง</v>
          </cell>
          <cell r="CL1170">
            <v>243902</v>
          </cell>
          <cell r="CM1170">
            <v>244061</v>
          </cell>
        </row>
        <row r="1171">
          <cell r="B1171">
            <v>2651</v>
          </cell>
          <cell r="C1171">
            <v>1167</v>
          </cell>
          <cell r="G1171">
            <v>800094127241</v>
          </cell>
          <cell r="H1171" t="str">
            <v>นาย</v>
          </cell>
          <cell r="I1171" t="str">
            <v>ธนัช</v>
          </cell>
          <cell r="J1171" t="str">
            <v>สุวรรณโฉม</v>
          </cell>
          <cell r="K1171" t="str">
            <v>3-6407-00012-73-6</v>
          </cell>
          <cell r="L1171" t="str">
            <v>สันป่าตอง</v>
          </cell>
          <cell r="M1171" t="str">
            <v>เชียงใหม่ 3</v>
          </cell>
          <cell r="N1171">
            <v>8</v>
          </cell>
          <cell r="O1171" t="str">
            <v>สินเชื่อธนาคารประชาชน</v>
          </cell>
          <cell r="P1171" t="str">
            <v>1.บุคคลค้ำประกัน</v>
          </cell>
          <cell r="S1171" t="str">
            <v>แขวงเชียงใหม่</v>
          </cell>
          <cell r="T1171" t="str">
            <v>ผบE8962</v>
          </cell>
          <cell r="U1171">
            <v>2566</v>
          </cell>
          <cell r="V1171" t="str">
            <v>ผบE11123</v>
          </cell>
          <cell r="W1171">
            <v>2566</v>
          </cell>
          <cell r="AA1171">
            <v>21</v>
          </cell>
          <cell r="AB1171">
            <v>11</v>
          </cell>
          <cell r="AC1171">
            <v>2566</v>
          </cell>
          <cell r="BB1171" t="str">
            <v>รายงานผลสืบทรัพย์ 11/9/2567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นายธนัช สุวรรณโฉม</v>
          </cell>
          <cell r="BU1171">
            <v>888166010308</v>
          </cell>
          <cell r="BV1171" t="str">
            <v>1.นายธนัช    สุวรรณโฉม
2.นางพันธุ์ทิพย์  สุวรรณโฉม
3.นายประพันธ์   คำวงค์ษา
4.นายประชัย  ขาตา</v>
          </cell>
          <cell r="BW1171" t="str">
            <v>จำเลยที่ 1
คู่สมรสจำเลยที่ 1
จำเลยที่ 2
จำเลยที่ 3</v>
          </cell>
          <cell r="BX1171" t="str">
            <v>3-6407-00012-73-6
3-5012-00294-04-1
3-5012-00300-82-3
3-5012-00302-87-7</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1" t="str">
            <v>พบทรัพย์</v>
          </cell>
          <cell r="CC1171" t="str">
            <v>วชิราภรณ์</v>
          </cell>
          <cell r="CD1171" t="str">
            <v>นายธนัช สุวรรณโฉม</v>
          </cell>
          <cell r="CL1171">
            <v>243902</v>
          </cell>
        </row>
        <row r="1172">
          <cell r="B1172">
            <v>2652</v>
          </cell>
          <cell r="C1172">
            <v>1803</v>
          </cell>
          <cell r="G1172">
            <v>800069706003</v>
          </cell>
          <cell r="H1172" t="str">
            <v>นางสาว</v>
          </cell>
          <cell r="I1172" t="str">
            <v>นฤมล</v>
          </cell>
          <cell r="J1172" t="str">
            <v>พรมเทศ</v>
          </cell>
          <cell r="K1172" t="str">
            <v>1-5601-00127-98-7</v>
          </cell>
          <cell r="L1172" t="str">
            <v>เซ็นทรัล แอร์พอร์ต พลาซ่า เชียงใหม่</v>
          </cell>
          <cell r="M1172" t="str">
            <v>เชียงใหม่ 1</v>
          </cell>
          <cell r="N1172">
            <v>8</v>
          </cell>
          <cell r="O1172" t="str">
            <v>ธนาคารประชาชน</v>
          </cell>
          <cell r="P1172" t="str">
            <v>2.หลักทรัพย์ค้ำประกัน</v>
          </cell>
          <cell r="Q1172">
            <v>78542.460000000006</v>
          </cell>
          <cell r="R1172">
            <v>25963.72</v>
          </cell>
          <cell r="S1172" t="str">
            <v>จังหวัดพะเยา</v>
          </cell>
          <cell r="T1172" t="str">
            <v>ผบ3307</v>
          </cell>
          <cell r="U1172">
            <v>2562</v>
          </cell>
          <cell r="V1172" t="str">
            <v>ผบ108</v>
          </cell>
          <cell r="W1172">
            <v>2563</v>
          </cell>
          <cell r="AA1172">
            <v>28</v>
          </cell>
          <cell r="AB1172">
            <v>1</v>
          </cell>
          <cell r="AC1172">
            <v>2563</v>
          </cell>
          <cell r="BB1172" t="str">
            <v>สืบแล้ว รายงานผลสืบ 5/7/2567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นางสาวนฤมล พรมเทศ</v>
          </cell>
          <cell r="BU1172">
            <v>0</v>
          </cell>
          <cell r="BV1172" t="str">
            <v xml:space="preserve">1.นางสาวนฤมล  พรมเทศ
2.นางสาวกันติชา  ปัญญาฟู
3.นายยุรนันท์  จันใจ 
</v>
          </cell>
          <cell r="BW1172" t="str">
            <v>จำเลยที่ 1
จำเลยที่ 2
จำเลยที่ 3</v>
          </cell>
          <cell r="BX1172" t="str">
            <v xml:space="preserve">1-5601-00127-98-7
1-5605-00059-16-4
1-5299-00320-86-1
</v>
          </cell>
          <cell r="BY1172"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2">
            <v>3</v>
          </cell>
          <cell r="CD1172" t="str">
            <v>นางสาวนฤมล พรมเทศ</v>
          </cell>
        </row>
        <row r="1173">
          <cell r="B1173">
            <v>2653</v>
          </cell>
          <cell r="C1173">
            <v>1169</v>
          </cell>
          <cell r="G1173">
            <v>800100167538</v>
          </cell>
          <cell r="H1173" t="str">
            <v>นาย</v>
          </cell>
          <cell r="I1173" t="str">
            <v>สถาพร</v>
          </cell>
          <cell r="J1173" t="str">
            <v>อินเป็ง</v>
          </cell>
          <cell r="K1173" t="str">
            <v>3-5015-00448-25-7</v>
          </cell>
          <cell r="L1173" t="str">
            <v>บิ๊กซี หางดง</v>
          </cell>
          <cell r="M1173" t="str">
            <v>เชียงใหม่ 3</v>
          </cell>
          <cell r="N1173">
            <v>8</v>
          </cell>
          <cell r="O1173" t="str">
            <v>สินเชื่อธนาคารประชาชน</v>
          </cell>
          <cell r="P1173" t="str">
            <v>1.บุคคลค้ำประกัน</v>
          </cell>
          <cell r="S1173" t="str">
            <v>แขวงเชียงใหม่</v>
          </cell>
          <cell r="T1173" t="str">
            <v>ผบE320</v>
          </cell>
          <cell r="U1173">
            <v>2566</v>
          </cell>
          <cell r="V1173" t="str">
            <v>ผบE3636</v>
          </cell>
          <cell r="W1173">
            <v>2566</v>
          </cell>
          <cell r="AA1173">
            <v>23</v>
          </cell>
          <cell r="AB1173">
            <v>5</v>
          </cell>
          <cell r="AC1173">
            <v>2566</v>
          </cell>
          <cell r="BB1173" t="str">
            <v>สืบทรัพย์ (คำสั่ง 6/6/2567) // รายงานวันที่ 16/8/2567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นายสถาพร อินเป็ง</v>
          </cell>
          <cell r="BU1173">
            <v>800100167538</v>
          </cell>
          <cell r="BV1173" t="str">
            <v>1.นายสถาพร อินเป็ง 
2.นางสาวกาญจน์ แสนคำ
3.นางสาวเทียน แสนคำ
4.นายบุญตัน แสนคำ</v>
          </cell>
          <cell r="BW1173" t="str">
            <v>จำเลยที่ 1
จำเลยที่ 2
จำเลยที่ 3
คู่สมรสจำเลยที่ 3</v>
          </cell>
          <cell r="BX1173" t="str">
            <v>3-5015-00448-25-7
1-5099-00177-52-9
3-5013-00203-74-9
3-5015-00475-64-2</v>
          </cell>
          <cell r="BY1173"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3" t="str">
            <v>พบ</v>
          </cell>
          <cell r="CD1173" t="str">
            <v>นายสถาพร อินเป็ง</v>
          </cell>
        </row>
        <row r="1174">
          <cell r="B1174">
            <v>2654</v>
          </cell>
          <cell r="C1174">
            <v>1170</v>
          </cell>
          <cell r="D1174">
            <v>7</v>
          </cell>
          <cell r="E1174">
            <v>6</v>
          </cell>
          <cell r="F1174">
            <v>2567</v>
          </cell>
          <cell r="G1174">
            <v>800087545292</v>
          </cell>
          <cell r="H1174" t="str">
            <v>นาย</v>
          </cell>
          <cell r="I1174" t="str">
            <v>อุทัย</v>
          </cell>
          <cell r="J1174" t="str">
            <v>ภู่ภักดี</v>
          </cell>
          <cell r="K1174" t="str">
            <v>5-6004-00004-43-2</v>
          </cell>
          <cell r="L1174" t="str">
            <v>สันกำแพง</v>
          </cell>
          <cell r="M1174" t="str">
            <v>เชียงใหม่ 3</v>
          </cell>
          <cell r="N1174">
            <v>8</v>
          </cell>
          <cell r="O1174" t="str">
            <v>-</v>
          </cell>
          <cell r="S1174" t="str">
            <v>แขวงเชียงใหม่</v>
          </cell>
          <cell r="T1174" t="str">
            <v>ผบE545</v>
          </cell>
          <cell r="U1174">
            <v>2563</v>
          </cell>
          <cell r="V1174" t="str">
            <v>ผบE1066</v>
          </cell>
          <cell r="W1174">
            <v>2563</v>
          </cell>
          <cell r="X1174">
            <v>21</v>
          </cell>
          <cell r="Y1174">
            <v>9</v>
          </cell>
          <cell r="Z1174">
            <v>2563</v>
          </cell>
          <cell r="BB1174" t="str">
            <v>รายงานผลสืบทรัพย์ 10/7/2567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นายอุทัย ภู่ภักดี</v>
          </cell>
          <cell r="BU1174">
            <v>0</v>
          </cell>
          <cell r="BV1174" t="str">
            <v>1.นายอุทัย  ภูภักดี
2.นายสุรศักดิ์   มงคลจันทร์
3.นางสาววิยะดา   มงคลจันทร์
4.นายธีรศักดิ์      ชมชื่น</v>
          </cell>
          <cell r="BW1174" t="str">
            <v>จำเลยที่1
จำเลยที่ 2
คู่สมรสจำเลยที่ 2
จำเลยที่ 3</v>
          </cell>
          <cell r="BX1174" t="str">
            <v>5-6004-00004-43-2
3-5005-00426-40-6
1-5299-00004-52-7
1-5003-00078-26-2</v>
          </cell>
          <cell r="BY1174"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4" t="str">
            <v>ไม่พบ</v>
          </cell>
          <cell r="CD1174" t="str">
            <v>นายอุทัย ภู่ภักดี</v>
          </cell>
        </row>
        <row r="1175">
          <cell r="B1175">
            <v>2655</v>
          </cell>
          <cell r="C1175">
            <v>1171</v>
          </cell>
          <cell r="D1175">
            <v>7</v>
          </cell>
          <cell r="E1175">
            <v>6</v>
          </cell>
          <cell r="F1175">
            <v>2567</v>
          </cell>
          <cell r="G1175">
            <v>821952012143</v>
          </cell>
          <cell r="H1175" t="str">
            <v>พ.อ.อ.หรือนาย</v>
          </cell>
          <cell r="I1175" t="str">
            <v>ไกรธวัช</v>
          </cell>
          <cell r="J1175" t="str">
            <v>วิริยะ</v>
          </cell>
          <cell r="K1175" t="str">
            <v>3-2009-00287-47-3</v>
          </cell>
          <cell r="L1175" t="str">
            <v>สันกำแพง</v>
          </cell>
          <cell r="M1175" t="str">
            <v>เชียงใหม่ 3</v>
          </cell>
          <cell r="N1175">
            <v>8</v>
          </cell>
          <cell r="S1175" t="str">
            <v>จังหวัดเชียงใหม่</v>
          </cell>
          <cell r="T1175" t="str">
            <v>ผบ 1375</v>
          </cell>
          <cell r="U1175">
            <v>2563</v>
          </cell>
          <cell r="V1175" t="str">
            <v>ผบ 2547</v>
          </cell>
          <cell r="W1175">
            <v>2563</v>
          </cell>
          <cell r="AA1175">
            <v>19</v>
          </cell>
          <cell r="AB1175">
            <v>10</v>
          </cell>
          <cell r="AC1175">
            <v>2563</v>
          </cell>
          <cell r="BB1175" t="str">
            <v>สืบทรัพย์ (คำสั่ง 7/6/2567) // รายงานวันที่ 17/1/2567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พ.อ.อ.หรือนายไกรธวัช วิริยะ</v>
          </cell>
          <cell r="BU1175">
            <v>0</v>
          </cell>
          <cell r="BV1175"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5"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5" t="str">
            <v xml:space="preserve">3-2009-00287-47-3
2-4117-00002-75-1
3-1005-04343-62-2
5-5501-00024-96-0
3-5007-00519-30-1
3-5704-00908-85-9
3-5704-00643-28-6
3-5603-00335-07-5
3-5019-00272-30-0
3-5804-00286-45-9
</v>
          </cell>
          <cell r="BY117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5" t="str">
            <v>พ.อ.อ.หรือนายไกรธวัช วิริยะ</v>
          </cell>
        </row>
        <row r="1176">
          <cell r="B1176">
            <v>2656</v>
          </cell>
          <cell r="C1176">
            <v>1172</v>
          </cell>
          <cell r="D1176">
            <v>13</v>
          </cell>
          <cell r="E1176">
            <v>3</v>
          </cell>
          <cell r="F1176">
            <v>2567</v>
          </cell>
          <cell r="G1176">
            <v>80011761310</v>
          </cell>
          <cell r="H1176" t="str">
            <v>นาย</v>
          </cell>
          <cell r="I1176" t="str">
            <v>อมร</v>
          </cell>
          <cell r="J1176" t="str">
            <v>ไทยกรณ์</v>
          </cell>
          <cell r="K1176" t="str">
            <v>3-5005-00418-27-6</v>
          </cell>
          <cell r="L1176" t="str">
            <v>เซ็นทรัล เฟสติวัล เชียงใหม่</v>
          </cell>
          <cell r="M1176" t="str">
            <v>เชียงใหม่ 1</v>
          </cell>
          <cell r="N1176">
            <v>8</v>
          </cell>
          <cell r="O1176" t="str">
            <v>ธปช.</v>
          </cell>
          <cell r="S1176" t="str">
            <v>แขวงเชียงใหม่</v>
          </cell>
          <cell r="T1176" t="str">
            <v>ผบE7795</v>
          </cell>
          <cell r="U1176">
            <v>2565</v>
          </cell>
          <cell r="V1176" t="str">
            <v>ผบE809</v>
          </cell>
          <cell r="W1176">
            <v>2566</v>
          </cell>
          <cell r="X1176">
            <v>7</v>
          </cell>
          <cell r="Y1176">
            <v>2</v>
          </cell>
          <cell r="Z1176">
            <v>2566</v>
          </cell>
          <cell r="BB1176" t="str">
            <v>สืบทรัพย์ (คำสั่ง 13/3/2567) // รายงานวันที่ 13/7/2567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นายอมร ไทยกรณ์</v>
          </cell>
          <cell r="BU1176">
            <v>88315010477</v>
          </cell>
          <cell r="BV1176" t="str">
            <v>1.นายอมร ไทยกรณ์
2.นายสุทิน มุ่งเมือง
3.นางสาวกัญญารัตน์ ก่อศักดิ์ไพศาล</v>
          </cell>
          <cell r="BW1176" t="str">
            <v>จำเลยที่ 1
จำเลยที่ 2
จำเลยที่ 3</v>
          </cell>
          <cell r="BX1176" t="str">
            <v xml:space="preserve">3-5005-00418-27-6
3-5005-00347-35-2
2-2604-00016-36-7
</v>
          </cell>
          <cell r="BY117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6" t="str">
            <v>ไม่พบ</v>
          </cell>
          <cell r="CB1176">
            <v>3</v>
          </cell>
        </row>
        <row r="1177">
          <cell r="B1177">
            <v>2659</v>
          </cell>
          <cell r="C1177">
            <v>1173</v>
          </cell>
          <cell r="D1177">
            <v>13</v>
          </cell>
          <cell r="E1177">
            <v>6</v>
          </cell>
          <cell r="F1177">
            <v>2567</v>
          </cell>
          <cell r="G1177">
            <v>800102576629</v>
          </cell>
          <cell r="H1177" t="str">
            <v>นางสาว</v>
          </cell>
          <cell r="I1177" t="str">
            <v>ชุติมา</v>
          </cell>
          <cell r="J1177" t="str">
            <v>ศรีนวลโครต</v>
          </cell>
          <cell r="K1177" t="str">
            <v>3-3002-00113-08-1</v>
          </cell>
          <cell r="L1177" t="str">
            <v>แม่แตง</v>
          </cell>
          <cell r="M1177" t="str">
            <v>เชียงใหม่ 2</v>
          </cell>
          <cell r="N1177">
            <v>8</v>
          </cell>
          <cell r="O1177" t="str">
            <v>สินเชื่อ ธปช. เพื่อผู้มีบัตรสวัสดิการแห่งรัฐ</v>
          </cell>
          <cell r="P1177" t="str">
            <v>2.หลักทรัพย์ค้ำประกัน</v>
          </cell>
          <cell r="S1177" t="str">
            <v>แขวงเชียงดาว</v>
          </cell>
          <cell r="T1177" t="str">
            <v>ผบE871</v>
          </cell>
          <cell r="U1177">
            <v>2566</v>
          </cell>
          <cell r="V1177" t="str">
            <v>ผบE951</v>
          </cell>
          <cell r="W1177">
            <v>2566</v>
          </cell>
          <cell r="X1177">
            <v>4</v>
          </cell>
          <cell r="Y1177">
            <v>8</v>
          </cell>
          <cell r="Z1177">
            <v>2566</v>
          </cell>
          <cell r="BB1177" t="str">
            <v>สืบทรัพย์ (คำสั่ง 13/6/2567) // รายงานวันที่ 18/7/2567</v>
          </cell>
          <cell r="BC1177">
            <v>300</v>
          </cell>
          <cell r="BD1177">
            <v>23</v>
          </cell>
          <cell r="BE1177">
            <v>4</v>
          </cell>
          <cell r="BF1177">
            <v>2568</v>
          </cell>
          <cell r="BG1177">
            <v>0</v>
          </cell>
          <cell r="BH1177" t="str">
            <v>-</v>
          </cell>
          <cell r="BI1177" t="str">
            <v>-</v>
          </cell>
          <cell r="BJ1177" t="str">
            <v>-</v>
          </cell>
          <cell r="BK1177">
            <v>0</v>
          </cell>
          <cell r="BL1177">
            <v>260</v>
          </cell>
          <cell r="BM1177">
            <v>0</v>
          </cell>
          <cell r="BN1177" t="str">
            <v/>
          </cell>
          <cell r="BO1177" t="str">
            <v/>
          </cell>
          <cell r="BP1177" t="str">
            <v/>
          </cell>
          <cell r="BQ1177" t="str">
            <v>-</v>
          </cell>
          <cell r="BR1177" t="str">
            <v>-</v>
          </cell>
          <cell r="BS1177" t="str">
            <v>-</v>
          </cell>
          <cell r="BT1177" t="str">
            <v>นางสาวชุติมา ศรีนวลโครต</v>
          </cell>
          <cell r="BV1177" t="str">
            <v>นางสาวชุติมา  ศรีนวลโคตร</v>
          </cell>
          <cell r="BW1177" t="str">
            <v>จำเลย</v>
          </cell>
          <cell r="BX1177" t="str">
            <v>3-3002-00113-08-1</v>
          </cell>
          <cell r="BY1177" t="str">
            <v>-ไม่พบว่ามีกรรมสิทธิ์ในที่ดิน อ.แม่แตง จ.เชียงใหม่</v>
          </cell>
          <cell r="BZ1177" t="str">
            <v>ไพบทรัพย์</v>
          </cell>
          <cell r="CC1177" t="str">
            <v>ลลิตา</v>
          </cell>
          <cell r="CL1177">
            <v>243854</v>
          </cell>
        </row>
        <row r="1178">
          <cell r="B1178">
            <v>2660</v>
          </cell>
          <cell r="C1178">
            <v>1174</v>
          </cell>
          <cell r="D1178">
            <v>20</v>
          </cell>
          <cell r="E1178">
            <v>9</v>
          </cell>
          <cell r="F1178">
            <v>2565</v>
          </cell>
          <cell r="G1178">
            <v>800084697849</v>
          </cell>
          <cell r="H1178" t="str">
            <v>นาย</v>
          </cell>
          <cell r="I1178" t="str">
            <v>ชัยรัช</v>
          </cell>
          <cell r="J1178" t="str">
            <v>พงศ์ปัน</v>
          </cell>
          <cell r="K1178" t="str">
            <v>3-5019-00064-32-4</v>
          </cell>
          <cell r="L1178" t="str">
            <v>ฝาง</v>
          </cell>
          <cell r="M1178" t="str">
            <v>เชียงใหม่ 2</v>
          </cell>
          <cell r="N1178">
            <v>8</v>
          </cell>
          <cell r="O1178" t="str">
            <v>สินเชื่อธนาคารประชาชน</v>
          </cell>
          <cell r="P1178" t="str">
            <v>1.บุคคลค้ำประกัน</v>
          </cell>
          <cell r="S1178" t="str">
            <v>แขวงเชียงใหม่</v>
          </cell>
          <cell r="T1178" t="str">
            <v>ผบE3554</v>
          </cell>
          <cell r="U1178">
            <v>2565</v>
          </cell>
          <cell r="V1178" t="str">
            <v>ผบE5840</v>
          </cell>
          <cell r="W1178">
            <v>2565</v>
          </cell>
          <cell r="X1178">
            <v>15</v>
          </cell>
          <cell r="Y1178">
            <v>8</v>
          </cell>
          <cell r="Z1178">
            <v>2565</v>
          </cell>
          <cell r="BB1178" t="str">
            <v>มีคำสั่งสืบ 20/9/2565 // รายงานผลสืบทรัพย์ 23/7/2567</v>
          </cell>
          <cell r="BC1178">
            <v>1500</v>
          </cell>
          <cell r="BD1178">
            <v>30</v>
          </cell>
          <cell r="BE1178">
            <v>5</v>
          </cell>
          <cell r="BF1178">
            <v>2568</v>
          </cell>
          <cell r="BG1178">
            <v>0</v>
          </cell>
          <cell r="BH1178" t="str">
            <v>-</v>
          </cell>
          <cell r="BI1178" t="str">
            <v>-</v>
          </cell>
          <cell r="BJ1178" t="str">
            <v>-</v>
          </cell>
          <cell r="BK1178">
            <v>0</v>
          </cell>
          <cell r="BL1178">
            <v>2715</v>
          </cell>
          <cell r="BM1178">
            <v>0</v>
          </cell>
          <cell r="BN1178" t="str">
            <v/>
          </cell>
          <cell r="BO1178" t="str">
            <v/>
          </cell>
          <cell r="BP1178" t="str">
            <v/>
          </cell>
          <cell r="BQ1178" t="str">
            <v>-</v>
          </cell>
          <cell r="BR1178" t="str">
            <v>-</v>
          </cell>
          <cell r="BS1178" t="str">
            <v>-</v>
          </cell>
          <cell r="BT1178" t="str">
            <v>นายชัยรัช พงศ์ปัน</v>
          </cell>
          <cell r="BU1178">
            <v>883265010387</v>
          </cell>
          <cell r="BV1178"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8" t="str">
            <v>จำเลยที่ 1
คู่สมรสจำเลยที่ 1
จำเลยที่ 2
คู่สมรสจำเลยที่ 2
จำเลยที่ 3</v>
          </cell>
          <cell r="BX1178" t="str">
            <v>3-5019-00064-32-4
3-5201-00713-38-6
1-5099-01268-66-8
1-5099-00998-03-4
1-5208-00103-99-1</v>
          </cell>
          <cell r="BY1178"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8" t="str">
            <v>พบทรัพย์</v>
          </cell>
          <cell r="CC1178" t="str">
            <v>ลลิตา</v>
          </cell>
          <cell r="CL1178">
            <v>243854</v>
          </cell>
        </row>
        <row r="1179">
          <cell r="B1179">
            <v>2661</v>
          </cell>
          <cell r="C1179">
            <v>1175</v>
          </cell>
          <cell r="D1179">
            <v>13</v>
          </cell>
          <cell r="E1179">
            <v>6</v>
          </cell>
          <cell r="F1179">
            <v>2567</v>
          </cell>
          <cell r="G1179">
            <v>800098730586</v>
          </cell>
          <cell r="H1179" t="str">
            <v>นางสาว</v>
          </cell>
          <cell r="I1179" t="str">
            <v>เบญจรักษ์</v>
          </cell>
          <cell r="J1179" t="str">
            <v>หน่อตุ้ย</v>
          </cell>
          <cell r="K1179" t="str">
            <v>1-5012-00004-92-6</v>
          </cell>
          <cell r="L1179" t="str">
            <v>บิ๊กซี หางดง</v>
          </cell>
          <cell r="M1179" t="str">
            <v>เชียงใหม่ 3</v>
          </cell>
          <cell r="N1179">
            <v>8</v>
          </cell>
          <cell r="S1179" t="str">
            <v>แขวงเชียงใหม่</v>
          </cell>
          <cell r="T1179" t="str">
            <v>ผบE384</v>
          </cell>
          <cell r="U1179">
            <v>2566</v>
          </cell>
          <cell r="V1179" t="str">
            <v>ผบE2276</v>
          </cell>
          <cell r="W1179">
            <v>2566</v>
          </cell>
          <cell r="AA1179">
            <v>24</v>
          </cell>
          <cell r="AB1179">
            <v>4</v>
          </cell>
          <cell r="AC1179">
            <v>2566</v>
          </cell>
          <cell r="BB1179" t="str">
            <v>สืบทรัพย์ (คำสั่ง 13/6/2567) // รายงานวันที่ 16/8/2567</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นางสาวเบญจรักษ์ หน่อตุ้ย</v>
          </cell>
          <cell r="BU1179">
            <v>0</v>
          </cell>
          <cell r="BV1179" t="str">
            <v>1.นางสาวเบญจรัก์ หน่อตุ้ย
2.นายเกียงไกร เพ็ญจันท์
3.นางสาวณัฐญ์วรา คำวัง
4.นายณัฐดนัย เหมยดวง</v>
          </cell>
          <cell r="BW1179" t="str">
            <v>จำเลยที่ 1
คู่สมรสจำเลยที่ 1
จำเลยที่ 2
คู่สมรสจำเลยที่ 2</v>
          </cell>
          <cell r="BX1179" t="str">
            <v>1-5012-00004-92-6
1-5099-00237-41-6
1-5099-00671-75-2
1-5099-00273-79-0</v>
          </cell>
          <cell r="BY1179"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9" t="str">
            <v>พบ</v>
          </cell>
        </row>
        <row r="1180">
          <cell r="B1180">
            <v>2662</v>
          </cell>
          <cell r="C1180">
            <v>1176</v>
          </cell>
          <cell r="D1180">
            <v>23</v>
          </cell>
          <cell r="E1180">
            <v>8</v>
          </cell>
          <cell r="F1180">
            <v>2566</v>
          </cell>
          <cell r="G1180">
            <v>800058470462</v>
          </cell>
          <cell r="H1180" t="str">
            <v>นาง</v>
          </cell>
          <cell r="I1180" t="str">
            <v>แสงดาว</v>
          </cell>
          <cell r="J1180" t="str">
            <v>หล้าเสาร์</v>
          </cell>
          <cell r="K1180" t="str">
            <v>3-5705-00156-39-5</v>
          </cell>
          <cell r="L1180" t="str">
            <v>ฮอด</v>
          </cell>
          <cell r="M1180" t="str">
            <v>เชียงใหม่ 3</v>
          </cell>
          <cell r="N1180">
            <v>8</v>
          </cell>
          <cell r="O1180" t="str">
            <v>สินเชื่อพัฒนาองค์กรชุมชน (รายบุคคล)</v>
          </cell>
          <cell r="S1180" t="str">
            <v>จังหวัดฮอด</v>
          </cell>
          <cell r="T1180" t="str">
            <v>ผบE794</v>
          </cell>
          <cell r="U1180">
            <v>2565</v>
          </cell>
          <cell r="V1180" t="str">
            <v>ผบE957</v>
          </cell>
          <cell r="W1180">
            <v>2565</v>
          </cell>
          <cell r="X1180">
            <v>13</v>
          </cell>
          <cell r="Y1180">
            <v>12</v>
          </cell>
          <cell r="Z1180">
            <v>2565</v>
          </cell>
          <cell r="BB1180" t="str">
            <v xml:space="preserve">สืบทรัพย์ (คำสั่ง 23/8/2566) // รายงานวันที่ </v>
          </cell>
          <cell r="BC1180">
            <v>1800</v>
          </cell>
          <cell r="BD1180">
            <v>26</v>
          </cell>
          <cell r="BE1180">
            <v>3</v>
          </cell>
          <cell r="BF1180">
            <v>2568</v>
          </cell>
          <cell r="BG1180">
            <v>0</v>
          </cell>
          <cell r="BH1180" t="str">
            <v>-</v>
          </cell>
          <cell r="BI1180" t="str">
            <v>-</v>
          </cell>
          <cell r="BJ1180" t="str">
            <v>-</v>
          </cell>
          <cell r="BK1180">
            <v>0</v>
          </cell>
          <cell r="BL1180">
            <v>1520</v>
          </cell>
          <cell r="BM1180">
            <v>0</v>
          </cell>
          <cell r="BN1180" t="str">
            <v/>
          </cell>
          <cell r="BO1180" t="str">
            <v/>
          </cell>
          <cell r="BP1180" t="str">
            <v/>
          </cell>
          <cell r="BQ1180" t="str">
            <v>-</v>
          </cell>
          <cell r="BR1180" t="str">
            <v>-</v>
          </cell>
          <cell r="BS1180" t="str">
            <v>-</v>
          </cell>
          <cell r="BT1180" t="str">
            <v>นางแสงดาว หล้าเสาร์</v>
          </cell>
          <cell r="BU1180">
            <v>0</v>
          </cell>
          <cell r="BV1180"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0" t="str">
            <v>จำเลยที่ 1
คู่สมรสจำเลยที่ 1
จำเลยที่ 2
คู่สมรสจำเลยที่ 2
จำเลยที่ 3
คู่สมรสจำเลยที่ 3</v>
          </cell>
          <cell r="BX1180" t="str">
            <v>3-5705-00156-39-5
3-5016-00059-41-4
1-5016-00059-87-6
3-5016-00059-18-0
3-5016-00057-42-0
3-4008-00258-86-1</v>
          </cell>
          <cell r="BY1180"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0" t="str">
            <v>พบ</v>
          </cell>
        </row>
        <row r="1181">
          <cell r="B1181">
            <v>2663</v>
          </cell>
          <cell r="C1181">
            <v>1177</v>
          </cell>
          <cell r="D1181">
            <v>13</v>
          </cell>
          <cell r="E1181">
            <v>6</v>
          </cell>
          <cell r="F1181">
            <v>2567</v>
          </cell>
          <cell r="G1181">
            <v>800075870728</v>
          </cell>
          <cell r="H1181" t="str">
            <v>นาย</v>
          </cell>
          <cell r="I1181" t="str">
            <v>บัณฑิต</v>
          </cell>
          <cell r="J1181" t="str">
            <v>บริหาร</v>
          </cell>
          <cell r="K1181" t="str">
            <v>3-5099-00553-17-9</v>
          </cell>
          <cell r="L1181" t="str">
            <v>บิ๊กซี หางดง</v>
          </cell>
          <cell r="M1181" t="str">
            <v>เชียงใหม่ 3</v>
          </cell>
          <cell r="N1181">
            <v>8</v>
          </cell>
          <cell r="O1181" t="str">
            <v>สินเชื่อธนาคารประชาชน</v>
          </cell>
          <cell r="P1181" t="str">
            <v>1.บุคคลค้ำประกัน</v>
          </cell>
          <cell r="S1181" t="str">
            <v>แขวงเชียงใหม่</v>
          </cell>
          <cell r="T1181" t="str">
            <v>ผบE382</v>
          </cell>
          <cell r="U1181">
            <v>2566</v>
          </cell>
          <cell r="V1181" t="str">
            <v>ผบE2268</v>
          </cell>
          <cell r="W1181">
            <v>2566</v>
          </cell>
          <cell r="X1181">
            <v>24</v>
          </cell>
          <cell r="Y1181">
            <v>4</v>
          </cell>
          <cell r="Z1181">
            <v>2566</v>
          </cell>
          <cell r="BB1181" t="str">
            <v>สืบทรัพย์ (คำสั่ง 13/6/2567) // รายงานวันที่ 16/8/2567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นายบัณฑิต บริหาร</v>
          </cell>
          <cell r="BV1181" t="str">
            <v xml:space="preserve">1.นายบัณฑิต บริหาร
2.นางสาวสุดามาส โปธาวงค์
3.นางแสงจวน วงธรรม 
4.นายปัญญา วงธรรม
</v>
          </cell>
          <cell r="BW1181" t="str">
            <v xml:space="preserve">จำเลยที่ 1
จำเลยที่ 2
จำเลยที่ 3
คู่สมรสจำเลยที่ 3
</v>
          </cell>
          <cell r="BX1181" t="str">
            <v>3-5099-00553-17-9
3-5013-00140-06-2
3-5207-00368-25-6
3-4110-00252-83-4</v>
          </cell>
          <cell r="BY118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1" t="str">
            <v>พบ</v>
          </cell>
        </row>
        <row r="1182">
          <cell r="B1182">
            <v>2664</v>
          </cell>
          <cell r="C1182">
            <v>1178</v>
          </cell>
          <cell r="D1182">
            <v>7</v>
          </cell>
          <cell r="E1182">
            <v>12</v>
          </cell>
          <cell r="F1182">
            <v>2565</v>
          </cell>
          <cell r="G1182">
            <v>800054361210</v>
          </cell>
          <cell r="H1182" t="str">
            <v>นางสาว</v>
          </cell>
          <cell r="I1182" t="str">
            <v>ดารารัตน์</v>
          </cell>
          <cell r="J1182" t="str">
            <v>ฟูเดช</v>
          </cell>
          <cell r="K1182" t="str">
            <v>3-5015-00090-35-2</v>
          </cell>
          <cell r="L1182" t="str">
            <v>บิ๊กซี หางดง</v>
          </cell>
          <cell r="M1182" t="str">
            <v>เชียงใหม่ 3</v>
          </cell>
          <cell r="N1182">
            <v>8</v>
          </cell>
          <cell r="S1182" t="str">
            <v>แขวงเชียงใหม่</v>
          </cell>
          <cell r="T1182" t="str">
            <v>ผบE1435</v>
          </cell>
          <cell r="U1182">
            <v>2566</v>
          </cell>
          <cell r="V1182" t="str">
            <v>ผบE3290</v>
          </cell>
          <cell r="W1182">
            <v>2566</v>
          </cell>
          <cell r="AA1182">
            <v>16</v>
          </cell>
          <cell r="AB1182">
            <v>5</v>
          </cell>
          <cell r="AC1182">
            <v>2566</v>
          </cell>
          <cell r="BB1182" t="str">
            <v>รายงานวันที่ 22/8/2567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นางสาวดารารัตน์ ฟูเดช</v>
          </cell>
          <cell r="BU1182">
            <v>0</v>
          </cell>
          <cell r="BV1182" t="str">
            <v>1.นางสาวดารารันต์ หู่เดช 
2.นางสาวกัญญ จีสันติ
3.จ่าสิบตรีภัทรพล จีสันติ
4.นางสาววชิราภรณ์ สายสุริยะ</v>
          </cell>
          <cell r="BW1182" t="str">
            <v xml:space="preserve">จำเลยที่ 1
จำเลยที่ 2
คู่สมรสจำเลยที่ 2
จำเลยที่ 3
</v>
          </cell>
          <cell r="BX1182" t="str">
            <v>3-5015-00090-35-2
3-5015-00085-89-8
3-5019-00352-44-3
3-5015-00086-69-0</v>
          </cell>
          <cell r="BY1182"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3">
          <cell r="B1183">
            <v>2665</v>
          </cell>
          <cell r="C1183">
            <v>1179</v>
          </cell>
          <cell r="D1183">
            <v>22</v>
          </cell>
          <cell r="E1183">
            <v>8</v>
          </cell>
          <cell r="F1183">
            <v>2566</v>
          </cell>
          <cell r="G1183" t="str">
            <v>800090201016,
800122831640,
800133661069</v>
          </cell>
          <cell r="H1183" t="str">
            <v>นาย</v>
          </cell>
          <cell r="I1183" t="str">
            <v>ภัทรพงศ์</v>
          </cell>
          <cell r="J1183" t="str">
            <v>บัวนวล</v>
          </cell>
          <cell r="K1183" t="str">
            <v>1-5099-00766-27-3</v>
          </cell>
          <cell r="L1183" t="str">
            <v>บิ๊กซี หางดง</v>
          </cell>
          <cell r="M1183" t="str">
            <v>เชียงใหม่ 3</v>
          </cell>
          <cell r="N1183">
            <v>8</v>
          </cell>
          <cell r="S1183" t="str">
            <v>แขวงเชียงใหม่</v>
          </cell>
          <cell r="T1183" t="str">
            <v>ผบE303</v>
          </cell>
          <cell r="U1183">
            <v>2566</v>
          </cell>
          <cell r="V1183" t="str">
            <v>ผบE3595</v>
          </cell>
          <cell r="W1183">
            <v>2566</v>
          </cell>
          <cell r="X1183">
            <v>23</v>
          </cell>
          <cell r="Y1183">
            <v>5</v>
          </cell>
          <cell r="Z1183">
            <v>2566</v>
          </cell>
          <cell r="BB1183" t="str">
            <v>สืบทรัพย์ (คำสั่ง 22/8/2566) // รายงานวันที่ 26/7/2567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นายภัทรพงศ์ บัวนวล</v>
          </cell>
          <cell r="BU1183">
            <v>0</v>
          </cell>
          <cell r="BV1183" t="str">
            <v>1.นายภัทรพงศ์ บัวนวล
2.นายเจษฎา ดาเจริญเมือง</v>
          </cell>
          <cell r="BW1183" t="str">
            <v>จำเลยที่ 1
จำเลยที่ 2</v>
          </cell>
          <cell r="BX1183" t="str">
            <v>1-5099-00766-27-3
1-5203-00055-91-2</v>
          </cell>
          <cell r="BY1183"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3" t="str">
            <v>ไม่พบ</v>
          </cell>
        </row>
        <row r="1184">
          <cell r="B1184">
            <v>2666</v>
          </cell>
          <cell r="C1184">
            <v>1180</v>
          </cell>
          <cell r="D1184">
            <v>7</v>
          </cell>
          <cell r="E1184">
            <v>12</v>
          </cell>
          <cell r="F1184">
            <v>2565</v>
          </cell>
          <cell r="G1184">
            <v>800046680719</v>
          </cell>
          <cell r="H1184" t="str">
            <v>นางสาว</v>
          </cell>
          <cell r="I1184" t="str">
            <v>ธิชาภรณ์</v>
          </cell>
          <cell r="J1184" t="str">
            <v>ทรายคำ</v>
          </cell>
          <cell r="K1184" t="str">
            <v>1-5099-00308-72-1</v>
          </cell>
          <cell r="L1184" t="str">
            <v>บิ๊กซี หางดง</v>
          </cell>
          <cell r="M1184" t="str">
            <v>เชียงใหม่ 3</v>
          </cell>
          <cell r="N1184">
            <v>8</v>
          </cell>
          <cell r="O1184" t="str">
            <v>สินเชื่อธนาคารประชาชน</v>
          </cell>
          <cell r="P1184" t="str">
            <v>1.บุคคลค้ำประกัน</v>
          </cell>
          <cell r="S1184" t="str">
            <v>แขวงเชียงใหม่</v>
          </cell>
          <cell r="T1184" t="str">
            <v>ผบE1889</v>
          </cell>
          <cell r="U1184">
            <v>2566</v>
          </cell>
          <cell r="V1184" t="str">
            <v>ผบE3415</v>
          </cell>
          <cell r="W1184">
            <v>2566</v>
          </cell>
          <cell r="AA1184">
            <v>19</v>
          </cell>
          <cell r="AB1184">
            <v>5</v>
          </cell>
          <cell r="AC1184">
            <v>2566</v>
          </cell>
          <cell r="BB1184" t="str">
            <v xml:space="preserve"> .สืบทรัพย์ (คำสั่ง 22/8/2566) // รายงานวันที่ 16/8/2567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นางสาวธิชาภรณ์ ทรายคำ</v>
          </cell>
          <cell r="BU1184">
            <v>0</v>
          </cell>
          <cell r="BV1184"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4" t="str">
            <v xml:space="preserve">จำเลยที่ 1
คู่สมรสจำเลยที่ 1
จำเลยที่ 2
คู่สมรสจำเลยที่ 2
จำเลยที่ 3
</v>
          </cell>
          <cell r="BX1184" t="str">
            <v>1-5099-00308-72-1
3-5802-000029-37-1
1-5099-00484-11-2
1-5099-00032-79-4
2-50707-00001-43-5</v>
          </cell>
          <cell r="BY1184"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5">
          <cell r="B1185">
            <v>2667</v>
          </cell>
          <cell r="C1185">
            <v>1181</v>
          </cell>
          <cell r="D1185">
            <v>22</v>
          </cell>
          <cell r="E1185">
            <v>8</v>
          </cell>
          <cell r="F1185">
            <v>2566</v>
          </cell>
          <cell r="G1185">
            <v>800082296263</v>
          </cell>
          <cell r="H1185" t="str">
            <v>นางสาว</v>
          </cell>
          <cell r="I1185" t="str">
            <v>รติพร</v>
          </cell>
          <cell r="J1185" t="str">
            <v>ศิริวัฒน์</v>
          </cell>
          <cell r="K1185" t="str">
            <v>1-1020-01192-14-0</v>
          </cell>
          <cell r="L1185" t="str">
            <v>บิ๊กซี หางดง</v>
          </cell>
          <cell r="M1185" t="str">
            <v>เชียงใหม่ 3</v>
          </cell>
          <cell r="N1185">
            <v>8</v>
          </cell>
          <cell r="S1185" t="str">
            <v>แขวงเชียงใหม่</v>
          </cell>
          <cell r="T1185" t="str">
            <v>ผบE1891</v>
          </cell>
          <cell r="U1185">
            <v>2566</v>
          </cell>
          <cell r="V1185" t="str">
            <v>ผบE3422</v>
          </cell>
          <cell r="W1185">
            <v>2566</v>
          </cell>
          <cell r="X1185">
            <v>19</v>
          </cell>
          <cell r="Y1185">
            <v>5</v>
          </cell>
          <cell r="Z1185">
            <v>2566</v>
          </cell>
          <cell r="BB1185" t="str">
            <v>สืบทรัพย์ (คำสั่ง 22/8/2566) // รายงานวันที่ 26/7/2567</v>
          </cell>
          <cell r="BC1185" t="str">
            <v/>
          </cell>
          <cell r="BD1185" t="str">
            <v/>
          </cell>
          <cell r="BE1185" t="str">
            <v/>
          </cell>
          <cell r="BF1185" t="str">
            <v/>
          </cell>
          <cell r="BG1185" t="str">
            <v/>
          </cell>
          <cell r="BH1185" t="str">
            <v/>
          </cell>
          <cell r="BI1185" t="str">
            <v/>
          </cell>
          <cell r="BJ1185" t="str">
            <v/>
          </cell>
          <cell r="BK1185" t="str">
            <v/>
          </cell>
          <cell r="BL1185" t="str">
            <v/>
          </cell>
          <cell r="BM1185" t="str">
            <v/>
          </cell>
          <cell r="BN1185" t="str">
            <v/>
          </cell>
          <cell r="BO1185" t="str">
            <v/>
          </cell>
          <cell r="BP1185" t="str">
            <v/>
          </cell>
          <cell r="BQ1185" t="str">
            <v/>
          </cell>
          <cell r="BR1185" t="str">
            <v/>
          </cell>
          <cell r="BS1185" t="str">
            <v/>
          </cell>
          <cell r="BT1185" t="str">
            <v>นางสาวรติพร ศิริวัฒน์</v>
          </cell>
          <cell r="BU1185">
            <v>0</v>
          </cell>
          <cell r="BV1185"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5" t="str">
            <v>จำเลยที่ 1
คู่สมรสจำเลยที่ 1
จำเลยที่ 2
คู่สมรสจำเลยที่ 2
จำเลยที่ 3
คู่สมรสจำเลยที่ 3</v>
          </cell>
          <cell r="BX1185" t="str">
            <v>1-1020-01192-14-0
3-5804-00229-42-1
5-5010-01184-29-3
5-5710-00072-47-5
3-1002-03723-42-6
5-5010-01198-35-9</v>
          </cell>
          <cell r="BY1185"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5" t="str">
            <v>ไม่พบ</v>
          </cell>
        </row>
        <row r="1186">
          <cell r="B1186">
            <v>2669</v>
          </cell>
          <cell r="C1186">
            <v>1183</v>
          </cell>
          <cell r="D1186">
            <v>8</v>
          </cell>
          <cell r="E1186">
            <v>7</v>
          </cell>
          <cell r="F1186">
            <v>2567</v>
          </cell>
          <cell r="G1186">
            <v>800073676960</v>
          </cell>
          <cell r="H1186" t="str">
            <v>นาย</v>
          </cell>
          <cell r="I1186" t="str">
            <v>ดิศนัย</v>
          </cell>
          <cell r="J1186" t="str">
            <v>ยาคำ</v>
          </cell>
          <cell r="K1186" t="str">
            <v>2-5017-00017-79-1</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ผบE283</v>
          </cell>
          <cell r="U1186">
            <v>2567</v>
          </cell>
          <cell r="V1186" t="str">
            <v>ผบE503</v>
          </cell>
          <cell r="W1186">
            <v>2567</v>
          </cell>
          <cell r="X1186">
            <v>28</v>
          </cell>
          <cell r="Y1186">
            <v>5</v>
          </cell>
          <cell r="Z1186">
            <v>67</v>
          </cell>
          <cell r="BB1186" t="str">
            <v xml:space="preserve">สืบแล้ว รายงานผลสืบ 19/9/2567 </v>
          </cell>
          <cell r="BC1186">
            <v>1200</v>
          </cell>
          <cell r="BD1186">
            <v>24</v>
          </cell>
          <cell r="BE1186">
            <v>1</v>
          </cell>
          <cell r="BF1186">
            <v>2568</v>
          </cell>
          <cell r="BG1186">
            <v>0</v>
          </cell>
          <cell r="BH1186" t="str">
            <v>-</v>
          </cell>
          <cell r="BI1186" t="str">
            <v>-</v>
          </cell>
          <cell r="BJ1186" t="str">
            <v>-</v>
          </cell>
          <cell r="BK1186">
            <v>0</v>
          </cell>
          <cell r="BL1186">
            <v>1080</v>
          </cell>
          <cell r="BM1186">
            <v>0</v>
          </cell>
          <cell r="BN1186" t="str">
            <v/>
          </cell>
          <cell r="BO1186" t="str">
            <v/>
          </cell>
          <cell r="BP1186" t="str">
            <v/>
          </cell>
          <cell r="BQ1186" t="str">
            <v>-</v>
          </cell>
          <cell r="BR1186" t="str">
            <v>-</v>
          </cell>
          <cell r="BS1186" t="str">
            <v>-</v>
          </cell>
          <cell r="BT1186" t="str">
            <v>นายดิศนัย ยาคำ</v>
          </cell>
          <cell r="BU1186">
            <v>0</v>
          </cell>
          <cell r="BV1186" t="str">
            <v xml:space="preserve">1.นายดิศนัย  ยาคำ 
2.นางสาวนิตยา  ตุ่นกูนา
3.นายสงวน  พรมปินตา 
4.นางปิน  พรมปินตา 
</v>
          </cell>
          <cell r="BW1186" t="str">
            <v xml:space="preserve">จำเลยที่ 1
จำเลยที่ 2
จำเลยที่ 3
ทายาทโดยธรรม </v>
          </cell>
          <cell r="BX1186" t="str">
            <v>2-5017-00017-79-1
3-5017-00109-73-1
3-5017-00107-42-9
5-5017-00016-76-4</v>
          </cell>
          <cell r="BY1186"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6" t="str">
            <v>พบทรัพย์</v>
          </cell>
          <cell r="CB1186">
            <v>4</v>
          </cell>
          <cell r="CC1186" t="str">
            <v>นุสบา</v>
          </cell>
          <cell r="CL1186">
            <v>243884</v>
          </cell>
        </row>
        <row r="1187">
          <cell r="B1187">
            <v>2670</v>
          </cell>
          <cell r="C1187">
            <v>1184</v>
          </cell>
          <cell r="D1187">
            <v>8</v>
          </cell>
          <cell r="E1187">
            <v>7</v>
          </cell>
          <cell r="F1187">
            <v>2567</v>
          </cell>
          <cell r="G1187">
            <v>800042895279</v>
          </cell>
          <cell r="H1187" t="str">
            <v>นาย</v>
          </cell>
          <cell r="I1187" t="str">
            <v xml:space="preserve">สาคร </v>
          </cell>
          <cell r="J1187" t="str">
            <v>เปงติ๊บ</v>
          </cell>
          <cell r="K1187" t="str">
            <v>5-5017-90000-36-6</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ผบE279</v>
          </cell>
          <cell r="U1187">
            <v>2567</v>
          </cell>
          <cell r="V1187" t="str">
            <v>ผบE501</v>
          </cell>
          <cell r="W1187">
            <v>2567</v>
          </cell>
          <cell r="X1187">
            <v>28</v>
          </cell>
          <cell r="Y1187">
            <v>5</v>
          </cell>
          <cell r="Z1187">
            <v>2567</v>
          </cell>
          <cell r="BB1187" t="str">
            <v xml:space="preserve">สืบแล้ว รายงานผลสืบ 19/9/2567 </v>
          </cell>
          <cell r="BC1187">
            <v>1800</v>
          </cell>
          <cell r="BD1187">
            <v>24</v>
          </cell>
          <cell r="BE1187">
            <v>1</v>
          </cell>
          <cell r="BF1187">
            <v>2568</v>
          </cell>
          <cell r="BG1187">
            <v>0</v>
          </cell>
          <cell r="BH1187" t="str">
            <v>-</v>
          </cell>
          <cell r="BI1187" t="str">
            <v>-</v>
          </cell>
          <cell r="BJ1187" t="str">
            <v>-</v>
          </cell>
          <cell r="BK1187">
            <v>0</v>
          </cell>
          <cell r="BL1187">
            <v>1610</v>
          </cell>
          <cell r="BM1187">
            <v>0</v>
          </cell>
          <cell r="BN1187" t="str">
            <v/>
          </cell>
          <cell r="BO1187" t="str">
            <v/>
          </cell>
          <cell r="BP1187" t="str">
            <v/>
          </cell>
          <cell r="BQ1187" t="str">
            <v>-</v>
          </cell>
          <cell r="BR1187" t="str">
            <v>-</v>
          </cell>
          <cell r="BS1187" t="str">
            <v>-</v>
          </cell>
          <cell r="BT1187" t="str">
            <v>นายสาคร  เปงติ๊บ</v>
          </cell>
          <cell r="BU1187">
            <v>0</v>
          </cell>
          <cell r="BV1187"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7" t="str">
            <v>จำเลยที่ 1
คู่สมรสจำเลยที่ 1
จำเลยที่ 2
คู่สมรสจำเลยที่ 2
จำเลยที่ 3
คู่สมรสจำเลยที่ 3</v>
          </cell>
          <cell r="BX1187" t="str">
            <v>5-5017-90000-36-6
3-5017-00014-79-0
3-5017-00015-03-6
3-5017-00017-81-1
3-5017-00010-33-6
1-5016-00105-92-4</v>
          </cell>
          <cell r="BY1187"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7" t="str">
            <v>พบทรัพย์</v>
          </cell>
          <cell r="CB1187">
            <v>6</v>
          </cell>
          <cell r="CC1187" t="str">
            <v>นุสบา</v>
          </cell>
          <cell r="CL1187">
            <v>243884</v>
          </cell>
        </row>
        <row r="1188">
          <cell r="B1188">
            <v>2671</v>
          </cell>
          <cell r="C1188">
            <v>1185</v>
          </cell>
          <cell r="D1188">
            <v>8</v>
          </cell>
          <cell r="E1188">
            <v>7</v>
          </cell>
          <cell r="F1188">
            <v>2567</v>
          </cell>
          <cell r="G1188">
            <v>800051265745</v>
          </cell>
          <cell r="H1188" t="str">
            <v>นาย</v>
          </cell>
          <cell r="I1188" t="str">
            <v>สังเวียร</v>
          </cell>
          <cell r="J1188" t="str">
            <v>ด้วงยศ</v>
          </cell>
          <cell r="K1188" t="str">
            <v>3-5017-00022-38-5</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ผบE280</v>
          </cell>
          <cell r="U1188">
            <v>2567</v>
          </cell>
          <cell r="V1188" t="str">
            <v>ผบE508</v>
          </cell>
          <cell r="W1188">
            <v>2567</v>
          </cell>
          <cell r="X1188">
            <v>28</v>
          </cell>
          <cell r="Y1188">
            <v>5</v>
          </cell>
          <cell r="Z1188">
            <v>2567</v>
          </cell>
          <cell r="BB1188" t="str">
            <v xml:space="preserve">สืบแล้ว รายงานผลสืบ 19/9/2567 </v>
          </cell>
          <cell r="BC1188">
            <v>1200</v>
          </cell>
          <cell r="BD1188">
            <v>24</v>
          </cell>
          <cell r="BE1188">
            <v>1</v>
          </cell>
          <cell r="BF1188">
            <v>2568</v>
          </cell>
          <cell r="BG1188">
            <v>0</v>
          </cell>
          <cell r="BH1188" t="str">
            <v>-</v>
          </cell>
          <cell r="BI1188" t="str">
            <v>-</v>
          </cell>
          <cell r="BJ1188" t="str">
            <v>-</v>
          </cell>
          <cell r="BK1188">
            <v>0</v>
          </cell>
          <cell r="BL1188">
            <v>1150</v>
          </cell>
          <cell r="BM1188">
            <v>0</v>
          </cell>
          <cell r="BN1188" t="str">
            <v/>
          </cell>
          <cell r="BO1188" t="str">
            <v/>
          </cell>
          <cell r="BP1188" t="str">
            <v/>
          </cell>
          <cell r="BQ1188" t="str">
            <v>-</v>
          </cell>
          <cell r="BR1188" t="str">
            <v>-</v>
          </cell>
          <cell r="BS1188" t="str">
            <v>-</v>
          </cell>
          <cell r="BT1188" t="str">
            <v>นายสังเวียร ด้วงยศ</v>
          </cell>
          <cell r="BU1188">
            <v>0</v>
          </cell>
          <cell r="BV1188" t="str">
            <v>1.นายสังเวียร  ด้วงยศ
2.นางสาวสมสวย  ด้วงยศหรือคลองน้อย
3.นายบรรจง  เทพวงศ์
4.นายสุเมธ  พรหมเทศ</v>
          </cell>
          <cell r="BW1188" t="str">
            <v>จำเลยที่ 1
คู่สมรสจำเลยที่ 1
จำเลยที่ 2
จำเลยที่ 3</v>
          </cell>
          <cell r="BX1188" t="str">
            <v xml:space="preserve">3-5017-00022-38-5
3-7501-00618-71-3
3-5017-00018-60-4
3-5804-00099-36-5
</v>
          </cell>
          <cell r="BY1188"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8" t="str">
            <v>พบทรัพย์</v>
          </cell>
          <cell r="CB1188">
            <v>4</v>
          </cell>
          <cell r="CC1188" t="str">
            <v>นุสบา</v>
          </cell>
          <cell r="CL1188">
            <v>243884</v>
          </cell>
        </row>
        <row r="1189">
          <cell r="B1189">
            <v>2672</v>
          </cell>
          <cell r="C1189">
            <v>1186</v>
          </cell>
          <cell r="D1189">
            <v>8</v>
          </cell>
          <cell r="E1189">
            <v>7</v>
          </cell>
          <cell r="F1189">
            <v>2567</v>
          </cell>
          <cell r="G1189">
            <v>800040738570</v>
          </cell>
          <cell r="H1189" t="str">
            <v>นาย</v>
          </cell>
          <cell r="I1189" t="str">
            <v>นรินทร์</v>
          </cell>
          <cell r="J1189" t="str">
            <v xml:space="preserve">ปัญญามี </v>
          </cell>
          <cell r="K1189" t="str">
            <v>1-5016-00055-75-7</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ผบE281</v>
          </cell>
          <cell r="U1189">
            <v>2567</v>
          </cell>
          <cell r="V1189" t="str">
            <v>ผบE500</v>
          </cell>
          <cell r="W1189">
            <v>2567</v>
          </cell>
          <cell r="X1189">
            <v>28</v>
          </cell>
          <cell r="Y1189">
            <v>5</v>
          </cell>
          <cell r="Z1189">
            <v>2567</v>
          </cell>
          <cell r="BB1189" t="str">
            <v xml:space="preserve">สืบแล้ว รายงานผลสืบ 19/9/2567 </v>
          </cell>
          <cell r="BC1189">
            <v>1800</v>
          </cell>
          <cell r="BD1189">
            <v>24</v>
          </cell>
          <cell r="BE1189">
            <v>1</v>
          </cell>
          <cell r="BF1189">
            <v>2568</v>
          </cell>
          <cell r="BG1189">
            <v>0</v>
          </cell>
          <cell r="BH1189" t="str">
            <v>-</v>
          </cell>
          <cell r="BI1189" t="str">
            <v>-</v>
          </cell>
          <cell r="BJ1189" t="str">
            <v>-</v>
          </cell>
          <cell r="BK1189">
            <v>0</v>
          </cell>
          <cell r="BL1189">
            <v>1645</v>
          </cell>
          <cell r="BM1189">
            <v>0</v>
          </cell>
          <cell r="BN1189" t="str">
            <v/>
          </cell>
          <cell r="BO1189" t="str">
            <v/>
          </cell>
          <cell r="BP1189" t="str">
            <v/>
          </cell>
          <cell r="BQ1189" t="str">
            <v>-</v>
          </cell>
          <cell r="BR1189" t="str">
            <v>-</v>
          </cell>
          <cell r="BS1189" t="str">
            <v>-</v>
          </cell>
          <cell r="BT1189" t="str">
            <v xml:space="preserve">นายนรินทร์ ปัญญามี </v>
          </cell>
          <cell r="BU1189">
            <v>0</v>
          </cell>
          <cell r="BV1189"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9" t="str">
            <v>จำเลยที่ 1
คู่สมรสจำเลยที่ 1
จำเลยที่ 2
คู่สมรสจำเลยที่ 2
จำเลยที่ 3
คู่สมรสจำเลยที่ 3</v>
          </cell>
          <cell r="BX1189" t="str">
            <v>1-5016-00055-75-7
1-5803-00043-13-2
3-5017-00219-05-7
3-5017-00217-49-6
3-5017-00165-25-9
3-5017-00218-54-9</v>
          </cell>
          <cell r="BY1189"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9" t="str">
            <v>พบทรัพย์</v>
          </cell>
          <cell r="CB1189">
            <v>6</v>
          </cell>
          <cell r="CC1189" t="str">
            <v>นุสบา</v>
          </cell>
          <cell r="CL1189">
            <v>243884</v>
          </cell>
        </row>
        <row r="1190">
          <cell r="B1190">
            <v>2673</v>
          </cell>
          <cell r="C1190">
            <v>1187</v>
          </cell>
          <cell r="D1190">
            <v>8</v>
          </cell>
          <cell r="E1190">
            <v>7</v>
          </cell>
          <cell r="F1190">
            <v>2567</v>
          </cell>
          <cell r="G1190">
            <v>800043284739</v>
          </cell>
          <cell r="H1190" t="str">
            <v>นาย</v>
          </cell>
          <cell r="I1190" t="str">
            <v>พิเชษฐ</v>
          </cell>
          <cell r="J1190" t="str">
            <v>ตาติ๊บ</v>
          </cell>
          <cell r="K1190" t="str">
            <v>3-5017-00010-78-6</v>
          </cell>
          <cell r="L1190" t="str">
            <v>ดอยเต่า</v>
          </cell>
          <cell r="M1190" t="str">
            <v>เชียงใหม่ 3</v>
          </cell>
          <cell r="N1190">
            <v>8</v>
          </cell>
          <cell r="O1190" t="str">
            <v>สินเชื่อพัฒนาองค์กรชุมชน</v>
          </cell>
          <cell r="P1190" t="str">
            <v>1.บุคคลค้ำประกัน</v>
          </cell>
          <cell r="S1190" t="str">
            <v>จังหวัดฮอด</v>
          </cell>
          <cell r="T1190" t="str">
            <v>ผบE282</v>
          </cell>
          <cell r="U1190">
            <v>2567</v>
          </cell>
          <cell r="V1190" t="str">
            <v>ผบE504</v>
          </cell>
          <cell r="W1190">
            <v>2567</v>
          </cell>
          <cell r="X1190">
            <v>28</v>
          </cell>
          <cell r="Y1190">
            <v>5</v>
          </cell>
          <cell r="Z1190">
            <v>2567</v>
          </cell>
          <cell r="BB1190" t="str">
            <v xml:space="preserve">สืบแล้ว รายงานผลสืบ 19/9/2567 </v>
          </cell>
          <cell r="BC1190">
            <v>1200</v>
          </cell>
          <cell r="BD1190">
            <v>24</v>
          </cell>
          <cell r="BE1190">
            <v>1</v>
          </cell>
          <cell r="BF1190">
            <v>2568</v>
          </cell>
          <cell r="BG1190">
            <v>0</v>
          </cell>
          <cell r="BH1190" t="str">
            <v>-</v>
          </cell>
          <cell r="BI1190" t="str">
            <v>-</v>
          </cell>
          <cell r="BJ1190" t="str">
            <v>-</v>
          </cell>
          <cell r="BK1190">
            <v>0</v>
          </cell>
          <cell r="BL1190">
            <v>1655</v>
          </cell>
          <cell r="BM1190">
            <v>0</v>
          </cell>
          <cell r="BN1190" t="str">
            <v/>
          </cell>
          <cell r="BO1190" t="str">
            <v/>
          </cell>
          <cell r="BP1190" t="str">
            <v/>
          </cell>
          <cell r="BQ1190" t="str">
            <v>-</v>
          </cell>
          <cell r="BR1190" t="str">
            <v>-</v>
          </cell>
          <cell r="BS1190" t="str">
            <v>-</v>
          </cell>
          <cell r="BT1190" t="str">
            <v>นายพิเชษฐ ตาติ๊บ</v>
          </cell>
          <cell r="BU1190">
            <v>0</v>
          </cell>
          <cell r="BV1190" t="str">
            <v>1.นายพิเชษฐ  ตาติ๊บ
2.นางภาวิณี  นันทะชัย 
3.นางสาวเสาวลักษณ์  ตาเสน
4.นายมานัส  สมจักร</v>
          </cell>
          <cell r="BW1190" t="str">
            <v>จำเลยที่ 1
คู่สมรสจำเลยที่ 1
จำเลยที่ 2
จำเลยที่ 3</v>
          </cell>
          <cell r="BX1190" t="str">
            <v>3-5017-00010-78-6
3-5017-00035-50-9
1-5016-00077-10-6
3-5017-00010-75-1</v>
          </cell>
          <cell r="BY1190"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0" t="str">
            <v>พบทรัพย์</v>
          </cell>
          <cell r="CB1190">
            <v>4</v>
          </cell>
          <cell r="CC1190" t="str">
            <v>นุสบา</v>
          </cell>
          <cell r="CL1190">
            <v>243884</v>
          </cell>
        </row>
        <row r="1191">
          <cell r="B1191">
            <v>2674</v>
          </cell>
          <cell r="C1191">
            <v>1188</v>
          </cell>
          <cell r="D1191">
            <v>9</v>
          </cell>
          <cell r="E1191">
            <v>7</v>
          </cell>
          <cell r="F1191">
            <v>2567</v>
          </cell>
          <cell r="G1191">
            <v>800059308315</v>
          </cell>
          <cell r="H1191" t="str">
            <v>นาง</v>
          </cell>
          <cell r="I1191" t="str">
            <v>กัลยา</v>
          </cell>
          <cell r="J1191" t="str">
            <v>สุนะ</v>
          </cell>
          <cell r="K1191" t="str">
            <v>5-5011-00016-21-6</v>
          </cell>
          <cell r="L1191" t="str">
            <v>พร้าว</v>
          </cell>
          <cell r="M1191" t="str">
            <v>เชียงใหม่ 2</v>
          </cell>
          <cell r="N1191">
            <v>8</v>
          </cell>
          <cell r="O1191" t="str">
            <v>สินเชื่อธนาคารประชาชน</v>
          </cell>
          <cell r="P1191" t="str">
            <v>1.บุคคลค้ำประกัน</v>
          </cell>
          <cell r="Q1191">
            <v>44246.52</v>
          </cell>
          <cell r="R1191">
            <v>18751.009999999998</v>
          </cell>
          <cell r="S1191" t="str">
            <v>แขวงเชียงดาว</v>
          </cell>
          <cell r="T1191" t="str">
            <v>ผบE323</v>
          </cell>
          <cell r="U1191">
            <v>2567</v>
          </cell>
          <cell r="V1191" t="str">
            <v>ผบE388</v>
          </cell>
          <cell r="W1191">
            <v>2567</v>
          </cell>
          <cell r="X1191">
            <v>13</v>
          </cell>
          <cell r="Y1191">
            <v>5</v>
          </cell>
          <cell r="Z1191">
            <v>2567</v>
          </cell>
          <cell r="BB1191" t="str">
            <v>รายงานผลสืบทรัพย์ 22/8/2567</v>
          </cell>
          <cell r="BC1191">
            <v>1200</v>
          </cell>
          <cell r="BD1191">
            <v>30</v>
          </cell>
          <cell r="BE1191">
            <v>5</v>
          </cell>
          <cell r="BF1191">
            <v>2568</v>
          </cell>
          <cell r="BG1191">
            <v>0</v>
          </cell>
          <cell r="BH1191" t="str">
            <v>-</v>
          </cell>
          <cell r="BI1191" t="str">
            <v>-</v>
          </cell>
          <cell r="BJ1191" t="str">
            <v>-</v>
          </cell>
          <cell r="BK1191">
            <v>0</v>
          </cell>
          <cell r="BL1191">
            <v>995</v>
          </cell>
          <cell r="BM1191">
            <v>0</v>
          </cell>
          <cell r="BN1191" t="str">
            <v/>
          </cell>
          <cell r="BO1191" t="str">
            <v/>
          </cell>
          <cell r="BP1191" t="str">
            <v/>
          </cell>
          <cell r="BQ1191" t="str">
            <v>-</v>
          </cell>
          <cell r="BR1191" t="str">
            <v>-</v>
          </cell>
          <cell r="BS1191" t="str">
            <v>-</v>
          </cell>
          <cell r="BT1191" t="str">
            <v>นางกัลยา สุนะ</v>
          </cell>
          <cell r="BU1191">
            <v>0</v>
          </cell>
          <cell r="BV1191" t="str">
            <v>1.นางกัลยา  สุนะ
2.นางสาวรักชนก   สุนะ
3.นายสกล   โปธา
4.นางสาวจิราภรณ์   สุอินทร์</v>
          </cell>
          <cell r="BW1191" t="str">
            <v>จำเลยที่ 1
จำเลยที่ 2
คู่สมรสจำเลยที่ 2
จำเลยที่ 3</v>
          </cell>
          <cell r="BX1191" t="str">
            <v>5-5011-00016-21-6
5-5011-00016-22-4
1-5011-00006-92-7
3-5011-00216-73-1</v>
          </cell>
          <cell r="BY11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1" t="str">
            <v>พบทรัพย์</v>
          </cell>
          <cell r="CC1191" t="str">
            <v>วชิราภรณ์</v>
          </cell>
          <cell r="CL1191">
            <v>243852</v>
          </cell>
        </row>
        <row r="1192">
          <cell r="B1192">
            <v>2675</v>
          </cell>
          <cell r="C1192">
            <v>1189</v>
          </cell>
          <cell r="D1192">
            <v>9</v>
          </cell>
          <cell r="E1192">
            <v>7</v>
          </cell>
          <cell r="F1192">
            <v>2567</v>
          </cell>
          <cell r="G1192">
            <v>800082006167</v>
          </cell>
          <cell r="H1192" t="str">
            <v>นาย</v>
          </cell>
          <cell r="I1192" t="str">
            <v>อติพัทธ์</v>
          </cell>
          <cell r="J1192" t="str">
            <v>สวนอินทร์</v>
          </cell>
          <cell r="L1192" t="str">
            <v>ไชยปราการ</v>
          </cell>
          <cell r="M1192" t="str">
            <v>เชียงใหม่ 2</v>
          </cell>
          <cell r="N1192">
            <v>8</v>
          </cell>
          <cell r="O1192" t="str">
            <v>สินเชื่อธนาคารประชาชน</v>
          </cell>
          <cell r="P1192" t="str">
            <v>1.บุคคลค้ำประกัน</v>
          </cell>
          <cell r="Q1192">
            <v>150594.23999999999</v>
          </cell>
          <cell r="R1192">
            <v>66692.77</v>
          </cell>
          <cell r="S1192" t="str">
            <v>จังหวัดฝาง</v>
          </cell>
          <cell r="T1192" t="str">
            <v>ผบE369</v>
          </cell>
          <cell r="U1192">
            <v>2567</v>
          </cell>
          <cell r="V1192" t="str">
            <v>ผบE489</v>
          </cell>
          <cell r="W1192">
            <v>2567</v>
          </cell>
          <cell r="X1192">
            <v>20</v>
          </cell>
          <cell r="Y1192">
            <v>5</v>
          </cell>
          <cell r="Z1192">
            <v>2567</v>
          </cell>
          <cell r="BB1192" t="str">
            <v>รายงานผลสืบทรัพย์ 22/8/2567</v>
          </cell>
          <cell r="BC1192">
            <v>1500</v>
          </cell>
          <cell r="BD1192">
            <v>30</v>
          </cell>
          <cell r="BE1192">
            <v>5</v>
          </cell>
          <cell r="BF1192">
            <v>2568</v>
          </cell>
          <cell r="BG1192">
            <v>0</v>
          </cell>
          <cell r="BH1192" t="str">
            <v>-</v>
          </cell>
          <cell r="BI1192" t="str">
            <v>-</v>
          </cell>
          <cell r="BJ1192" t="str">
            <v>-</v>
          </cell>
          <cell r="BK1192">
            <v>0</v>
          </cell>
          <cell r="BL1192">
            <v>1195</v>
          </cell>
          <cell r="BM1192">
            <v>0</v>
          </cell>
          <cell r="BN1192" t="str">
            <v/>
          </cell>
          <cell r="BO1192" t="str">
            <v/>
          </cell>
          <cell r="BP1192" t="str">
            <v/>
          </cell>
          <cell r="BQ1192" t="str">
            <v>-</v>
          </cell>
          <cell r="BR1192" t="str">
            <v>-</v>
          </cell>
          <cell r="BS1192" t="str">
            <v>-</v>
          </cell>
          <cell r="BT1192" t="str">
            <v>นายอติพัทธ์ สวนอินทร์</v>
          </cell>
          <cell r="BU1192">
            <v>0</v>
          </cell>
          <cell r="BV1192" t="str">
            <v>1.นายอติพัทธ์  สวนอินทร์
2.นางสาวรัชญานันท์  มะณีรัตน์
3.นายณัฐวุฒิ   บุญก้ำ
4.นางสาวตรีนุช   อาทะ
5.นายภาณุพงศ์   วงษา</v>
          </cell>
          <cell r="BW1192" t="str">
            <v xml:space="preserve">จำเลยที่ 1
คู่สมรสจำเลยที่ 1
จำเลยที่ 2
จำเลยที่ 3
คู่สมรสจำเลยที่ 3 </v>
          </cell>
          <cell r="BX1192" t="str">
            <v>1-5009-00106-68-2
1-5009-01236-58-0
1-5099-01180-51-5
1-1015-00511-90-8
3-5019-00245-90-6</v>
          </cell>
          <cell r="BY119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2" t="str">
            <v>พบทรัพย์</v>
          </cell>
          <cell r="CC1192" t="str">
            <v>วชิราภรณ์</v>
          </cell>
          <cell r="CL1192">
            <v>243852</v>
          </cell>
        </row>
        <row r="1193">
          <cell r="B1193">
            <v>2676</v>
          </cell>
          <cell r="C1193">
            <v>1827</v>
          </cell>
          <cell r="D1193">
            <v>9</v>
          </cell>
          <cell r="E1193">
            <v>7</v>
          </cell>
          <cell r="F1193">
            <v>2567</v>
          </cell>
          <cell r="G1193" t="str">
            <v>800087239219,
800087510947</v>
          </cell>
          <cell r="H1193" t="str">
            <v>นางสาว</v>
          </cell>
          <cell r="I1193" t="str">
            <v>จันจิรา</v>
          </cell>
          <cell r="J1193" t="str">
            <v>กาวิชัย</v>
          </cell>
          <cell r="L1193" t="str">
            <v>ไชยปราการ</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34794.15</v>
          </cell>
          <cell r="R1193">
            <v>20700.78</v>
          </cell>
          <cell r="S1193" t="str">
            <v>จังหวัดฝาง</v>
          </cell>
          <cell r="T1193" t="str">
            <v>ผบE370</v>
          </cell>
          <cell r="U1193">
            <v>2567</v>
          </cell>
          <cell r="V1193" t="str">
            <v>ผบE490</v>
          </cell>
          <cell r="W1193">
            <v>2567</v>
          </cell>
          <cell r="X1193">
            <v>20</v>
          </cell>
          <cell r="Y1193">
            <v>5</v>
          </cell>
          <cell r="Z1193">
            <v>2567</v>
          </cell>
          <cell r="BB1193" t="str">
            <v>รายงานผลสืบทรัพย์ 13/8/2567</v>
          </cell>
          <cell r="BC1193">
            <v>1200</v>
          </cell>
          <cell r="BD1193">
            <v>30</v>
          </cell>
          <cell r="BE1193">
            <v>5</v>
          </cell>
          <cell r="BF1193">
            <v>2568</v>
          </cell>
          <cell r="BG1193">
            <v>0</v>
          </cell>
          <cell r="BH1193" t="str">
            <v>-</v>
          </cell>
          <cell r="BI1193" t="str">
            <v>-</v>
          </cell>
          <cell r="BJ1193" t="str">
            <v>-</v>
          </cell>
          <cell r="BK1193">
            <v>0</v>
          </cell>
          <cell r="BL1193">
            <v>1120</v>
          </cell>
          <cell r="BM1193">
            <v>0</v>
          </cell>
          <cell r="BN1193" t="str">
            <v/>
          </cell>
          <cell r="BO1193" t="str">
            <v/>
          </cell>
          <cell r="BP1193" t="str">
            <v/>
          </cell>
          <cell r="BQ1193" t="str">
            <v>-</v>
          </cell>
          <cell r="BR1193" t="str">
            <v>-</v>
          </cell>
          <cell r="BS1193" t="str">
            <v>-</v>
          </cell>
          <cell r="BT1193" t="str">
            <v>นางสาวจันจิรา กาวิชัย</v>
          </cell>
          <cell r="BU1193">
            <v>0</v>
          </cell>
          <cell r="BV1193" t="str">
            <v>1.นางสาวจันจิรา  กาวิชัย
2.นางสาวปริฉัตร  ชัยประสิทธิ์
3.นางสาวพิชฎาภา  เครือวัลย์
4.นายฤทธิ์พิชัย  ปานสวรรค์</v>
          </cell>
          <cell r="BW1193" t="str">
            <v>จำเลยที่ 1
จำเลยที่ 2
จำเลยที่ 3 
คู่สมรสจำเลยที่ 3</v>
          </cell>
          <cell r="BX1193" t="str">
            <v>3-5009-00060-45-0
1-5009-01242-00-8
1-5021-00013-89-4
1-5021-01027-37-6</v>
          </cell>
          <cell r="BY1193"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3" t="str">
            <v>ไม่พบทรัพย์</v>
          </cell>
          <cell r="CC1193" t="str">
            <v>วชิราภรณ์</v>
          </cell>
          <cell r="CL1193">
            <v>243852</v>
          </cell>
        </row>
        <row r="1194">
          <cell r="B1194">
            <v>2677</v>
          </cell>
          <cell r="C1194">
            <v>1828</v>
          </cell>
          <cell r="D1194">
            <v>9</v>
          </cell>
          <cell r="E1194">
            <v>7</v>
          </cell>
          <cell r="F1194">
            <v>2567</v>
          </cell>
          <cell r="G1194" t="str">
            <v>800090540165,
800090598999</v>
          </cell>
          <cell r="H1194" t="str">
            <v>นาง</v>
          </cell>
          <cell r="I1194" t="str">
            <v>สม</v>
          </cell>
          <cell r="J1194" t="str">
            <v>กันทะวัง</v>
          </cell>
          <cell r="L1194" t="str">
            <v>ฝาง</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45766.79</v>
          </cell>
          <cell r="R1194">
            <v>24297.3</v>
          </cell>
          <cell r="S1194" t="str">
            <v>จังหวัดฝาง</v>
          </cell>
          <cell r="T1194" t="str">
            <v>ผบE371</v>
          </cell>
          <cell r="U1194">
            <v>2567</v>
          </cell>
          <cell r="V1194" t="str">
            <v>ผบE491</v>
          </cell>
          <cell r="W1194">
            <v>2567</v>
          </cell>
          <cell r="X1194">
            <v>20</v>
          </cell>
          <cell r="Y1194">
            <v>5</v>
          </cell>
          <cell r="Z1194">
            <v>2567</v>
          </cell>
          <cell r="BB1194" t="str">
            <v>รายงานผลสืบทรัพย์ 22/8/2567</v>
          </cell>
          <cell r="BC1194">
            <v>1500</v>
          </cell>
          <cell r="BD1194">
            <v>30</v>
          </cell>
          <cell r="BE1194">
            <v>5</v>
          </cell>
          <cell r="BF1194">
            <v>2568</v>
          </cell>
          <cell r="BG1194">
            <v>0</v>
          </cell>
          <cell r="BH1194" t="str">
            <v>-</v>
          </cell>
          <cell r="BI1194" t="str">
            <v>-</v>
          </cell>
          <cell r="BJ1194" t="str">
            <v>-</v>
          </cell>
          <cell r="BK1194">
            <v>0</v>
          </cell>
          <cell r="BL1194">
            <v>1455</v>
          </cell>
          <cell r="BM1194">
            <v>0</v>
          </cell>
          <cell r="BN1194" t="str">
            <v/>
          </cell>
          <cell r="BO1194" t="str">
            <v/>
          </cell>
          <cell r="BP1194" t="str">
            <v/>
          </cell>
          <cell r="BQ1194" t="str">
            <v>-</v>
          </cell>
          <cell r="BR1194" t="str">
            <v>-</v>
          </cell>
          <cell r="BS1194" t="str">
            <v>-</v>
          </cell>
          <cell r="BT1194" t="str">
            <v>นางสม กันทะวัง</v>
          </cell>
          <cell r="BU1194">
            <v>0</v>
          </cell>
          <cell r="BV1194" t="str">
            <v>1.นางสม  กันทะวัง
2.นายเรียบ   กันทะวัง
3.นางสาวอนุสรา   อธิศ
4.นายสุทธิพงษ์   บุญรอด
5.นางสายหยุด   หมอเอ็ด</v>
          </cell>
          <cell r="BW1194" t="str">
            <v>จำเลยที่ 1
คู่สมรสจำเลยที่ 1
จำเลยที่ 2
คู่สมรสจำเลยที่ 2
จำเลยที่ 3</v>
          </cell>
          <cell r="BX1194" t="str">
            <v xml:space="preserve">3-5099-00613-51-3
3-5009-00613-50-5
2-5009-00027-09-8
1-5009-00100-11-1
3-5009-00978-25-2
</v>
          </cell>
          <cell r="BY1194"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2678</v>
          </cell>
          <cell r="C1195">
            <v>1192</v>
          </cell>
          <cell r="D1195">
            <v>9</v>
          </cell>
          <cell r="E1195">
            <v>7</v>
          </cell>
          <cell r="F1195">
            <v>2567</v>
          </cell>
          <cell r="G1195">
            <v>800027168759</v>
          </cell>
          <cell r="H1195" t="str">
            <v>นาง</v>
          </cell>
          <cell r="I1195" t="str">
            <v>จารุณีย์</v>
          </cell>
          <cell r="J1195" t="str">
            <v>บัวชุ่ม</v>
          </cell>
          <cell r="L1195" t="str">
            <v>ฝาง</v>
          </cell>
          <cell r="M1195" t="str">
            <v>เชียงใหม่ 2</v>
          </cell>
          <cell r="N1195">
            <v>8</v>
          </cell>
          <cell r="O1195" t="str">
            <v>สินเชื่อพัฒนาองค์กรชุมชน (รายบุคคล)</v>
          </cell>
          <cell r="P1195" t="str">
            <v>1.บุคคลค้ำประกัน</v>
          </cell>
          <cell r="Q1195">
            <v>117310.22</v>
          </cell>
          <cell r="R1195">
            <v>32617.119999999999</v>
          </cell>
          <cell r="S1195" t="str">
            <v>จังหวัดฝาง</v>
          </cell>
          <cell r="T1195" t="str">
            <v>ผบE372</v>
          </cell>
          <cell r="U1195">
            <v>2567</v>
          </cell>
          <cell r="V1195" t="str">
            <v>ผบE492</v>
          </cell>
          <cell r="W1195">
            <v>2567</v>
          </cell>
          <cell r="X1195">
            <v>20</v>
          </cell>
          <cell r="Y1195">
            <v>5</v>
          </cell>
          <cell r="Z1195">
            <v>2567</v>
          </cell>
          <cell r="BB1195" t="str">
            <v>รายงานผลสืบทรัพย์ 22/8/2567</v>
          </cell>
          <cell r="BC1195">
            <v>2100</v>
          </cell>
          <cell r="BD1195">
            <v>30</v>
          </cell>
          <cell r="BE1195">
            <v>5</v>
          </cell>
          <cell r="BF1195">
            <v>2568</v>
          </cell>
          <cell r="BG1195">
            <v>0</v>
          </cell>
          <cell r="BH1195" t="str">
            <v>-</v>
          </cell>
          <cell r="BI1195" t="str">
            <v>-</v>
          </cell>
          <cell r="BJ1195" t="str">
            <v>-</v>
          </cell>
          <cell r="BK1195">
            <v>0</v>
          </cell>
          <cell r="BL1195">
            <v>1815</v>
          </cell>
          <cell r="BM1195">
            <v>0</v>
          </cell>
          <cell r="BN1195" t="str">
            <v/>
          </cell>
          <cell r="BO1195" t="str">
            <v/>
          </cell>
          <cell r="BP1195" t="str">
            <v/>
          </cell>
          <cell r="BQ1195" t="str">
            <v>-</v>
          </cell>
          <cell r="BR1195" t="str">
            <v>-</v>
          </cell>
          <cell r="BS1195" t="str">
            <v>-</v>
          </cell>
          <cell r="BT1195" t="str">
            <v>นางจารุณีย์ บัวชุ่ม</v>
          </cell>
          <cell r="BU1195">
            <v>0</v>
          </cell>
          <cell r="BV1195"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5" t="str">
            <v>จำเลยที่ 1
จำเลยที่ 2
จำเลยที่ 3
คู่สมรสจำเลยที่ 3
จำเลยที่ 4
คู่สมรสจำเลยที่ 4
ทายาทจำเลยที่ 4</v>
          </cell>
          <cell r="BX1195" t="str">
            <v xml:space="preserve">3-5106-00543-49-8
3-5009-00293-40-3
3-5009-00285-06-1
3-5009-00796-39-1
3-5009-00167-36-0
3-5009-00085-69-0
1-5009-00225-83-5
</v>
          </cell>
          <cell r="BY1195"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5" t="str">
            <v>พบทรัพย์</v>
          </cell>
          <cell r="CC1195" t="str">
            <v>วชิราภรณ์</v>
          </cell>
          <cell r="CL1195">
            <v>243852</v>
          </cell>
        </row>
        <row r="1196">
          <cell r="B1196">
            <v>2679</v>
          </cell>
          <cell r="C1196">
            <v>1193</v>
          </cell>
          <cell r="D1196">
            <v>17</v>
          </cell>
          <cell r="E1196">
            <v>7</v>
          </cell>
          <cell r="F1196">
            <v>2567</v>
          </cell>
          <cell r="G1196">
            <v>800036535568</v>
          </cell>
          <cell r="H1196" t="str">
            <v>นาง</v>
          </cell>
          <cell r="I1196" t="str">
            <v xml:space="preserve">พัฒนรัตน์  </v>
          </cell>
          <cell r="J1196" t="str">
            <v>แสนดังใจ</v>
          </cell>
          <cell r="K1196" t="str">
            <v>3 5004 00249 96 1</v>
          </cell>
          <cell r="L1196" t="str">
            <v>เซ็นทรัล แอร์พอร์ต พลาซ่า เชียงใหม่</v>
          </cell>
          <cell r="M1196" t="str">
            <v>เชียงใหม่ 1</v>
          </cell>
          <cell r="N1196">
            <v>8</v>
          </cell>
          <cell r="O1196" t="str">
            <v>สินเชื่อธนาคารประชาชน</v>
          </cell>
          <cell r="Q1196">
            <v>86740.03</v>
          </cell>
          <cell r="R1196">
            <v>27744.52</v>
          </cell>
          <cell r="S1196" t="str">
            <v>แขวงเชียงใหม่</v>
          </cell>
          <cell r="T1196" t="str">
            <v>ผบ.885</v>
          </cell>
          <cell r="U1196">
            <v>2565</v>
          </cell>
          <cell r="V1196" t="str">
            <v>ผบ.1396</v>
          </cell>
          <cell r="W1196">
            <v>2565</v>
          </cell>
          <cell r="X1196">
            <v>29</v>
          </cell>
          <cell r="Y1196">
            <v>8</v>
          </cell>
          <cell r="Z1196">
            <v>2565</v>
          </cell>
          <cell r="BB1196" t="str">
            <v>รายงานผลสืบทรัพย์ 22/8/2567</v>
          </cell>
          <cell r="BC1196">
            <v>1200</v>
          </cell>
          <cell r="BD1196">
            <v>23</v>
          </cell>
          <cell r="BE1196">
            <v>5</v>
          </cell>
          <cell r="BF1196">
            <v>2568</v>
          </cell>
          <cell r="BG1196">
            <v>0</v>
          </cell>
          <cell r="BH1196" t="str">
            <v>-</v>
          </cell>
          <cell r="BI1196" t="str">
            <v>-</v>
          </cell>
          <cell r="BJ1196" t="str">
            <v>-</v>
          </cell>
          <cell r="BK1196">
            <v>0</v>
          </cell>
          <cell r="BL1196">
            <v>2085</v>
          </cell>
          <cell r="BM1196">
            <v>0</v>
          </cell>
          <cell r="BN1196" t="str">
            <v/>
          </cell>
          <cell r="BO1196" t="str">
            <v/>
          </cell>
          <cell r="BP1196" t="str">
            <v/>
          </cell>
          <cell r="BQ1196" t="str">
            <v>-</v>
          </cell>
          <cell r="BR1196" t="str">
            <v>-</v>
          </cell>
          <cell r="BS1196" t="str">
            <v>-</v>
          </cell>
          <cell r="BT1196" t="str">
            <v>นางพัฒนรัตน์   แสนดังใจ</v>
          </cell>
          <cell r="BU1196">
            <v>0</v>
          </cell>
          <cell r="BV1196" t="str">
            <v>1.นางพัฒนรัตน์   แสนดังใจ
2.นายชวนชัย  แสนดังใจ
3.นางสาวเนตรดาว  ชมภูเทศ
4.นางสาวเขมณัฏฐ์   ชมภูเทศ</v>
          </cell>
          <cell r="BW1196" t="str">
            <v xml:space="preserve">จำเลยที่ 1
คู่สมรสจำเลยที่ 1
จำเลยที่ 2
จำเลยที่ 3
</v>
          </cell>
          <cell r="BX1196" t="str">
            <v>3-5004-00249-96-1
3-5002-00912-36-4
3-5002-00912-19-4
3-5002-00912-20-8</v>
          </cell>
          <cell r="BY1196"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6" t="str">
            <v>พบทรัพย์</v>
          </cell>
          <cell r="CC1196" t="str">
            <v>วชิราภรณ์</v>
          </cell>
          <cell r="CL1196">
            <v>243852</v>
          </cell>
        </row>
        <row r="1197">
          <cell r="B1197">
            <v>2680</v>
          </cell>
          <cell r="C1197">
            <v>1194</v>
          </cell>
          <cell r="D1197">
            <v>10</v>
          </cell>
          <cell r="E1197">
            <v>7</v>
          </cell>
          <cell r="F1197">
            <v>2567</v>
          </cell>
          <cell r="G1197">
            <v>800075173560</v>
          </cell>
          <cell r="H1197" t="str">
            <v>นางสาว</v>
          </cell>
          <cell r="I1197" t="str">
            <v>สุทักษิณา</v>
          </cell>
          <cell r="J1197" t="str">
            <v>นันทะเสนา</v>
          </cell>
          <cell r="L1197" t="str">
            <v>เซ็นทรัล แอร์พอร์ต พลาซ่า เชียงใหม่</v>
          </cell>
          <cell r="M1197" t="str">
            <v>เชียงใหม่ 1</v>
          </cell>
          <cell r="N1197">
            <v>8</v>
          </cell>
          <cell r="O1197" t="str">
            <v>สินเชื่อธนาคารประชาชน</v>
          </cell>
          <cell r="P1197" t="str">
            <v>1.บุคคลค้ำประกัน</v>
          </cell>
          <cell r="S1197" t="str">
            <v>แขวงเชียงใหม่</v>
          </cell>
          <cell r="T1197" t="str">
            <v>ผบE7796</v>
          </cell>
          <cell r="U1197">
            <v>2565</v>
          </cell>
          <cell r="V1197" t="str">
            <v>ผบE1681</v>
          </cell>
          <cell r="W1197">
            <v>2566</v>
          </cell>
          <cell r="AA1197">
            <v>7</v>
          </cell>
          <cell r="AB1197">
            <v>3</v>
          </cell>
          <cell r="AC1197">
            <v>2566</v>
          </cell>
          <cell r="BB1197" t="str">
            <v>รายงานผลสืบทรัพย์ 11/9/2567</v>
          </cell>
          <cell r="BC1197">
            <v>1500</v>
          </cell>
          <cell r="BD1197">
            <v>30</v>
          </cell>
          <cell r="BE1197">
            <v>4</v>
          </cell>
          <cell r="BF1197">
            <v>2568</v>
          </cell>
          <cell r="BG1197">
            <v>0</v>
          </cell>
          <cell r="BH1197" t="str">
            <v>-</v>
          </cell>
          <cell r="BI1197" t="str">
            <v>-</v>
          </cell>
          <cell r="BJ1197" t="str">
            <v>-</v>
          </cell>
          <cell r="BK1197">
            <v>0</v>
          </cell>
          <cell r="BL1197">
            <v>2240</v>
          </cell>
          <cell r="BM1197">
            <v>0</v>
          </cell>
          <cell r="BN1197" t="str">
            <v/>
          </cell>
          <cell r="BO1197" t="str">
            <v/>
          </cell>
          <cell r="BP1197" t="str">
            <v/>
          </cell>
          <cell r="BQ1197" t="str">
            <v>-</v>
          </cell>
          <cell r="BR1197" t="str">
            <v>-</v>
          </cell>
          <cell r="BS1197" t="str">
            <v>-</v>
          </cell>
          <cell r="BT1197" t="str">
            <v>นางสาวสุทักษิณา นันทะเสนา</v>
          </cell>
          <cell r="BU1197">
            <v>883165010595</v>
          </cell>
          <cell r="BV1197"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7" t="str">
            <v>จำเลยที่ 1
จำเลยที่ 2
คู่สมรสจำเลยที่ 2
จำเลยที่ 3
คู่สมรสจำเลยที่ 3</v>
          </cell>
          <cell r="BX1197" t="str">
            <v>3-6706-00352-37-3
5-5106-00032-11-2
3-5101-00888-73-9
1-5101-00129-55-6
1-6599-00488-40-0</v>
          </cell>
          <cell r="BY1197"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7" t="str">
            <v>พบทรัพย์</v>
          </cell>
          <cell r="CC1197" t="str">
            <v>วชิราภรณ์</v>
          </cell>
          <cell r="CL1197">
            <v>243902</v>
          </cell>
        </row>
        <row r="1198">
          <cell r="B1198">
            <v>2683</v>
          </cell>
          <cell r="C1198">
            <v>1195</v>
          </cell>
          <cell r="G1198">
            <v>800052585208</v>
          </cell>
          <cell r="H1198" t="str">
            <v>นางสาว</v>
          </cell>
          <cell r="I1198" t="str">
            <v xml:space="preserve">อณัฐพร </v>
          </cell>
          <cell r="J1198" t="str">
            <v>พึ่งแย้ม</v>
          </cell>
          <cell r="K1198" t="str">
            <v>3-6697-00025-84-4</v>
          </cell>
          <cell r="L1198" t="str">
            <v>บวกครกหลวง</v>
          </cell>
          <cell r="M1198" t="str">
            <v>เชียงใหม่ 3</v>
          </cell>
          <cell r="N1198">
            <v>8</v>
          </cell>
          <cell r="O1198" t="str">
            <v>สินเชื่อเคหะ</v>
          </cell>
          <cell r="P1198" t="str">
            <v>1.บุคคลค้ำประกัน</v>
          </cell>
          <cell r="Q1198">
            <v>494718.52</v>
          </cell>
          <cell r="R1198">
            <v>198355.59</v>
          </cell>
          <cell r="S1198" t="str">
            <v>จังหวัดเชียงใหม่</v>
          </cell>
          <cell r="T1198" t="str">
            <v>ผบ1498</v>
          </cell>
          <cell r="U1198">
            <v>2562</v>
          </cell>
          <cell r="V1198" t="str">
            <v>ผบ1961</v>
          </cell>
          <cell r="W1198">
            <v>2562</v>
          </cell>
          <cell r="X1198">
            <v>16</v>
          </cell>
          <cell r="Y1198">
            <v>9</v>
          </cell>
          <cell r="Z1198">
            <v>2562</v>
          </cell>
          <cell r="BB1198" t="str">
            <v>รายงานสืบทรัพย์ 11/11/2567</v>
          </cell>
          <cell r="BC1198">
            <v>600</v>
          </cell>
          <cell r="BD1198">
            <v>11</v>
          </cell>
          <cell r="BE1198">
            <v>4</v>
          </cell>
          <cell r="BF1198">
            <v>2568</v>
          </cell>
          <cell r="BG1198">
            <v>0</v>
          </cell>
          <cell r="BH1198" t="str">
            <v>-</v>
          </cell>
          <cell r="BI1198" t="str">
            <v>-</v>
          </cell>
          <cell r="BJ1198" t="str">
            <v>-</v>
          </cell>
          <cell r="BK1198">
            <v>0</v>
          </cell>
          <cell r="BL1198">
            <v>1155</v>
          </cell>
          <cell r="BM1198">
            <v>0</v>
          </cell>
          <cell r="BN1198" t="str">
            <v/>
          </cell>
          <cell r="BO1198" t="str">
            <v/>
          </cell>
          <cell r="BP1198" t="str">
            <v/>
          </cell>
          <cell r="BQ1198" t="str">
            <v>-</v>
          </cell>
          <cell r="BR1198" t="str">
            <v>-</v>
          </cell>
          <cell r="BS1198" t="str">
            <v>-</v>
          </cell>
          <cell r="BT1198" t="str">
            <v>นางสาวอณัฐพร  พึ่งแย้ม</v>
          </cell>
          <cell r="BU1198">
            <v>0</v>
          </cell>
          <cell r="BV1198" t="str">
            <v>1.นางสาวอณัฐพร พึ่งแย้ม
2.นายอาณัติ สุรินทร์</v>
          </cell>
          <cell r="BW1198" t="str">
            <v>จำเลยที่ 1
คู่สมรสจำเลยที่ 1</v>
          </cell>
          <cell r="BX1198" t="str">
            <v>3-6697-00025-84-4
3-5099-00360-98-2</v>
          </cell>
          <cell r="BY1198"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8" t="str">
            <v>พบ</v>
          </cell>
          <cell r="CC1198" t="str">
            <v>ปฏิยุทธ์</v>
          </cell>
          <cell r="CL1198">
            <v>243941</v>
          </cell>
        </row>
        <row r="1199">
          <cell r="B1199">
            <v>2684</v>
          </cell>
          <cell r="C1199">
            <v>1196</v>
          </cell>
          <cell r="G1199" t="str">
            <v>800093362674,
800112671188,
800137301258</v>
          </cell>
          <cell r="H1199" t="str">
            <v>นาย</v>
          </cell>
          <cell r="I1199" t="str">
            <v>ศราวุธ</v>
          </cell>
          <cell r="J1199" t="str">
            <v>วงค์หาญ</v>
          </cell>
          <cell r="K1199" t="str">
            <v>1-5009-01233-74-2</v>
          </cell>
          <cell r="L1199" t="str">
            <v>บิ๊กซี หางดง, แม่แจ่ม</v>
          </cell>
          <cell r="M1199" t="str">
            <v>เชียงใหม่ 3</v>
          </cell>
          <cell r="N1199">
            <v>8</v>
          </cell>
          <cell r="O1199" t="str">
            <v>สินเชื่อธนาคารประชาชน</v>
          </cell>
          <cell r="P1199" t="str">
            <v>1.บุคคลค้ำประกัน</v>
          </cell>
          <cell r="S1199" t="str">
            <v>จังหวัดฝาง</v>
          </cell>
          <cell r="T1199" t="str">
            <v>ผบE36</v>
          </cell>
          <cell r="U1199">
            <v>2566</v>
          </cell>
          <cell r="V1199" t="str">
            <v>ผบE382</v>
          </cell>
          <cell r="W1199">
            <v>2566</v>
          </cell>
          <cell r="X1199">
            <v>20</v>
          </cell>
          <cell r="Y1199">
            <v>4</v>
          </cell>
          <cell r="Z1199">
            <v>2566</v>
          </cell>
          <cell r="BB1199" t="str">
            <v>สืบทรัพย์ (คำสั่ง 22/8/2566) // รายงานวันที่ 25/9/67</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นายศราวุธ วงค์หาญ</v>
          </cell>
          <cell r="BU1199">
            <v>0</v>
          </cell>
          <cell r="BV1199" t="str">
            <v>1.นายศราวุธ วงค์หาญ
2.นางสาวผ่องนภา สุขจริง
3.นางสาววสิตา คันใจ
4.นางสาววันวิสา แปงจันทร์หอม</v>
          </cell>
          <cell r="BW1199" t="str">
            <v>จำเลยที่ 1
คู่สมรสจำเลยที่ 1
จำเลยที่ 2
จำเลยที่ 3</v>
          </cell>
          <cell r="BX1199" t="str">
            <v>1-5009-01233-74-2
1-5207-00051-46-9
1-5403-00096-39-2
1-5099-00877-12-1</v>
          </cell>
          <cell r="BY1199"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9" t="str">
            <v>พบ</v>
          </cell>
          <cell r="CC1199" t="str">
            <v>ปฏิยุทธ์</v>
          </cell>
        </row>
        <row r="1200">
          <cell r="B1200">
            <v>2685</v>
          </cell>
          <cell r="C1200">
            <v>1197</v>
          </cell>
          <cell r="G1200">
            <v>800144892075</v>
          </cell>
          <cell r="H1200" t="str">
            <v>นางสาว</v>
          </cell>
          <cell r="I1200" t="str">
            <v>อินทุอร</v>
          </cell>
          <cell r="J1200" t="str">
            <v>วังตั๋นหรือปันทะ</v>
          </cell>
          <cell r="K1200" t="str">
            <v>3-5012-00283-08-2</v>
          </cell>
          <cell r="L1200" t="str">
            <v>บิ๊กซี หางดง</v>
          </cell>
          <cell r="M1200" t="str">
            <v>เชียงใหม่ 3</v>
          </cell>
          <cell r="N1200">
            <v>8</v>
          </cell>
          <cell r="O1200" t="str">
            <v>สินเชื่อธนาคารประชาชน</v>
          </cell>
          <cell r="P1200" t="str">
            <v>1.บุคคลค้ำประกัน</v>
          </cell>
          <cell r="S1200" t="str">
            <v>แขวงเชียงใหม่</v>
          </cell>
          <cell r="T1200" t="str">
            <v>ผบE1897</v>
          </cell>
          <cell r="U1200">
            <v>2566</v>
          </cell>
          <cell r="V1200" t="str">
            <v>ผบE3412</v>
          </cell>
          <cell r="W1200">
            <v>2566</v>
          </cell>
          <cell r="X1200">
            <v>19</v>
          </cell>
          <cell r="Y1200">
            <v>5</v>
          </cell>
          <cell r="Z1200">
            <v>2566</v>
          </cell>
          <cell r="BB1200" t="str">
            <v>รายงานผลวันที่ 24/09/2567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นางสาวอินทุอร วังตั๋นหรือปันทะ</v>
          </cell>
          <cell r="BU1200">
            <v>0</v>
          </cell>
          <cell r="BV1200" t="str">
            <v xml:space="preserve">1.นางสาวอินทุอร วังตั๋น
2.นางสาวอรพิน บุญสม </v>
          </cell>
          <cell r="BW1200" t="str">
            <v>จำเลยที่ 1
จำเลยที่ 2</v>
          </cell>
          <cell r="BX1200" t="str">
            <v>3-5012-00283-08-2
3-5012-00519-69-8</v>
          </cell>
          <cell r="BY120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0" t="str">
            <v>ไม่พบ</v>
          </cell>
          <cell r="CC1200" t="str">
            <v>ปฏิยุทธ์</v>
          </cell>
        </row>
        <row r="1201">
          <cell r="B1201">
            <v>2686</v>
          </cell>
          <cell r="C1201">
            <v>1198</v>
          </cell>
          <cell r="G1201">
            <v>800144892067</v>
          </cell>
          <cell r="H1201" t="str">
            <v>นางสาว</v>
          </cell>
          <cell r="I1201" t="str">
            <v>อรพิน</v>
          </cell>
          <cell r="J1201" t="str">
            <v>บุญสม</v>
          </cell>
          <cell r="K1201" t="str">
            <v>3-5012-00519-69-8</v>
          </cell>
          <cell r="L1201" t="str">
            <v>บิ๊กซี หางดง</v>
          </cell>
          <cell r="M1201" t="str">
            <v>เชียงใหม่ 3</v>
          </cell>
          <cell r="N1201">
            <v>8</v>
          </cell>
          <cell r="P1201" t="str">
            <v>1.บุคคลค้ำประกัน</v>
          </cell>
          <cell r="S1201" t="str">
            <v>แขวงเชียงใหม่</v>
          </cell>
          <cell r="T1201" t="str">
            <v>ผบE1896</v>
          </cell>
          <cell r="U1201">
            <v>2566</v>
          </cell>
          <cell r="V1201" t="str">
            <v>ผบE3372</v>
          </cell>
          <cell r="W1201">
            <v>2566</v>
          </cell>
          <cell r="X1201">
            <v>19</v>
          </cell>
          <cell r="Y1201">
            <v>5</v>
          </cell>
          <cell r="Z1201">
            <v>2566</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นางสาวอรพิน บุญสม</v>
          </cell>
          <cell r="BU1201">
            <v>0</v>
          </cell>
        </row>
        <row r="1202">
          <cell r="B1202">
            <v>2687</v>
          </cell>
          <cell r="C1202">
            <v>1199</v>
          </cell>
          <cell r="G1202">
            <v>800068166233</v>
          </cell>
          <cell r="H1202" t="str">
            <v>นาย</v>
          </cell>
          <cell r="I1202" t="str">
            <v>สุวัฒน์</v>
          </cell>
          <cell r="J1202" t="str">
            <v>ดีคำมา</v>
          </cell>
          <cell r="K1202" t="str">
            <v>2-5021-01006-02-4</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ผบE1432</v>
          </cell>
          <cell r="U1202">
            <v>2566</v>
          </cell>
          <cell r="V1202" t="str">
            <v xml:space="preserve">  ผบE3295</v>
          </cell>
          <cell r="W1202">
            <v>2566</v>
          </cell>
          <cell r="X1202">
            <v>16</v>
          </cell>
          <cell r="Y1202">
            <v>5</v>
          </cell>
          <cell r="Z1202">
            <v>2566</v>
          </cell>
          <cell r="BB1202" t="str">
            <v>สืบทรัพย์ (คำสั่ง 22/8/2566) // รายงานวันที่ 25/9/67</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นายสุวัฒน์ ดีคำมา</v>
          </cell>
          <cell r="BU1202">
            <v>0</v>
          </cell>
          <cell r="BV1202"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2" t="str">
            <v>จำเลยที่ 1
คู่สมรสจำเลยที่ 1
จำเลยที่ 2
คู่สมรสจำเลยที่ 2
จำเลยที่ 3
คู่สมรสจำเลยที่ 3</v>
          </cell>
          <cell r="BX1202" t="str">
            <v>2-5021-01006-02-4
1-5502-00001-80-2
3-5605-00542-45-7
3-5099-01194-48-2
1-5099-01184-97-9
1-5804-00015-91-2</v>
          </cell>
          <cell r="BY1202"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2" t="str">
            <v>พบ</v>
          </cell>
          <cell r="CC1202" t="str">
            <v>ปฏิยุทธ์</v>
          </cell>
        </row>
        <row r="1203">
          <cell r="B1203">
            <v>2688</v>
          </cell>
          <cell r="C1203">
            <v>1200</v>
          </cell>
          <cell r="G1203">
            <v>800080119277</v>
          </cell>
          <cell r="H1203" t="str">
            <v>นางสาว</v>
          </cell>
          <cell r="I1203" t="str">
            <v>สาวิตรี</v>
          </cell>
          <cell r="J1203" t="str">
            <v>หน่ออุ่น</v>
          </cell>
          <cell r="K1203" t="str">
            <v>1-5099-00907-83-7</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แขวงเชียงใหม่</v>
          </cell>
          <cell r="T1203" t="str">
            <v>ผบE1890</v>
          </cell>
          <cell r="U1203">
            <v>2566</v>
          </cell>
          <cell r="V1203" t="str">
            <v>ผบE3417</v>
          </cell>
          <cell r="W1203">
            <v>2566</v>
          </cell>
          <cell r="AA1203">
            <v>19</v>
          </cell>
          <cell r="AB1203">
            <v>5</v>
          </cell>
          <cell r="AC1203">
            <v>2566</v>
          </cell>
          <cell r="BB1203" t="str">
            <v>รายงานผลวันที่ 24/09/2567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นางสาวสาวิตรี หน่ออุ่น</v>
          </cell>
          <cell r="BU1203">
            <v>0</v>
          </cell>
          <cell r="BV1203" t="str">
            <v>1.นางสาวสาวิตรี หน่ออุ่น
2.นายรณกร จันทร์ใหม่
3.นางแจ่มจันทร์ ชัยเลื่อน
4.นายสวิง ชัยเลื่อน
5.นายสิทธิศักดิ์ รูปแกะ</v>
          </cell>
          <cell r="BW1203" t="str">
            <v>จำเลยที่ 1
คู่สมรสจำเลยที่ 1
จำเลยที่ 2
คู่สมรสจำเลยที่ 2
จำเลยที่ 3</v>
          </cell>
          <cell r="BX1203" t="str">
            <v>1-5099-00907-83-7
1-5099-70072-06-8
3-5001-00107-00-1
3-5001-00104-91-6
1-3413-00061-97-4</v>
          </cell>
          <cell r="BY1203"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3" t="str">
            <v>ไม่พบ</v>
          </cell>
          <cell r="CC1203" t="str">
            <v>ปฏิยุทธ์</v>
          </cell>
        </row>
        <row r="1204">
          <cell r="B1204">
            <v>2689</v>
          </cell>
          <cell r="C1204">
            <v>1201</v>
          </cell>
          <cell r="G1204">
            <v>800085639402</v>
          </cell>
          <cell r="H1204" t="str">
            <v>นาย</v>
          </cell>
          <cell r="I1204" t="str">
            <v>สามารถ</v>
          </cell>
          <cell r="J1204" t="str">
            <v>อ่อนเสาร์</v>
          </cell>
          <cell r="K1204" t="str">
            <v>1-5018-00003-88-2</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จังหวัดฮอด</v>
          </cell>
          <cell r="T1204" t="str">
            <v>ผบE211</v>
          </cell>
          <cell r="U1204">
            <v>2566</v>
          </cell>
          <cell r="V1204" t="str">
            <v>ผบE567</v>
          </cell>
          <cell r="W1204">
            <v>2566</v>
          </cell>
          <cell r="AA1204">
            <v>1</v>
          </cell>
          <cell r="AB1204">
            <v>6</v>
          </cell>
          <cell r="AC1204">
            <v>2566</v>
          </cell>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นายสามารถ อ่อนเสาร์</v>
          </cell>
          <cell r="BU1204">
            <v>0</v>
          </cell>
          <cell r="BV1204" t="str">
            <v>1.นายสามารถ อ่อนเสาร์
2.นางสาวแสงคำ ชานุ 
3.นายประสิทธิ์ ไพรมณีแสง</v>
          </cell>
          <cell r="BW1204" t="str">
            <v>จำเลยที่ 1
จำเลยที่ 2
จำเลยที่ 3</v>
          </cell>
          <cell r="BX1204" t="str">
            <v>1-5018-00003-88-2
3-5018-00118-02-3
1-5801-00060-20-3</v>
          </cell>
          <cell r="BY120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4" t="str">
            <v>ไม่พบ</v>
          </cell>
          <cell r="CC1204" t="str">
            <v>ปฏิยุทธ์</v>
          </cell>
        </row>
        <row r="1205">
          <cell r="B1205">
            <v>2690</v>
          </cell>
          <cell r="C1205">
            <v>1202</v>
          </cell>
          <cell r="G1205">
            <v>800088794154</v>
          </cell>
          <cell r="H1205" t="str">
            <v xml:space="preserve">นางสาวหรือนาง
</v>
          </cell>
          <cell r="I1205" t="str">
            <v>สงกรานต์</v>
          </cell>
          <cell r="J1205" t="str">
            <v>ศรีทะบาลหรืออินหน่อแก้ว</v>
          </cell>
          <cell r="K1205" t="str">
            <v>3-4199-00213-87-5</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ผบE1888</v>
          </cell>
          <cell r="U1205">
            <v>2566</v>
          </cell>
          <cell r="V1205" t="str">
            <v>ผบE3421</v>
          </cell>
          <cell r="W1205">
            <v>2566</v>
          </cell>
          <cell r="X1205">
            <v>19</v>
          </cell>
          <cell r="Y1205">
            <v>5</v>
          </cell>
          <cell r="Z1205">
            <v>2566</v>
          </cell>
          <cell r="BB1205" t="str">
            <v>สืบทรัพย์ (คำสั่ง 22/8/2566) // รายงานวันที่ 25/9/67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นางสาวหรือนาง
สงกรานต์ ศรีทะบาลหรืออินหน่อแก้ว</v>
          </cell>
          <cell r="BU1205">
            <v>0</v>
          </cell>
          <cell r="BV1205" t="str">
            <v>1.นางสาวสงกรานต์ ศรีทะบาล
2.นายขจรศักดิ์ ซาวยา
3.นางศรีพรรณ สิงห์แก้ว
4.นางไพรลิน พรหมมะ
5.นายเกรียงศักดิ์ พรหมมะ</v>
          </cell>
          <cell r="BW1205" t="str">
            <v>จำเลยที่ 1
คู่สมรสจำเลยที่ 1
จำเลยที่ 2
จำเลยที่ 3
คู่สมรสจำเลยที่ 3</v>
          </cell>
          <cell r="BX1205" t="str">
            <v>3-4199-00213-87-5
1-5101-00114-44-3
3-5015-00277-27-4
3-5015-00277-28-2
3-5012-00831-85-3</v>
          </cell>
          <cell r="BY1205"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5" t="str">
            <v>พบ</v>
          </cell>
          <cell r="CC1205" t="str">
            <v>ปฏิยุทธ์</v>
          </cell>
        </row>
        <row r="1206">
          <cell r="B1206">
            <v>2691</v>
          </cell>
          <cell r="C1206">
            <v>1203</v>
          </cell>
          <cell r="G1206">
            <v>800098617551</v>
          </cell>
          <cell r="H1206" t="str">
            <v>นาย</v>
          </cell>
          <cell r="I1206" t="str">
            <v>ศุภกร</v>
          </cell>
          <cell r="J1206" t="str">
            <v>สวัสดี</v>
          </cell>
          <cell r="K1206" t="str">
            <v>3-5712-00043-41-3</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แขวงเชียงใหม่</v>
          </cell>
          <cell r="T1206" t="str">
            <v>ผบE322</v>
          </cell>
          <cell r="U1206">
            <v>2566</v>
          </cell>
          <cell r="V1206" t="str">
            <v>ผบE2297</v>
          </cell>
          <cell r="W1206">
            <v>2566</v>
          </cell>
          <cell r="X1206">
            <v>24</v>
          </cell>
          <cell r="Y1206">
            <v>4</v>
          </cell>
          <cell r="Z1206">
            <v>2566</v>
          </cell>
          <cell r="BB1206" t="str">
            <v>รายงานผลวันที่ 24/09/2567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นายศุภกร สวัสดี</v>
          </cell>
          <cell r="BU1206">
            <v>0</v>
          </cell>
          <cell r="BV1206" t="str">
            <v>1.นายศุภกร สวสดี 
2.นางสาวปูริตา สีสด
3.นายพิชิตพล เชื้อเมืองพาน</v>
          </cell>
          <cell r="BW1206" t="str">
            <v>จำเลยที่ 1
คู่สมรสจำเลยที่ 1
จำเลยที่ 2</v>
          </cell>
          <cell r="BX1206" t="str">
            <v xml:space="preserve">3-5712-00043-41-3
5-6703-00061-68-0
1-5701-00081-89-8
</v>
          </cell>
          <cell r="BY1206"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6" t="str">
            <v>ไม่พบ</v>
          </cell>
          <cell r="CC1206" t="str">
            <v>ปฏิยุทธ์</v>
          </cell>
        </row>
        <row r="1207">
          <cell r="B1207">
            <v>2692</v>
          </cell>
          <cell r="C1207">
            <v>1204</v>
          </cell>
          <cell r="G1207">
            <v>800097781176</v>
          </cell>
          <cell r="H1207" t="str">
            <v>นาย</v>
          </cell>
          <cell r="I1207" t="str">
            <v>ศรัญญู</v>
          </cell>
          <cell r="J1207" t="str">
            <v>นันตา</v>
          </cell>
          <cell r="K1207" t="str">
            <v>1-5104-00151-29-8</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จังหวัดลำพูน</v>
          </cell>
          <cell r="T1207" t="str">
            <v>ผบE545</v>
          </cell>
          <cell r="U1207">
            <v>2566</v>
          </cell>
          <cell r="V1207" t="str">
            <v>ผบE1153</v>
          </cell>
          <cell r="W1207">
            <v>2566</v>
          </cell>
          <cell r="X1207">
            <v>1</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นายศรัญญู นันตา</v>
          </cell>
          <cell r="BU1207">
            <v>0</v>
          </cell>
          <cell r="BV1207" t="str">
            <v>1.นายศรัญญ นันตา
2.นายอัครวัต ทองสุวรรณ
3.นางสาวอภิสรา ไชยอรนันต์
4.งสาวสุดารันต์ ทามงคล</v>
          </cell>
          <cell r="BW1207" t="str">
            <v>จำเลยที่ 1
จำเลยที่ 2
คู่สมรสจำเลยที่ 2
จำเลยที่ 3</v>
          </cell>
          <cell r="BX1207" t="str">
            <v>1-5104-00151-29-8
1-5099-00075-26-2
8-5710-73020-60-7
1-5099-00980-39-9</v>
          </cell>
          <cell r="BY1207"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7" t="str">
            <v>ไม่พบ</v>
          </cell>
          <cell r="CC1207" t="str">
            <v>ปฏิยุทธ์</v>
          </cell>
        </row>
        <row r="1208">
          <cell r="B1208">
            <v>2693</v>
          </cell>
          <cell r="C1208">
            <v>1205</v>
          </cell>
          <cell r="G1208">
            <v>800102148874</v>
          </cell>
          <cell r="H1208" t="str">
            <v>นางสาว</v>
          </cell>
          <cell r="I1208" t="str">
            <v>เล็กโพ</v>
          </cell>
          <cell r="J1208" t="str">
            <v>ผาติธีรกุลเดช</v>
          </cell>
          <cell r="K1208" t="str">
            <v>2-5804-00018-37-5</v>
          </cell>
          <cell r="L1208" t="str">
            <v>บิ๊กซี หางดง</v>
          </cell>
          <cell r="M1208" t="str">
            <v>เชียงใหม่ 3</v>
          </cell>
          <cell r="N1208">
            <v>8</v>
          </cell>
          <cell r="O1208" t="str">
            <v>สินเชื่อธนาคารประชาชน</v>
          </cell>
          <cell r="P1208" t="str">
            <v>1.บุคคลค้ำประกัน</v>
          </cell>
          <cell r="S1208" t="str">
            <v>แขวงเชียงใหม่</v>
          </cell>
          <cell r="T1208" t="str">
            <v>ผบE1892</v>
          </cell>
          <cell r="U1208">
            <v>2566</v>
          </cell>
          <cell r="V1208" t="str">
            <v>ผบE3420</v>
          </cell>
          <cell r="W1208">
            <v>2566</v>
          </cell>
          <cell r="X1208">
            <v>19</v>
          </cell>
          <cell r="Y1208">
            <v>5</v>
          </cell>
          <cell r="Z1208">
            <v>2566</v>
          </cell>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นางสาวเล็กโพ ผาติธีรกุลเดช</v>
          </cell>
          <cell r="BU1208">
            <v>0</v>
          </cell>
          <cell r="BV1208" t="str">
            <v>1.นางสาวกรชวัล ผาติธีกุลเดช
2.นางสาวบุญสิตา ไพรคุ้มครอง</v>
          </cell>
          <cell r="BW1208" t="str">
            <v>จำเลยที่ 1
จำเลยที่ 2</v>
          </cell>
          <cell r="BX1208" t="str">
            <v>2-5804-00018-37-5
1-5804-00003-24-8</v>
          </cell>
          <cell r="BY1208"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8" t="str">
            <v>พบ</v>
          </cell>
          <cell r="CC1208" t="str">
            <v>ปฏิยุทธ์</v>
          </cell>
        </row>
        <row r="1209">
          <cell r="B1209">
            <v>2694</v>
          </cell>
          <cell r="C1209">
            <v>1206</v>
          </cell>
          <cell r="G1209">
            <v>800093233891</v>
          </cell>
          <cell r="H1209" t="str">
            <v>นาง</v>
          </cell>
          <cell r="I1209" t="str">
            <v>จารุณี</v>
          </cell>
          <cell r="J1209" t="str">
            <v>ปัญญาคำ</v>
          </cell>
          <cell r="K1209" t="str">
            <v>3-5012-01042-91-7</v>
          </cell>
          <cell r="L1209" t="str">
            <v>จอมทอง</v>
          </cell>
          <cell r="M1209" t="str">
            <v>เชียงใหม่ 3</v>
          </cell>
          <cell r="N1209">
            <v>8</v>
          </cell>
          <cell r="O1209" t="str">
            <v>สินเชื่อธนาคารประชาชน</v>
          </cell>
          <cell r="P1209" t="str">
            <v>1.บุคคลค้ำประกัน</v>
          </cell>
          <cell r="S1209" t="str">
            <v>จังหวัดฮอด</v>
          </cell>
          <cell r="T1209" t="str">
            <v>ผบE428</v>
          </cell>
          <cell r="U1209">
            <v>2565</v>
          </cell>
          <cell r="V1209" t="str">
            <v>ผบE553</v>
          </cell>
          <cell r="W1209">
            <v>2565</v>
          </cell>
          <cell r="X1209">
            <v>27</v>
          </cell>
          <cell r="Y1209">
            <v>7</v>
          </cell>
          <cell r="Z1209">
            <v>2565</v>
          </cell>
          <cell r="BB1209" t="str">
            <v>สืบทรัพย์ 23/8/66 // (รายงาน 12/10/2567)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นางจารุณี ปัญญาคำ</v>
          </cell>
          <cell r="BU1209">
            <v>0</v>
          </cell>
          <cell r="BV1209" t="str">
            <v>1.นางจารุณี ปัญญาคำ
2.นายเรศน์ สิทธิดง
3.นางสาวพรกนก อินถา
4.นายธีระยุทธ์ ศรีแก้ว
5.นางสาวนิภาภรณ์ เอราวัล</v>
          </cell>
          <cell r="BW1209" t="str">
            <v>จำเลยที่ 1
จำเลยที่ 2
คู่สมรสจำเลยที่ 2
จำเลยที่ 3
คู่สมรสจพเลยที่ 3</v>
          </cell>
          <cell r="BX1209" t="str">
            <v>3-5012-01042-91-7
1-5002-00009-06-4
1-5002-00167-59-0
1-4509-00064-19-1
3-5002-00286-85-4</v>
          </cell>
          <cell r="BY1209"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9" t="str">
            <v>พบ</v>
          </cell>
          <cell r="CC1209" t="str">
            <v>ปฏิยุทธ์</v>
          </cell>
        </row>
        <row r="1210">
          <cell r="B1210">
            <v>2695</v>
          </cell>
          <cell r="C1210">
            <v>1207</v>
          </cell>
          <cell r="G1210">
            <v>800057635594</v>
          </cell>
          <cell r="H1210" t="str">
            <v>นาย</v>
          </cell>
          <cell r="I1210" t="str">
            <v>วิทยา</v>
          </cell>
          <cell r="J1210" t="str">
            <v>อะติยะ</v>
          </cell>
          <cell r="K1210" t="str">
            <v>3-5003-00175-26-4</v>
          </cell>
          <cell r="L1210" t="str">
            <v>แม่แจ่ม</v>
          </cell>
          <cell r="M1210" t="str">
            <v>เชียงใหม่ 3</v>
          </cell>
          <cell r="N1210">
            <v>8</v>
          </cell>
          <cell r="P1210" t="str">
            <v>1.บุคคลค้ำประกัน</v>
          </cell>
          <cell r="S1210" t="str">
            <v>จังหวัดฮอด</v>
          </cell>
          <cell r="T1210" t="str">
            <v>ผบE209</v>
          </cell>
          <cell r="U1210">
            <v>2566</v>
          </cell>
          <cell r="V1210" t="str">
            <v>ผบE419</v>
          </cell>
          <cell r="W1210">
            <v>2566</v>
          </cell>
          <cell r="X1210">
            <v>8</v>
          </cell>
          <cell r="Y1210">
            <v>5</v>
          </cell>
          <cell r="Z1210">
            <v>2566</v>
          </cell>
          <cell r="BB1210" t="str">
            <v>สืบทรัพย์ (คำสั่ง 23/8/2567)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นายวิทยา อะติยะ</v>
          </cell>
          <cell r="BU1210">
            <v>0</v>
          </cell>
          <cell r="BV1210"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0" t="str">
            <v>จำเลยที่ 1
คู่สมรสจำเลยที่ 1
จำเลยที่ 2
คู่สมรสจำเลยที่ 2
จำเลยที่ 3
คู่สมรสจำเลยที่ 3</v>
          </cell>
          <cell r="BX1210" t="str">
            <v>3-5003-00175-26-4
3-4303-00810-83-1
3-5511-00036-68-7
3-5003-00266-37-5
1-5003-00097-73-9
2-5003-00038-73-1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0" t="str">
            <v>ไม่พบ</v>
          </cell>
          <cell r="CC1210" t="str">
            <v>ปฏิยุทธ์</v>
          </cell>
        </row>
        <row r="1211">
          <cell r="B1211">
            <v>2696</v>
          </cell>
          <cell r="C1211">
            <v>1208</v>
          </cell>
          <cell r="G1211">
            <v>800054858959</v>
          </cell>
          <cell r="H1211" t="str">
            <v>นาย</v>
          </cell>
          <cell r="I1211" t="str">
            <v>บุญทอง</v>
          </cell>
          <cell r="J1211" t="str">
            <v>สุนันต๊ะ</v>
          </cell>
          <cell r="K1211" t="str">
            <v>3-5003-00225-12-1</v>
          </cell>
          <cell r="L1211" t="str">
            <v>แม่แจ่ม</v>
          </cell>
          <cell r="M1211" t="str">
            <v>เชียงใหม่ 3</v>
          </cell>
          <cell r="N1211">
            <v>8</v>
          </cell>
          <cell r="O1211" t="str">
            <v>สินเชื่อองค์ชุมชน</v>
          </cell>
          <cell r="P1211" t="str">
            <v>1.บุคคลค้ำประกัน</v>
          </cell>
          <cell r="S1211" t="str">
            <v>จังหวัดฮอด</v>
          </cell>
          <cell r="T1211" t="str">
            <v>ผบE714</v>
          </cell>
          <cell r="U1211">
            <v>2566</v>
          </cell>
          <cell r="V1211" t="str">
            <v>ผบE912</v>
          </cell>
          <cell r="W1211">
            <v>2566</v>
          </cell>
          <cell r="X1211">
            <v>26</v>
          </cell>
          <cell r="Y1211">
            <v>7</v>
          </cell>
          <cell r="Z1211">
            <v>2566</v>
          </cell>
          <cell r="BB1211" t="str">
            <v>สืบทรัพย์ (คำสั่ง 1/11/2567) // (รายงาน 7/10/2567)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นายบุญทอง สุนันต๊ะ</v>
          </cell>
          <cell r="BU1211">
            <v>0</v>
          </cell>
          <cell r="BV1211" t="str">
            <v>1.นายบุญทอง สุนันต๊ะ
2.นางคำแพง ภิระวรรณ์
3.นายเสาร์แก้ว ภิระวรรณ์
4.นางสาวมนธิดา โอบอ้อม
5.นายบรรชา ไชโย</v>
          </cell>
          <cell r="BW1211" t="str">
            <v>จำเลยที่ 1
จำเลยที่ 2
คู่สมรสจำเลยที่ 2
จำเลยที่ 3
คู่สมรสจำเลยที่ 3</v>
          </cell>
          <cell r="BX1211" t="str">
            <v>3-5003-00225-12-1
3-6508-00780-08-5
3-5016-00325-98-0
1-5003-00098-48-4
1-5016-00052-08-1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1" t="str">
            <v>ไม่พบ</v>
          </cell>
          <cell r="CC1211" t="str">
            <v>ปฏิยุทธ์</v>
          </cell>
        </row>
        <row r="1212">
          <cell r="B1212">
            <v>2697</v>
          </cell>
          <cell r="C1212">
            <v>1209</v>
          </cell>
          <cell r="G1212">
            <v>800077191594</v>
          </cell>
          <cell r="H1212" t="str">
            <v>นาย</v>
          </cell>
          <cell r="I1212" t="str">
            <v>วิมนต์</v>
          </cell>
          <cell r="J1212" t="str">
            <v>ใจอ่อน</v>
          </cell>
          <cell r="K1212" t="str">
            <v>3-5003-00046-29-4</v>
          </cell>
          <cell r="L1212" t="str">
            <v>แม่แจ่ม</v>
          </cell>
          <cell r="M1212" t="str">
            <v>เชียงใหม่ 3</v>
          </cell>
          <cell r="N1212">
            <v>8</v>
          </cell>
          <cell r="P1212" t="str">
            <v>1.บุคคลค้ำประกัน</v>
          </cell>
          <cell r="S1212" t="str">
            <v>จังหวัดฮอด</v>
          </cell>
          <cell r="T1212" t="str">
            <v>ผบE431</v>
          </cell>
          <cell r="U1212">
            <v>2565</v>
          </cell>
          <cell r="V1212" t="str">
            <v>ผบE541</v>
          </cell>
          <cell r="W1212">
            <v>2565</v>
          </cell>
          <cell r="X1212">
            <v>27</v>
          </cell>
          <cell r="Y1212">
            <v>7</v>
          </cell>
          <cell r="Z1212">
            <v>2565</v>
          </cell>
          <cell r="BB1212" t="str">
            <v>สืบทรัพย์ 23/8/66 // (รายงาน 12/10/2567)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นายวิมนต์ ใจอ่อน</v>
          </cell>
          <cell r="BU1212">
            <v>0</v>
          </cell>
          <cell r="BV1212" t="str">
            <v>1.นายวิมนต์ ใจอ่อน
2.นายวิรัตน์ โยรภัตร
3.นางสุธัญญ โยรภัตร</v>
          </cell>
          <cell r="BW1212" t="str">
            <v>จำเลยที่ 1
จำเลยที่ 2
คู่สมรสจำเลยที่ 2</v>
          </cell>
          <cell r="BX1212" t="str">
            <v>3-5003-00046-29-4
3-5003-00050-65-8
3-5106-00241-40-8</v>
          </cell>
          <cell r="BY1212"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2" t="str">
            <v>พบ</v>
          </cell>
          <cell r="CC1212" t="str">
            <v>ปฏิยุทธ์</v>
          </cell>
        </row>
        <row r="1213">
          <cell r="B1213">
            <v>2698</v>
          </cell>
          <cell r="C1213">
            <v>1210</v>
          </cell>
          <cell r="G1213">
            <v>800080097333</v>
          </cell>
          <cell r="H1213" t="str">
            <v>นาง</v>
          </cell>
          <cell r="I1213" t="str">
            <v>เฉิดฉาย</v>
          </cell>
          <cell r="J1213" t="str">
            <v>วงค์จันทร์ตา</v>
          </cell>
          <cell r="K1213" t="str">
            <v>5-5010-00062-66-6</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ผบE1180</v>
          </cell>
          <cell r="U1213">
            <v>2566</v>
          </cell>
          <cell r="V1213" t="str">
            <v>ผบE1337</v>
          </cell>
          <cell r="W1213">
            <v>2566</v>
          </cell>
          <cell r="X1213">
            <v>31</v>
          </cell>
          <cell r="Y1213" t="str">
            <v>ตุลาคม</v>
          </cell>
          <cell r="Z1213">
            <v>2566</v>
          </cell>
          <cell r="BB1213" t="str">
            <v>สืบแล้ว รายงานผลสืบ 16/10/2567</v>
          </cell>
          <cell r="BC1213">
            <v>1500</v>
          </cell>
          <cell r="BD1213">
            <v>30</v>
          </cell>
          <cell r="BE1213">
            <v>5</v>
          </cell>
          <cell r="BF1213">
            <v>2568</v>
          </cell>
          <cell r="BG1213">
            <v>0</v>
          </cell>
          <cell r="BH1213" t="str">
            <v>-</v>
          </cell>
          <cell r="BI1213" t="str">
            <v>-</v>
          </cell>
          <cell r="BJ1213" t="str">
            <v>-</v>
          </cell>
          <cell r="BK1213">
            <v>0</v>
          </cell>
          <cell r="BL1213">
            <v>1080</v>
          </cell>
          <cell r="BM1213">
            <v>0</v>
          </cell>
          <cell r="BN1213" t="str">
            <v/>
          </cell>
          <cell r="BO1213" t="str">
            <v/>
          </cell>
          <cell r="BP1213" t="str">
            <v/>
          </cell>
          <cell r="BQ1213" t="str">
            <v>-</v>
          </cell>
          <cell r="BR1213" t="str">
            <v>-</v>
          </cell>
          <cell r="BS1213" t="str">
            <v>-</v>
          </cell>
          <cell r="BT1213" t="str">
            <v>นางเฉิดฉาย วงค์จันทร์ตา</v>
          </cell>
          <cell r="BU1213">
            <v>883266010590</v>
          </cell>
          <cell r="BV1213"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3" t="str">
            <v>จำเลยที่ 1
คู่สมรสจำเลยที่ 1
จำเลยที่ 2
คู่สมรสจำเลยที่ 2
จำเลยที่ 3</v>
          </cell>
          <cell r="BX1213" t="str">
            <v>5-5010-00062-66-6
3-5010-00217-96-5
3-4613-00130-10-6
5-5010-01222-80-2
8-5010-73002-80-3</v>
          </cell>
          <cell r="BY121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3" t="str">
            <v>ไม่พบทรัพย์</v>
          </cell>
          <cell r="CB1213">
            <v>5</v>
          </cell>
          <cell r="CC1213" t="str">
            <v>นุสบา</v>
          </cell>
          <cell r="CL1213">
            <v>243936</v>
          </cell>
        </row>
        <row r="1214">
          <cell r="B1214">
            <v>2699</v>
          </cell>
          <cell r="C1214">
            <v>1211</v>
          </cell>
          <cell r="G1214">
            <v>800074216980</v>
          </cell>
          <cell r="H1214" t="str">
            <v>นางสาว</v>
          </cell>
          <cell r="I1214" t="str">
            <v>พัชนี</v>
          </cell>
          <cell r="J1214" t="str">
            <v>ยอดคำ</v>
          </cell>
          <cell r="K1214" t="str">
            <v>3-5010-00072-50-9</v>
          </cell>
          <cell r="L1214" t="str">
            <v>แม่อาย</v>
          </cell>
          <cell r="M1214" t="str">
            <v>เชียงใหม่ 2</v>
          </cell>
          <cell r="N1214">
            <v>8</v>
          </cell>
          <cell r="O1214" t="str">
            <v>สินเชื่อธนาคารประชาชน</v>
          </cell>
          <cell r="P1214" t="str">
            <v>1.บุคคลค้ำประกัน</v>
          </cell>
          <cell r="S1214" t="str">
            <v>จังหวัดฝาง</v>
          </cell>
          <cell r="T1214" t="str">
            <v>ผบE1181</v>
          </cell>
          <cell r="U1214">
            <v>2566</v>
          </cell>
          <cell r="V1214" t="str">
            <v>ผบE1338</v>
          </cell>
          <cell r="W1214">
            <v>2566</v>
          </cell>
          <cell r="BB1214" t="str">
            <v>สืบแล้ว รายงานผลสืบ 16/10/2567</v>
          </cell>
          <cell r="BC1214">
            <v>300</v>
          </cell>
          <cell r="BD1214">
            <v>30</v>
          </cell>
          <cell r="BE1214">
            <v>5</v>
          </cell>
          <cell r="BF1214">
            <v>2568</v>
          </cell>
          <cell r="BG1214">
            <v>0</v>
          </cell>
          <cell r="BH1214" t="str">
            <v>-</v>
          </cell>
          <cell r="BI1214" t="str">
            <v>-</v>
          </cell>
          <cell r="BJ1214" t="str">
            <v>-</v>
          </cell>
          <cell r="BK1214">
            <v>0</v>
          </cell>
          <cell r="BL1214">
            <v>260</v>
          </cell>
          <cell r="BM1214">
            <v>0</v>
          </cell>
          <cell r="BN1214" t="str">
            <v/>
          </cell>
          <cell r="BO1214" t="str">
            <v/>
          </cell>
          <cell r="BP1214" t="str">
            <v/>
          </cell>
          <cell r="BQ1214" t="str">
            <v>-</v>
          </cell>
          <cell r="BR1214" t="str">
            <v>-</v>
          </cell>
          <cell r="BS1214" t="str">
            <v>-</v>
          </cell>
          <cell r="BT1214" t="str">
            <v>นางสาวพัชนี ยอดคำ</v>
          </cell>
          <cell r="BU1214">
            <v>883266010591</v>
          </cell>
          <cell r="BV1214" t="str">
            <v>1.นางสาวพัชนี  ยอดคำ</v>
          </cell>
          <cell r="BW1214" t="str">
            <v>จำเลย</v>
          </cell>
          <cell r="BX1214" t="str">
            <v>3-5010-00072-50-9</v>
          </cell>
          <cell r="BY1214" t="str">
            <v xml:space="preserve">-ไม่พบว่ามีกรรมสิทธิ์ในที่ดิน อ.แม่อาย จ.เชียงใหม่
</v>
          </cell>
          <cell r="BZ1214" t="str">
            <v>ไม่พบทรัพย์</v>
          </cell>
          <cell r="CB1214">
            <v>1</v>
          </cell>
          <cell r="CC1214" t="str">
            <v>นุสบา</v>
          </cell>
          <cell r="CL1214">
            <v>243936</v>
          </cell>
        </row>
        <row r="1215">
          <cell r="B1215">
            <v>2700</v>
          </cell>
          <cell r="C1215">
            <v>1212</v>
          </cell>
          <cell r="G1215">
            <v>800095040781</v>
          </cell>
          <cell r="H1215" t="str">
            <v>นาย</v>
          </cell>
          <cell r="I1215" t="str">
            <v>ธมกร</v>
          </cell>
          <cell r="J1215" t="str">
            <v>เพ็ชรสุวรรณ</v>
          </cell>
          <cell r="K1215" t="str">
            <v>3-9098-00548-26-9</v>
          </cell>
          <cell r="L1215" t="str">
            <v>มีโชคพลาซ่า</v>
          </cell>
          <cell r="M1215" t="str">
            <v>เชียงใหม่ 2</v>
          </cell>
          <cell r="N1215">
            <v>8</v>
          </cell>
          <cell r="O1215" t="str">
            <v>สินเชื่อแก้ไขปัญหาหนี้นอกระบบ PSA ระยะที่ 2</v>
          </cell>
          <cell r="P1215" t="str">
            <v>1.บุคคลค้ำประกัน</v>
          </cell>
          <cell r="S1215" t="str">
            <v>แขวงเชียงใหม่</v>
          </cell>
          <cell r="T1215" t="str">
            <v>ผบE3643</v>
          </cell>
          <cell r="U1215">
            <v>2565</v>
          </cell>
          <cell r="V1215" t="str">
            <v>ผบE7107</v>
          </cell>
          <cell r="W1215">
            <v>2565</v>
          </cell>
          <cell r="X1215">
            <v>4</v>
          </cell>
          <cell r="Y1215">
            <v>10</v>
          </cell>
          <cell r="Z1215">
            <v>2565</v>
          </cell>
          <cell r="BB1215" t="str">
            <v>สืบแล้ว รายงานผลสืบ 16/10/2568</v>
          </cell>
          <cell r="BC1215">
            <v>1200</v>
          </cell>
          <cell r="BD1215">
            <v>7</v>
          </cell>
          <cell r="BE1215">
            <v>5</v>
          </cell>
          <cell r="BF1215">
            <v>2568</v>
          </cell>
          <cell r="BG1215">
            <v>0</v>
          </cell>
          <cell r="BH1215" t="str">
            <v>-</v>
          </cell>
          <cell r="BI1215" t="str">
            <v>-</v>
          </cell>
          <cell r="BJ1215" t="str">
            <v>-</v>
          </cell>
          <cell r="BK1215">
            <v>0</v>
          </cell>
          <cell r="BL1215">
            <v>420</v>
          </cell>
          <cell r="BM1215">
            <v>0</v>
          </cell>
          <cell r="BN1215" t="str">
            <v/>
          </cell>
          <cell r="BO1215" t="str">
            <v/>
          </cell>
          <cell r="BP1215" t="str">
            <v/>
          </cell>
          <cell r="BQ1215" t="str">
            <v>-</v>
          </cell>
          <cell r="BR1215" t="str">
            <v>-</v>
          </cell>
          <cell r="BS1215" t="str">
            <v>-</v>
          </cell>
          <cell r="BT1215" t="str">
            <v>นายธมกร เพ็ชรสุวรรณ</v>
          </cell>
          <cell r="BU1215">
            <v>883265010090</v>
          </cell>
          <cell r="BV1215" t="str">
            <v xml:space="preserve">1.นายเทวกฤตหรือธมกร  เพ็ชรสุวรรณ
2.นางสาวฐิตาภัทร์  ปินตา
3.นายพงศ์สิริ  ไชยวรรณ
4.นางสาวนันทิญา  บุญปัญญา
</v>
          </cell>
          <cell r="BW1215" t="str">
            <v>จำเลยที่ 1
จำเลยที่ 2
จำเลยที่ 3
คู่สมรสจำเลยที่ 3</v>
          </cell>
          <cell r="BX1215" t="str">
            <v>3-9098-00548-26-9
1-5099-00386-85-3
1-5799-00482-96-8
1-5511-00002-51-4</v>
          </cell>
          <cell r="BY1215"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5" t="str">
            <v>ไม่พบทรัพย์</v>
          </cell>
          <cell r="CB1215">
            <v>4</v>
          </cell>
          <cell r="CC1215" t="str">
            <v>นุสบา</v>
          </cell>
          <cell r="CL1215">
            <v>243936</v>
          </cell>
        </row>
        <row r="1216">
          <cell r="B1216">
            <v>2701</v>
          </cell>
          <cell r="C1216">
            <v>1213</v>
          </cell>
          <cell r="G1216">
            <v>800089551504</v>
          </cell>
          <cell r="H1216" t="str">
            <v>นาย</v>
          </cell>
          <cell r="I1216" t="str">
            <v>ชญาณ์นันท์</v>
          </cell>
          <cell r="J1216" t="str">
            <v>นินทร์ธัตถ์</v>
          </cell>
          <cell r="K1216" t="str">
            <v>1-5099-00014-37-9</v>
          </cell>
          <cell r="L1216" t="str">
            <v>มีโชคพลาซ่า</v>
          </cell>
          <cell r="M1216" t="str">
            <v>เชียงใหม่ 2</v>
          </cell>
          <cell r="N1216">
            <v>8</v>
          </cell>
          <cell r="O1216" t="str">
            <v>สินเชื่อห้องแถว</v>
          </cell>
          <cell r="P1216" t="str">
            <v>1.บุคคลค้ำประกัน</v>
          </cell>
          <cell r="S1216" t="str">
            <v>แขวงเชียงใหม่</v>
          </cell>
          <cell r="T1216" t="str">
            <v>ผบE59</v>
          </cell>
          <cell r="U1216">
            <v>2566</v>
          </cell>
          <cell r="V1216" t="str">
            <v>ผบE2403</v>
          </cell>
          <cell r="W1216">
            <v>2566</v>
          </cell>
          <cell r="X1216">
            <v>25</v>
          </cell>
          <cell r="Y1216">
            <v>4</v>
          </cell>
          <cell r="Z1216">
            <v>2566</v>
          </cell>
          <cell r="BB1216" t="str">
            <v>สืบแล้ว รายงานผลสืบ  7/11/2567</v>
          </cell>
          <cell r="BC1216">
            <v>1500</v>
          </cell>
          <cell r="BD1216">
            <v>19</v>
          </cell>
          <cell r="BE1216">
            <v>3</v>
          </cell>
          <cell r="BF1216">
            <v>2568</v>
          </cell>
          <cell r="BG1216">
            <v>0</v>
          </cell>
          <cell r="BH1216" t="str">
            <v>-</v>
          </cell>
          <cell r="BI1216" t="str">
            <v>-</v>
          </cell>
          <cell r="BJ1216" t="str">
            <v>-</v>
          </cell>
          <cell r="BK1216">
            <v>0</v>
          </cell>
          <cell r="BL1216">
            <v>1085</v>
          </cell>
          <cell r="BM1216">
            <v>0</v>
          </cell>
          <cell r="BN1216" t="str">
            <v/>
          </cell>
          <cell r="BO1216" t="str">
            <v/>
          </cell>
          <cell r="BP1216" t="str">
            <v/>
          </cell>
          <cell r="BQ1216" t="str">
            <v>-</v>
          </cell>
          <cell r="BR1216" t="str">
            <v>-</v>
          </cell>
          <cell r="BS1216" t="str">
            <v>-</v>
          </cell>
          <cell r="BT1216" t="str">
            <v>นายชญาณ์นันท์ นินทร์ธัตถ์</v>
          </cell>
          <cell r="BU1216">
            <v>0</v>
          </cell>
          <cell r="BV1216"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6" t="str">
            <v>จำเลยที่ 1
จำเลยที่ 2
คู่สมรสจำเลยที่ 2
จำเลยที่ 3
คู่สมรสจำเลยที่ 3</v>
          </cell>
          <cell r="BX1216" t="str">
            <v>1-5099-00014-37-9
3-6097-00333-40-9
3-1005-00695-47-8
3-3498-00224-28-1
1-2502-00183-24-5</v>
          </cell>
          <cell r="BY1216"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6" t="str">
            <v>พบทรัพย์</v>
          </cell>
          <cell r="CB1216">
            <v>5</v>
          </cell>
          <cell r="CC1216" t="str">
            <v>นุสบา</v>
          </cell>
          <cell r="CL1216">
            <v>243936</v>
          </cell>
        </row>
        <row r="1217">
          <cell r="B1217">
            <v>2702</v>
          </cell>
          <cell r="C1217">
            <v>1214</v>
          </cell>
          <cell r="G1217">
            <v>800096105955</v>
          </cell>
          <cell r="H1217" t="str">
            <v>นาย</v>
          </cell>
          <cell r="I1217" t="str">
            <v>พิเชษฐ์</v>
          </cell>
          <cell r="J1217" t="str">
            <v>สนธิคุณ</v>
          </cell>
          <cell r="K1217" t="str">
            <v>1-5003-00124-03-5</v>
          </cell>
          <cell r="L1217" t="str">
            <v>มีโชคพลาซ่า</v>
          </cell>
          <cell r="M1217" t="str">
            <v>เชียงใหม่ 2</v>
          </cell>
          <cell r="N1217">
            <v>8</v>
          </cell>
          <cell r="O1217" t="str">
            <v>สินเชื่อแก้ไขปัญหาหนี้นอกระบบ PSA ระยะที่ 2</v>
          </cell>
          <cell r="P1217" t="str">
            <v>1.บุคคลค้ำประกัน</v>
          </cell>
          <cell r="S1217" t="str">
            <v>แขวงเชียงใหม่</v>
          </cell>
          <cell r="T1217" t="str">
            <v>ผบ574</v>
          </cell>
          <cell r="U1217">
            <v>2566</v>
          </cell>
          <cell r="V1217" t="str">
            <v>ผบ882</v>
          </cell>
          <cell r="W1217">
            <v>2566</v>
          </cell>
          <cell r="X1217">
            <v>8</v>
          </cell>
          <cell r="Y1217">
            <v>8</v>
          </cell>
          <cell r="Z1217">
            <v>2566</v>
          </cell>
          <cell r="BB1217" t="str">
            <v>สืบแล้ว รายงานผลสืบ 7/11/2567</v>
          </cell>
          <cell r="BC1217">
            <v>1200</v>
          </cell>
          <cell r="BD1217">
            <v>19</v>
          </cell>
          <cell r="BE1217">
            <v>3</v>
          </cell>
          <cell r="BF1217">
            <v>2568</v>
          </cell>
          <cell r="BG1217">
            <v>0</v>
          </cell>
          <cell r="BH1217" t="str">
            <v>-</v>
          </cell>
          <cell r="BI1217" t="str">
            <v>-</v>
          </cell>
          <cell r="BJ1217" t="str">
            <v>-</v>
          </cell>
          <cell r="BK1217">
            <v>0</v>
          </cell>
          <cell r="BL1217">
            <v>575</v>
          </cell>
          <cell r="BM1217">
            <v>0</v>
          </cell>
          <cell r="BN1217" t="str">
            <v/>
          </cell>
          <cell r="BO1217" t="str">
            <v/>
          </cell>
          <cell r="BP1217" t="str">
            <v/>
          </cell>
          <cell r="BQ1217" t="str">
            <v>-</v>
          </cell>
          <cell r="BR1217" t="str">
            <v>-</v>
          </cell>
          <cell r="BS1217" t="str">
            <v>-</v>
          </cell>
          <cell r="BT1217" t="str">
            <v>นายพิเชษฐ์ สนธิคุณ</v>
          </cell>
          <cell r="BU1217">
            <v>883266010105</v>
          </cell>
          <cell r="BV1217" t="str">
            <v>1.นายพิเชษฐ์  สนธิคุณ
2.นายนนทภพ  บาลเย็นหรือณะชัยโย
3.นายวรเมธ  แก้วกามูล
4.นางสาวอภิญญา  ป่าคา</v>
          </cell>
          <cell r="BW1217" t="str">
            <v>จำเลยที่ 1
จำเลยที่ 2
จำเลยที่ 3
คู่สมรสจำเลยที่ 3</v>
          </cell>
          <cell r="BX1217" t="str">
            <v>1-5003-00124-03-5
1-5099-00784-86-7
1-5407-00077-11-5
1-5403-00125-53-8</v>
          </cell>
          <cell r="BY1217"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7" t="str">
            <v>พบทรัพย์</v>
          </cell>
          <cell r="CB1217">
            <v>4</v>
          </cell>
          <cell r="CC1217" t="str">
            <v>นุสบา</v>
          </cell>
          <cell r="CL1217">
            <v>243936</v>
          </cell>
        </row>
        <row r="1218">
          <cell r="B1218">
            <v>2703</v>
          </cell>
          <cell r="C1218">
            <v>1215</v>
          </cell>
          <cell r="G1218">
            <v>800074147914</v>
          </cell>
          <cell r="H1218" t="str">
            <v>นาย</v>
          </cell>
          <cell r="I1218" t="str">
            <v>ชัยวัฒน์</v>
          </cell>
          <cell r="J1218" t="str">
            <v>พัชรานุกุล</v>
          </cell>
          <cell r="K1218" t="str">
            <v>2-5806-00075-07-4</v>
          </cell>
          <cell r="L1218" t="str">
            <v>ฮอด</v>
          </cell>
          <cell r="M1218" t="str">
            <v>เชียงใหม่ 3</v>
          </cell>
          <cell r="N1218">
            <v>8</v>
          </cell>
          <cell r="O1218" t="str">
            <v>สินเชื่อพัฒนาองค์กรชุมชน</v>
          </cell>
          <cell r="P1218" t="str">
            <v>1.บุคคลค้ำประกัน</v>
          </cell>
          <cell r="Q1218">
            <v>119351.8</v>
          </cell>
          <cell r="R1218">
            <v>44733.99</v>
          </cell>
          <cell r="S1218" t="str">
            <v>จังหวัดฮอด</v>
          </cell>
          <cell r="T1218" t="str">
            <v>ผบE889</v>
          </cell>
          <cell r="U1218">
            <v>2565</v>
          </cell>
          <cell r="V1218" t="str">
            <v>ผบE52</v>
          </cell>
          <cell r="W1218">
            <v>2566</v>
          </cell>
          <cell r="X1218">
            <v>23</v>
          </cell>
          <cell r="Y1218">
            <v>1</v>
          </cell>
          <cell r="Z1218">
            <v>2566</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495</v>
          </cell>
          <cell r="BM1218">
            <v>0</v>
          </cell>
          <cell r="BN1218" t="str">
            <v/>
          </cell>
          <cell r="BO1218" t="str">
            <v/>
          </cell>
          <cell r="BP1218" t="str">
            <v/>
          </cell>
          <cell r="BQ1218" t="str">
            <v>-</v>
          </cell>
          <cell r="BR1218" t="str">
            <v>-</v>
          </cell>
          <cell r="BS1218" t="str">
            <v>-</v>
          </cell>
          <cell r="BT1218" t="str">
            <v>นายชัยวัฒน์ พัชรานุกุล</v>
          </cell>
          <cell r="BU1218">
            <v>0</v>
          </cell>
          <cell r="BV1218" t="str">
            <v>1.นายชัยวัฒน์ พัชรานุกูล
2.นางสาวพรภิมล ปู่ดอก
3.นายสมคิด วนาลัยผ่องใส
4.นางอนงค์ ปัญโญ
5.นายสีมา ปัญโญ</v>
          </cell>
          <cell r="BW1218" t="str">
            <v>จำเลยที่ 1
จำเลยที่ 2
คู่สมรสจำเลยที่ 2
จำเลยที่ 3
คู่สมรสจพเลยที่ 3</v>
          </cell>
          <cell r="BX1218" t="str">
            <v>2-5806-00074-07-4
5-5016-01038-66-2
5-5016-01039-01-4
3-5016-00147-24-1
3-5805-00021-32-5</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2704</v>
          </cell>
          <cell r="C1219">
            <v>1216</v>
          </cell>
          <cell r="G1219">
            <v>800072349916</v>
          </cell>
          <cell r="H1219" t="str">
            <v>นาย</v>
          </cell>
          <cell r="I1219" t="str">
            <v>เกรียงศักดิ์</v>
          </cell>
          <cell r="J1219" t="str">
            <v>ลูนใฝ</v>
          </cell>
          <cell r="K1219" t="str">
            <v>3-5016-00136-52-4</v>
          </cell>
          <cell r="L1219" t="str">
            <v>ฮอด</v>
          </cell>
          <cell r="M1219" t="str">
            <v>เชียงใหม่ 3</v>
          </cell>
          <cell r="N1219">
            <v>8</v>
          </cell>
          <cell r="O1219" t="str">
            <v>สินเชื่อพัฒนาองค์กรชุมชน</v>
          </cell>
          <cell r="P1219" t="str">
            <v>1.บุคคลค้ำประกัน</v>
          </cell>
          <cell r="Q1219">
            <v>42008.77</v>
          </cell>
          <cell r="R1219">
            <v>16332.45</v>
          </cell>
          <cell r="S1219" t="str">
            <v>จังหวัดฮอด</v>
          </cell>
          <cell r="T1219" t="str">
            <v>ผบE799</v>
          </cell>
          <cell r="U1219">
            <v>2565</v>
          </cell>
          <cell r="V1219" t="str">
            <v>ผบE894</v>
          </cell>
          <cell r="W1219">
            <v>2565</v>
          </cell>
          <cell r="X1219">
            <v>21</v>
          </cell>
          <cell r="Y1219">
            <v>11</v>
          </cell>
          <cell r="Z1219">
            <v>2565</v>
          </cell>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465</v>
          </cell>
          <cell r="BM1219">
            <v>0</v>
          </cell>
          <cell r="BN1219" t="str">
            <v/>
          </cell>
          <cell r="BO1219" t="str">
            <v/>
          </cell>
          <cell r="BP1219" t="str">
            <v/>
          </cell>
          <cell r="BQ1219" t="str">
            <v>-</v>
          </cell>
          <cell r="BR1219" t="str">
            <v>-</v>
          </cell>
          <cell r="BS1219" t="str">
            <v>-</v>
          </cell>
          <cell r="BT1219" t="str">
            <v>นายเกรียงศักดิ์ ลูนใฝ</v>
          </cell>
          <cell r="BU1219">
            <v>888165010319</v>
          </cell>
          <cell r="BV1219" t="str">
            <v>1.นายเกรียงศักดิ์ ลูนใฝ
2.นางยูพา สงค์แก้ว
3.นายนพดล วงค์แก้ว
4.นางเกตุแก้ว สิงโต
5.นายสุวรรณ์ สิงโต</v>
          </cell>
          <cell r="BW1219" t="str">
            <v xml:space="preserve">จำเลยที่ 1
จำเลยที่ 2
คู่สมรสจำเลยที่ 2
จำเลยที่ 3
คู่สมรสจำเลยที่ 3
</v>
          </cell>
          <cell r="BX1219" t="str">
            <v>3-5016-00136-52-4
3-5016-01042-11-2
3-5010-00288-20-0
3-5016-00137-51-2
3-5016-00137-50-4</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C1219" t="str">
            <v>ปฏิยุทธ์</v>
          </cell>
          <cell r="CL1219">
            <v>243941</v>
          </cell>
        </row>
        <row r="1220">
          <cell r="B1220">
            <v>2706</v>
          </cell>
          <cell r="C1220">
            <v>1217</v>
          </cell>
          <cell r="G1220">
            <v>800072835419</v>
          </cell>
          <cell r="H1220" t="str">
            <v>นาง</v>
          </cell>
          <cell r="I1220" t="str">
            <v>วัชรี</v>
          </cell>
          <cell r="J1220" t="str">
            <v>คำมาสาร</v>
          </cell>
          <cell r="K1220" t="str">
            <v>3-5016-00034-42-0</v>
          </cell>
          <cell r="L1220" t="str">
            <v>ฮอด</v>
          </cell>
          <cell r="M1220" t="str">
            <v>เชียงใหม่ 3</v>
          </cell>
          <cell r="N1220">
            <v>8</v>
          </cell>
          <cell r="O1220" t="str">
            <v>สินเชื่อพัฒนาองค์กรชุมชน</v>
          </cell>
          <cell r="P1220" t="str">
            <v>1.บุคคลค้ำประกัน</v>
          </cell>
          <cell r="Q1220">
            <v>70823.83</v>
          </cell>
          <cell r="R1220">
            <v>20345.900000000001</v>
          </cell>
          <cell r="S1220" t="str">
            <v>จังหวัดฮอด</v>
          </cell>
          <cell r="T1220" t="str">
            <v>ผบE666</v>
          </cell>
          <cell r="U1220">
            <v>2565</v>
          </cell>
          <cell r="V1220" t="str">
            <v>ผบE856</v>
          </cell>
          <cell r="W1220">
            <v>2565</v>
          </cell>
          <cell r="X1220">
            <v>14</v>
          </cell>
          <cell r="Y1220">
            <v>11</v>
          </cell>
          <cell r="Z1220">
            <v>2565</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715</v>
          </cell>
          <cell r="BM1220">
            <v>0</v>
          </cell>
          <cell r="BN1220" t="str">
            <v/>
          </cell>
          <cell r="BO1220" t="str">
            <v/>
          </cell>
          <cell r="BP1220" t="str">
            <v/>
          </cell>
          <cell r="BQ1220" t="str">
            <v>-</v>
          </cell>
          <cell r="BR1220" t="str">
            <v>-</v>
          </cell>
          <cell r="BS1220" t="str">
            <v>-</v>
          </cell>
          <cell r="BT1220" t="str">
            <v>นางวัชรี คำมาสาร</v>
          </cell>
          <cell r="BU1220">
            <v>888165010315</v>
          </cell>
          <cell r="BV1220" t="str">
            <v>1.นางวัชรี คำมาสาร
2.นายจงรักษ์ กันทะศิริ
3.นางจ๋อย คำมาสาร
4.นายคำหล้า เวฬุวนารักษ์
5.นายอเนก คำมาสาร</v>
          </cell>
          <cell r="BW1220" t="str">
            <v>จำเลยที่ 1
คู่สมรสจำเลยที่ 1
จำเลยที่ 2
คู่สมรสจำเลยที่ 2
จำเลยที่ 3</v>
          </cell>
          <cell r="BX1220" t="str">
            <v xml:space="preserve">3-5016-00034-42-0
3-5016-00245-48-0
3-5016-00034-41-1
3-3502-00267-30-4
3-5016-00034-43-8
</v>
          </cell>
          <cell r="BY1220"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0" t="str">
            <v>พบ</v>
          </cell>
          <cell r="CC1220" t="str">
            <v>ปฏิยุทธ์</v>
          </cell>
          <cell r="CL1220">
            <v>243941</v>
          </cell>
        </row>
        <row r="1221">
          <cell r="B1221">
            <v>2707</v>
          </cell>
          <cell r="C1221">
            <v>1218</v>
          </cell>
          <cell r="G1221">
            <v>800094810937</v>
          </cell>
          <cell r="H1221" t="str">
            <v>นางสาว</v>
          </cell>
          <cell r="I1221" t="str">
            <v xml:space="preserve">จิราพร  </v>
          </cell>
          <cell r="J1221" t="str">
            <v>เป็งใจ</v>
          </cell>
          <cell r="K1221" t="str">
            <v>1-5016-00089-27-9</v>
          </cell>
          <cell r="L1221" t="str">
            <v>ฮอด</v>
          </cell>
          <cell r="M1221" t="str">
            <v>เชียงใหม่ 3</v>
          </cell>
          <cell r="N1221">
            <v>8</v>
          </cell>
          <cell r="O1221" t="str">
            <v>สินเชื่อพัฒนาองค์กรชุมชน (รายบุคคล)</v>
          </cell>
          <cell r="P1221" t="str">
            <v>1.บุคคลค้ำประกัน</v>
          </cell>
          <cell r="Q1221">
            <v>120000</v>
          </cell>
          <cell r="R1221">
            <v>35987.480000000003</v>
          </cell>
          <cell r="S1221" t="str">
            <v>จังหวัดฮอด</v>
          </cell>
          <cell r="T1221" t="str">
            <v>ผบE888</v>
          </cell>
          <cell r="U1221">
            <v>2565</v>
          </cell>
          <cell r="V1221" t="str">
            <v>ผบE51</v>
          </cell>
          <cell r="W1221">
            <v>2566</v>
          </cell>
          <cell r="X1221">
            <v>23</v>
          </cell>
          <cell r="Y1221">
            <v>1</v>
          </cell>
          <cell r="Z1221">
            <v>2566</v>
          </cell>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590</v>
          </cell>
          <cell r="BM1221">
            <v>0</v>
          </cell>
          <cell r="BN1221" t="str">
            <v/>
          </cell>
          <cell r="BO1221" t="str">
            <v/>
          </cell>
          <cell r="BP1221" t="str">
            <v/>
          </cell>
          <cell r="BQ1221" t="str">
            <v>-</v>
          </cell>
          <cell r="BR1221" t="str">
            <v>-</v>
          </cell>
          <cell r="BS1221" t="str">
            <v>-</v>
          </cell>
          <cell r="BT1221" t="str">
            <v>นางสาวจิราพร   เป็งใจ</v>
          </cell>
          <cell r="BU1221">
            <v>888165010326</v>
          </cell>
          <cell r="BV1221" t="str">
            <v>1.นางสาวจิราพร เป็งใจ
2.นางแสงเงิน วงค์ห้อ
3.นายชาติชาย รินแต้ว
4.นายมานิตย์ สุการมย์
5.นางฟองจันทร์ สุภารมย์</v>
          </cell>
          <cell r="BW1221" t="str">
            <v>จำเลยที่ 1
จำเลยที่ 2
คู่สมรสจำเลยที่ 2
ทายาทจำเลยที่ 3
จำเลยที่ 3</v>
          </cell>
          <cell r="BX1221" t="str">
            <v>1-5016-00089-27-9
3-5016-00028-36-5
3-5016-00020-93-3
3-5002-00067-35-4
3-5016-00005-63-2</v>
          </cell>
          <cell r="BY122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1" t="str">
            <v>พบ</v>
          </cell>
          <cell r="CC1221" t="str">
            <v>ปฏิยุทธ์</v>
          </cell>
          <cell r="CL1221">
            <v>243941</v>
          </cell>
        </row>
        <row r="1222">
          <cell r="B1222">
            <v>2708</v>
          </cell>
          <cell r="C1222">
            <v>1219</v>
          </cell>
          <cell r="G1222">
            <v>800072107587</v>
          </cell>
          <cell r="H1222" t="str">
            <v>นาง</v>
          </cell>
          <cell r="I1222" t="str">
            <v>อรทัย</v>
          </cell>
          <cell r="J1222" t="str">
            <v>ปัญญาปิน</v>
          </cell>
          <cell r="K1222" t="str">
            <v>3-5016-00242-86-3</v>
          </cell>
          <cell r="L1222" t="str">
            <v>ฮอด</v>
          </cell>
          <cell r="M1222" t="str">
            <v>เชียงใหม่ 3</v>
          </cell>
          <cell r="N1222">
            <v>8</v>
          </cell>
          <cell r="O1222" t="str">
            <v>สินเชื่อพัฒนาองค์กรชุมชน</v>
          </cell>
          <cell r="P1222" t="str">
            <v>1.บุคคลค้ำประกัน</v>
          </cell>
          <cell r="Q1222">
            <v>32259.61</v>
          </cell>
          <cell r="R1222">
            <v>9525.25</v>
          </cell>
          <cell r="S1222" t="str">
            <v>จังหวัดฮอด</v>
          </cell>
          <cell r="T1222" t="str">
            <v>ผบE798</v>
          </cell>
          <cell r="U1222">
            <v>2565</v>
          </cell>
          <cell r="V1222" t="str">
            <v>ผบE893</v>
          </cell>
          <cell r="W1222">
            <v>2565</v>
          </cell>
          <cell r="X1222">
            <v>21</v>
          </cell>
          <cell r="Y1222">
            <v>11</v>
          </cell>
          <cell r="Z1222">
            <v>2565</v>
          </cell>
          <cell r="BB1222" t="str">
            <v>รายงานสืบทรัพย์ 29/10/2567</v>
          </cell>
          <cell r="BC1222">
            <v>1800</v>
          </cell>
          <cell r="BD1222">
            <v>11</v>
          </cell>
          <cell r="BE1222">
            <v>4</v>
          </cell>
          <cell r="BF1222">
            <v>2568</v>
          </cell>
          <cell r="BG1222">
            <v>0</v>
          </cell>
          <cell r="BH1222" t="str">
            <v>-</v>
          </cell>
          <cell r="BI1222" t="str">
            <v>-</v>
          </cell>
          <cell r="BJ1222" t="str">
            <v>-</v>
          </cell>
          <cell r="BK1222">
            <v>0</v>
          </cell>
          <cell r="BL1222">
            <v>520</v>
          </cell>
          <cell r="BM1222">
            <v>0</v>
          </cell>
          <cell r="BN1222" t="str">
            <v/>
          </cell>
          <cell r="BO1222" t="str">
            <v/>
          </cell>
          <cell r="BP1222" t="str">
            <v/>
          </cell>
          <cell r="BQ1222" t="str">
            <v>-</v>
          </cell>
          <cell r="BR1222" t="str">
            <v>-</v>
          </cell>
          <cell r="BS1222" t="str">
            <v>-</v>
          </cell>
          <cell r="BT1222" t="str">
            <v>นางอรทัย ปัญญาปิน</v>
          </cell>
          <cell r="BU1222">
            <v>888165010316</v>
          </cell>
          <cell r="BV1222"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2" t="str">
            <v>จำเลยที่ 1
คู่สมรสจำเลยที่ 1
จำเลยที่ 2
คู่สมรสจำเลย 2
จำเลยที่ 3
คู่สมรสจำเลยที่ 3</v>
          </cell>
          <cell r="BX1222" t="str">
            <v>3-5016-00242-86-3
3-5016-00192-08-4
1-5016-00059-34-5
5-5016-00004-43-8
1-5016-00100-28-1
1-5099-01029-01-9</v>
          </cell>
          <cell r="BY1222"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2" t="str">
            <v>ไม่พบ</v>
          </cell>
          <cell r="CC1222" t="str">
            <v>ปฏิยุทธ์</v>
          </cell>
          <cell r="CL1222">
            <v>243941</v>
          </cell>
        </row>
        <row r="1223">
          <cell r="B1223">
            <v>2709</v>
          </cell>
          <cell r="C1223">
            <v>1220</v>
          </cell>
          <cell r="G1223">
            <v>800093867516</v>
          </cell>
          <cell r="H1223" t="str">
            <v>นาง</v>
          </cell>
          <cell r="I1223" t="str">
            <v>อังศุมาลี</v>
          </cell>
          <cell r="J1223" t="str">
            <v>ไชยคำปัน</v>
          </cell>
          <cell r="K1223" t="str">
            <v>3-5016-00212-40-9</v>
          </cell>
          <cell r="L1223" t="str">
            <v>ฮอด</v>
          </cell>
          <cell r="M1223" t="str">
            <v>เชียงใหม่ 3</v>
          </cell>
          <cell r="N1223">
            <v>8</v>
          </cell>
          <cell r="O1223" t="str">
            <v>สินเชื่อแก้ไขปัญหาหนี้นอกระบบPSA</v>
          </cell>
          <cell r="P1223" t="str">
            <v>1.บุคคลค้ำประกัน</v>
          </cell>
          <cell r="Q1223">
            <v>23330</v>
          </cell>
          <cell r="R1223">
            <v>8614.25</v>
          </cell>
          <cell r="S1223" t="str">
            <v>จังหวัดฮอด</v>
          </cell>
          <cell r="T1223" t="str">
            <v>ผบE801</v>
          </cell>
          <cell r="U1223">
            <v>2565</v>
          </cell>
          <cell r="V1223" t="str">
            <v>ผบE905</v>
          </cell>
          <cell r="W1223">
            <v>2565</v>
          </cell>
          <cell r="X1223">
            <v>22</v>
          </cell>
          <cell r="Y1223">
            <v>11</v>
          </cell>
          <cell r="Z1223">
            <v>2565</v>
          </cell>
          <cell r="BB1223" t="str">
            <v>รายงานสืบทรัพย์ 29/10/2567</v>
          </cell>
          <cell r="BC1223">
            <v>1200</v>
          </cell>
          <cell r="BD1223">
            <v>11</v>
          </cell>
          <cell r="BE1223">
            <v>4</v>
          </cell>
          <cell r="BF1223">
            <v>2568</v>
          </cell>
          <cell r="BG1223">
            <v>0</v>
          </cell>
          <cell r="BH1223" t="str">
            <v>-</v>
          </cell>
          <cell r="BI1223" t="str">
            <v>-</v>
          </cell>
          <cell r="BJ1223" t="str">
            <v>-</v>
          </cell>
          <cell r="BK1223">
            <v>0</v>
          </cell>
          <cell r="BL1223">
            <v>340</v>
          </cell>
          <cell r="BM1223">
            <v>0</v>
          </cell>
          <cell r="BN1223" t="str">
            <v/>
          </cell>
          <cell r="BO1223" t="str">
            <v/>
          </cell>
          <cell r="BP1223" t="str">
            <v/>
          </cell>
          <cell r="BQ1223" t="str">
            <v>-</v>
          </cell>
          <cell r="BR1223" t="str">
            <v>-</v>
          </cell>
          <cell r="BS1223" t="str">
            <v>-</v>
          </cell>
          <cell r="BT1223" t="str">
            <v>นางอังศุมาลี ไชยคำปัน</v>
          </cell>
          <cell r="BU1223">
            <v>888165010299</v>
          </cell>
          <cell r="BV1223" t="str">
            <v>1.นางอังศุมาลี ไชยคำปัน
2.นายสาธิด ไชยคำปัน
3.นายชัยสว่าง แสนวงค์มา
4.นางสาวเบญจมาศ โปธิ</v>
          </cell>
          <cell r="BW1223" t="str">
            <v>จำเลยที่1
คู่สมรสจำเลยที่ 1
จำเลยที่ 2
คู่สมรสจำเลยที่ 2</v>
          </cell>
          <cell r="BX1223" t="str">
            <v>3-5016-00212-40-9
3-5009-00011-56-4
3-5016-00146-24-2
3-5806-00017-53-9</v>
          </cell>
          <cell r="BY122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3" t="str">
            <v>ไม่พบ</v>
          </cell>
          <cell r="CC1223" t="str">
            <v>ปฏิยุทธ์</v>
          </cell>
          <cell r="CL1223">
            <v>243941</v>
          </cell>
        </row>
        <row r="1224">
          <cell r="B1224">
            <v>2710</v>
          </cell>
          <cell r="C1224">
            <v>1221</v>
          </cell>
          <cell r="G1224">
            <v>800083945801</v>
          </cell>
          <cell r="H1224" t="str">
            <v>นางสาว</v>
          </cell>
          <cell r="I1224" t="str">
            <v>กมลชนก</v>
          </cell>
          <cell r="J1224" t="str">
            <v>เป็งศิริ</v>
          </cell>
          <cell r="K1224" t="str">
            <v>1-5099-01052-35-5</v>
          </cell>
          <cell r="L1224" t="str">
            <v>ฮอด</v>
          </cell>
          <cell r="M1224" t="str">
            <v>เชียงใหม่ 3</v>
          </cell>
          <cell r="N1224">
            <v>8</v>
          </cell>
          <cell r="O1224" t="str">
            <v>สินเชื่อธนาคารประชาชน</v>
          </cell>
          <cell r="P1224" t="str">
            <v>1.บุคคลค้ำประกัน</v>
          </cell>
          <cell r="Q1224">
            <v>65655</v>
          </cell>
          <cell r="R1224">
            <v>27555.68</v>
          </cell>
          <cell r="S1224" t="str">
            <v>จังหวัดลำพูน</v>
          </cell>
          <cell r="T1224" t="str">
            <v>ผบE87</v>
          </cell>
          <cell r="U1224">
            <v>2566</v>
          </cell>
          <cell r="V1224" t="str">
            <v>ผบE801</v>
          </cell>
          <cell r="W1224">
            <v>2566</v>
          </cell>
          <cell r="X1224">
            <v>20</v>
          </cell>
          <cell r="Y1224">
            <v>3</v>
          </cell>
          <cell r="Z1224">
            <v>2566</v>
          </cell>
          <cell r="BB1224" t="str">
            <v>รายงานสืบทรัพย์ 29/10/2567</v>
          </cell>
          <cell r="BC1224">
            <v>1500</v>
          </cell>
          <cell r="BD1224">
            <v>11</v>
          </cell>
          <cell r="BE1224">
            <v>4</v>
          </cell>
          <cell r="BF1224">
            <v>2568</v>
          </cell>
          <cell r="BG1224">
            <v>0</v>
          </cell>
          <cell r="BH1224" t="str">
            <v>-</v>
          </cell>
          <cell r="BI1224" t="str">
            <v>-</v>
          </cell>
          <cell r="BJ1224" t="str">
            <v>-</v>
          </cell>
          <cell r="BK1224">
            <v>0</v>
          </cell>
          <cell r="BL1224">
            <v>485</v>
          </cell>
          <cell r="BM1224">
            <v>0</v>
          </cell>
          <cell r="BN1224" t="str">
            <v/>
          </cell>
          <cell r="BO1224" t="str">
            <v/>
          </cell>
          <cell r="BP1224" t="str">
            <v/>
          </cell>
          <cell r="BQ1224" t="str">
            <v>-</v>
          </cell>
          <cell r="BR1224" t="str">
            <v>-</v>
          </cell>
          <cell r="BS1224" t="str">
            <v>-</v>
          </cell>
          <cell r="BT1224" t="str">
            <v>นางสาวกมลชนก เป็งศิริ</v>
          </cell>
          <cell r="BU1224">
            <v>888165010300</v>
          </cell>
          <cell r="BV1224"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4" t="str">
            <v>จำเลยที่ 1
จำเลยที่ 2
คู่สมรสจำเลยที่ 2
จำเลยที่ 3
คู่สมรสจำเลยที่ 3</v>
          </cell>
          <cell r="BX1224" t="str">
            <v>1-5099-01052-35-5
1-5101-00201-54-1
1-6398-00074-82-4
2-5002-00016-55-7
5-5013-00008-47-1</v>
          </cell>
          <cell r="BY1224"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4" t="str">
            <v>ไม่พบ</v>
          </cell>
          <cell r="CC1224" t="str">
            <v>ปฏิยุทธ์</v>
          </cell>
          <cell r="CL1224">
            <v>243941</v>
          </cell>
        </row>
        <row r="1225">
          <cell r="B1225">
            <v>2711</v>
          </cell>
          <cell r="C1225">
            <v>1222</v>
          </cell>
          <cell r="G1225">
            <v>800084083628</v>
          </cell>
          <cell r="H1225" t="str">
            <v>นางสาว</v>
          </cell>
          <cell r="I1225" t="str">
            <v>สุกัลยา</v>
          </cell>
          <cell r="J1225" t="str">
            <v>ตาณะศรี</v>
          </cell>
          <cell r="K1225" t="str">
            <v>3-5016-00268-61-7</v>
          </cell>
          <cell r="L1225" t="str">
            <v>ฮอด</v>
          </cell>
          <cell r="M1225" t="str">
            <v>เชียงใหม่ 3</v>
          </cell>
          <cell r="N1225">
            <v>8</v>
          </cell>
          <cell r="O1225" t="str">
            <v>สินเชื่อธนาคารประชาชน</v>
          </cell>
          <cell r="P1225" t="str">
            <v>1.บุคคลค้ำประกัน</v>
          </cell>
          <cell r="Q1225">
            <v>44440</v>
          </cell>
          <cell r="R1225">
            <v>23801.34</v>
          </cell>
          <cell r="S1225" t="str">
            <v>จังหวัดฮอด</v>
          </cell>
          <cell r="T1225" t="str">
            <v>ผบE671</v>
          </cell>
          <cell r="U1225">
            <v>2565</v>
          </cell>
          <cell r="V1225" t="str">
            <v>ผบE771</v>
          </cell>
          <cell r="W1225">
            <v>2565</v>
          </cell>
          <cell r="X1225">
            <v>11</v>
          </cell>
          <cell r="Y1225">
            <v>10</v>
          </cell>
          <cell r="Z1225">
            <v>2565</v>
          </cell>
          <cell r="BB1225" t="str">
            <v>รายงานสืบทรัพย์ 11/11/2567</v>
          </cell>
          <cell r="BC1225">
            <v>1500</v>
          </cell>
          <cell r="BD1225">
            <v>11</v>
          </cell>
          <cell r="BE1225">
            <v>4</v>
          </cell>
          <cell r="BF1225">
            <v>2568</v>
          </cell>
          <cell r="BG1225">
            <v>0</v>
          </cell>
          <cell r="BH1225" t="str">
            <v>-</v>
          </cell>
          <cell r="BI1225" t="str">
            <v>-</v>
          </cell>
          <cell r="BJ1225" t="str">
            <v>-</v>
          </cell>
          <cell r="BK1225">
            <v>0</v>
          </cell>
          <cell r="BL1225">
            <v>1380</v>
          </cell>
          <cell r="BM1225">
            <v>0</v>
          </cell>
          <cell r="BN1225" t="str">
            <v/>
          </cell>
          <cell r="BO1225" t="str">
            <v/>
          </cell>
          <cell r="BP1225" t="str">
            <v/>
          </cell>
          <cell r="BQ1225" t="str">
            <v>-</v>
          </cell>
          <cell r="BR1225" t="str">
            <v>-</v>
          </cell>
          <cell r="BS1225" t="str">
            <v>-</v>
          </cell>
          <cell r="BT1225" t="str">
            <v>นางสาวสุกัลยา ตาณะศรี</v>
          </cell>
          <cell r="BU1225">
            <v>888165010305</v>
          </cell>
          <cell r="BV1225" t="str">
            <v>1.นางสาวสุกัลยา ตาณะศรี
2.นายสิทธิชัย ฐิติมงคลชัย
3.นายจักร์พงษ์ รินแต้ว
4.นางสาวธิดารัตน์ พรมราช
5.นายสมพิศ เตงนุ</v>
          </cell>
          <cell r="BW1225" t="str">
            <v>จำเลยที่ 1
คู่สมรสจำเลยที่ 1
จำเลยที่ 2
คู่สมรสจำเลยที่ 2
จำเลยที่ 3</v>
          </cell>
          <cell r="BX1225" t="str">
            <v>3-5016-00268-61-7
3-5709-00157-36-4
1-5002-00108-92-5
1-5016-00082-49-5
3-5016-00021-37-9</v>
          </cell>
          <cell r="BY122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5" t="str">
            <v>พบ</v>
          </cell>
          <cell r="CC1225" t="str">
            <v>ปฏิยุทธ์</v>
          </cell>
          <cell r="CL1225">
            <v>243941</v>
          </cell>
        </row>
        <row r="1226">
          <cell r="B1226">
            <v>2712</v>
          </cell>
          <cell r="C1226">
            <v>1223</v>
          </cell>
          <cell r="G1226">
            <v>800096536043</v>
          </cell>
          <cell r="H1226" t="str">
            <v>นาง</v>
          </cell>
          <cell r="I1226" t="str">
            <v>มีนา</v>
          </cell>
          <cell r="J1226" t="str">
            <v>แก้วเกิดก่อน</v>
          </cell>
          <cell r="K1226" t="str">
            <v>3-5002-00826-13-1</v>
          </cell>
          <cell r="L1226" t="str">
            <v>ฮอด</v>
          </cell>
          <cell r="M1226" t="str">
            <v>เชียงใหม่ 3</v>
          </cell>
          <cell r="N1226">
            <v>8</v>
          </cell>
          <cell r="O1226" t="str">
            <v>สินเชื่อแก้ไขปัญหาหนี้นอกระบบPSA</v>
          </cell>
          <cell r="P1226" t="str">
            <v>1.บุคคลค้ำประกัน</v>
          </cell>
          <cell r="Q1226">
            <v>24980</v>
          </cell>
          <cell r="R1226">
            <v>3845.73</v>
          </cell>
          <cell r="S1226" t="str">
            <v>จังหวัดฮอด</v>
          </cell>
          <cell r="T1226" t="str">
            <v>ผบE992</v>
          </cell>
          <cell r="U1226">
            <v>2565</v>
          </cell>
          <cell r="V1226" t="str">
            <v>ผบE139</v>
          </cell>
          <cell r="W1226">
            <v>2566</v>
          </cell>
          <cell r="X1226">
            <v>7</v>
          </cell>
          <cell r="Y1226">
            <v>2</v>
          </cell>
          <cell r="Z1226">
            <v>2566</v>
          </cell>
          <cell r="BB1226" t="str">
            <v>รายงานสืบทรัพย์ 11/11/2567</v>
          </cell>
          <cell r="BC1226">
            <v>1200</v>
          </cell>
          <cell r="BD1226">
            <v>11</v>
          </cell>
          <cell r="BE1226">
            <v>4</v>
          </cell>
          <cell r="BF1226">
            <v>2568</v>
          </cell>
          <cell r="BG1226">
            <v>0</v>
          </cell>
          <cell r="BH1226" t="str">
            <v>-</v>
          </cell>
          <cell r="BI1226" t="str">
            <v>-</v>
          </cell>
          <cell r="BJ1226" t="str">
            <v>-</v>
          </cell>
          <cell r="BK1226">
            <v>0</v>
          </cell>
          <cell r="BL1226">
            <v>1125</v>
          </cell>
          <cell r="BM1226">
            <v>0</v>
          </cell>
          <cell r="BN1226" t="str">
            <v/>
          </cell>
          <cell r="BO1226" t="str">
            <v/>
          </cell>
          <cell r="BP1226" t="str">
            <v/>
          </cell>
          <cell r="BQ1226" t="str">
            <v>-</v>
          </cell>
          <cell r="BR1226" t="str">
            <v>-</v>
          </cell>
          <cell r="BS1226" t="str">
            <v>-</v>
          </cell>
          <cell r="BT1226" t="str">
            <v>นางมีนา แก้วเกิดก่อน</v>
          </cell>
          <cell r="BU1226">
            <v>888165010317</v>
          </cell>
          <cell r="BV1226" t="str">
            <v>1.นางมีนา แก้วเกิดก่อน
2.นายสมมี แก้วเกิดก่อน
3.นางสาวศรีทอน มหายศ
4.นายพีระพล เกิดพันธุ์พงษ์</v>
          </cell>
          <cell r="BW1226" t="str">
            <v>จำเลยที่ 1
คู่สมรสจำเลยที่ 1
จำเลยที่ 2
จำเลยที่ 3</v>
          </cell>
          <cell r="BX1226" t="str">
            <v>3-5002-00826-13-1
3-5002-00826-02-6
3-5002-00824-52-0
3-6501-00918-49-1</v>
          </cell>
          <cell r="BY122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6" t="str">
            <v>พบ</v>
          </cell>
          <cell r="CC1226" t="str">
            <v>ปฏิยุทธ์</v>
          </cell>
          <cell r="CL1226">
            <v>243941</v>
          </cell>
        </row>
        <row r="1227">
          <cell r="B1227">
            <v>2716</v>
          </cell>
          <cell r="C1227">
            <v>1224</v>
          </cell>
          <cell r="D1227">
            <v>9</v>
          </cell>
          <cell r="E1227">
            <v>8</v>
          </cell>
          <cell r="F1227">
            <v>2567</v>
          </cell>
          <cell r="G1227">
            <v>800098449864</v>
          </cell>
          <cell r="H1227" t="str">
            <v>นาย</v>
          </cell>
          <cell r="I1227" t="str">
            <v>สุธีร์</v>
          </cell>
          <cell r="J1227" t="str">
            <v>ทองคำขาว</v>
          </cell>
          <cell r="K1227" t="str">
            <v>3-1010-00501-66-7</v>
          </cell>
          <cell r="L1227" t="str">
            <v>บิ๊กซี หางดง</v>
          </cell>
          <cell r="M1227" t="str">
            <v>เชียงใหม่ 3</v>
          </cell>
          <cell r="N1227">
            <v>8</v>
          </cell>
          <cell r="O1227" t="str">
            <v>สินเชื่อ ธนาคารประชาชนเพื่อผู้มีสวัสดิการแห่งรัฐ</v>
          </cell>
          <cell r="S1227" t="str">
            <v>แขวงเชียงใหม่</v>
          </cell>
          <cell r="T1227" t="str">
            <v>ผบE3221</v>
          </cell>
          <cell r="U1227">
            <v>2567</v>
          </cell>
          <cell r="V1227" t="str">
            <v>ผบE5127</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นายสุธีร์ ทองคำขาว</v>
          </cell>
          <cell r="BU1227">
            <v>0</v>
          </cell>
          <cell r="BV1227" t="str">
            <v>1.นายสุธีร์ ทองคำขาว</v>
          </cell>
          <cell r="BW1227" t="str">
            <v>จำเลยที่ 1</v>
          </cell>
          <cell r="BX1227" t="str">
            <v>3-1010-00501-66-7</v>
          </cell>
          <cell r="BY1227"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7" t="str">
            <v>ไม่พบ</v>
          </cell>
          <cell r="CC1227" t="str">
            <v>ปฏิยุทธ์</v>
          </cell>
        </row>
        <row r="1228">
          <cell r="B1228">
            <v>2717</v>
          </cell>
          <cell r="C1228">
            <v>1225</v>
          </cell>
          <cell r="D1228">
            <v>9</v>
          </cell>
          <cell r="E1228">
            <v>8</v>
          </cell>
          <cell r="F1228">
            <v>2567</v>
          </cell>
          <cell r="G1228">
            <v>800124741698</v>
          </cell>
          <cell r="H1228" t="str">
            <v>นางสาว</v>
          </cell>
          <cell r="I1228" t="str">
            <v xml:space="preserve">เบญจวรรณ </v>
          </cell>
          <cell r="J1228" t="str">
            <v>ก๋าแก้ว</v>
          </cell>
          <cell r="K1228" t="str">
            <v>3-5012-01021-98-7</v>
          </cell>
          <cell r="L1228" t="str">
            <v>สันป่าตอง</v>
          </cell>
          <cell r="M1228" t="str">
            <v>เชียงใหม่ 3</v>
          </cell>
          <cell r="N1228">
            <v>8</v>
          </cell>
          <cell r="O1228" t="str">
            <v>สินเชื่อ ธนาคารประชาชน</v>
          </cell>
          <cell r="P1228" t="str">
            <v>1.บุคคลค้ำประกัน</v>
          </cell>
          <cell r="S1228" t="str">
            <v>แขวงเชียงใหม่</v>
          </cell>
          <cell r="T1228" t="str">
            <v>ผบE3202</v>
          </cell>
          <cell r="U1228">
            <v>2567</v>
          </cell>
          <cell r="V1228" t="str">
            <v>ผบE5130</v>
          </cell>
          <cell r="W1228">
            <v>2567</v>
          </cell>
          <cell r="X1228">
            <v>10</v>
          </cell>
          <cell r="Y1228">
            <v>6</v>
          </cell>
          <cell r="Z1228">
            <v>2567</v>
          </cell>
          <cell r="BB1228" t="str">
            <v>สืบทรัพย์ 9/8/67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นางสาวเบญจวรรณ  ก๋าแก้ว</v>
          </cell>
          <cell r="BU1228">
            <v>0</v>
          </cell>
          <cell r="BV1228" t="str">
            <v>1.นางสาวเบญจวรรณ ก๋าแก้ว
2.นางสาวพิศมัย เศรษฐยะ</v>
          </cell>
          <cell r="BW1228" t="str">
            <v>จำเลยที่ 1
จ้เลยที่ 2</v>
          </cell>
          <cell r="BX1228" t="str">
            <v>3-5012-01021-98-7
3-5005-00463-68-9</v>
          </cell>
          <cell r="BY1228"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8" t="str">
            <v>ไม่พบ</v>
          </cell>
          <cell r="CC1228" t="str">
            <v>ปฏิยุทธ์</v>
          </cell>
        </row>
        <row r="1229">
          <cell r="B1229">
            <v>2718</v>
          </cell>
          <cell r="C1229">
            <v>1226</v>
          </cell>
          <cell r="D1229">
            <v>9</v>
          </cell>
          <cell r="E1229">
            <v>8</v>
          </cell>
          <cell r="F1229">
            <v>2567</v>
          </cell>
          <cell r="G1229">
            <v>800103644582</v>
          </cell>
          <cell r="H1229" t="str">
            <v>นาง</v>
          </cell>
          <cell r="I1229" t="str">
            <v>รุ่งนภา</v>
          </cell>
          <cell r="J1229" t="str">
            <v>ไชยวรรณ</v>
          </cell>
          <cell r="K1229" t="str">
            <v>3-5019-00471-47-7</v>
          </cell>
          <cell r="L1229" t="str">
            <v>สารภี</v>
          </cell>
          <cell r="M1229" t="str">
            <v>เชียงใหม่ 3</v>
          </cell>
          <cell r="N1229">
            <v>8</v>
          </cell>
          <cell r="O1229" t="str">
            <v>สินเชื่อ ธนาคารประชาชน</v>
          </cell>
          <cell r="S1229" t="str">
            <v>แขวงเชียงใหม่</v>
          </cell>
          <cell r="T1229" t="str">
            <v>ผบE3204</v>
          </cell>
          <cell r="U1229">
            <v>2567</v>
          </cell>
          <cell r="V1229" t="str">
            <v>ผบE5131</v>
          </cell>
          <cell r="W1229">
            <v>2567</v>
          </cell>
          <cell r="X1229">
            <v>10</v>
          </cell>
          <cell r="Y1229">
            <v>6</v>
          </cell>
          <cell r="Z1229">
            <v>2567</v>
          </cell>
          <cell r="BB1229" t="str">
            <v>สืบทรัพย์ 9/8/67//รายงานผลสืบ 16/10/2567</v>
          </cell>
          <cell r="BC1229">
            <v>600</v>
          </cell>
          <cell r="BD1229">
            <v>17</v>
          </cell>
          <cell r="BE1229">
            <v>2</v>
          </cell>
          <cell r="BF1229">
            <v>2568</v>
          </cell>
          <cell r="BG1229">
            <v>0</v>
          </cell>
          <cell r="BH1229" t="str">
            <v>-</v>
          </cell>
          <cell r="BI1229" t="str">
            <v>-</v>
          </cell>
          <cell r="BJ1229" t="str">
            <v>-</v>
          </cell>
          <cell r="BK1229">
            <v>0</v>
          </cell>
          <cell r="BL1229">
            <v>520</v>
          </cell>
          <cell r="BM1229">
            <v>0</v>
          </cell>
          <cell r="BN1229" t="str">
            <v/>
          </cell>
          <cell r="BO1229" t="str">
            <v/>
          </cell>
          <cell r="BP1229" t="str">
            <v/>
          </cell>
          <cell r="BQ1229" t="str">
            <v>-</v>
          </cell>
          <cell r="BR1229" t="str">
            <v>-</v>
          </cell>
          <cell r="BS1229" t="str">
            <v>-</v>
          </cell>
          <cell r="BT1229" t="str">
            <v>นางรุ่งนภา ไชยวรรณ</v>
          </cell>
          <cell r="BU1229">
            <v>888166010341</v>
          </cell>
          <cell r="BV1229" t="str">
            <v>1.นางรุ่งนภา  ไชยวรรณ์
2.นายธรรมศักดิ์  ไชยวรรณ์</v>
          </cell>
          <cell r="BW1229" t="str">
            <v>จำเลย
คู่สมรสจำเลย</v>
          </cell>
          <cell r="BX1229" t="str">
            <v>3-5019-00471-47-7
3-5019-00163-44-6</v>
          </cell>
          <cell r="BY1229" t="str">
            <v xml:space="preserve">-ไม่พบว่ามีกรรมสิทธิ์ในที่ดิน อ.สารภี จ.เชียงใหม่
-ไม่พบว่ามีกรรมสิทธิ์ในที่ดิน อ.สารภี จ.เชียงใหม่
</v>
          </cell>
          <cell r="BZ1229" t="str">
            <v>ไม่พบทรัพย์</v>
          </cell>
          <cell r="CB1229">
            <v>2</v>
          </cell>
          <cell r="CC1229" t="str">
            <v>นุสบา</v>
          </cell>
          <cell r="CL1229">
            <v>243936</v>
          </cell>
        </row>
        <row r="1230">
          <cell r="B1230">
            <v>2719</v>
          </cell>
          <cell r="C1230">
            <v>1227</v>
          </cell>
          <cell r="D1230">
            <v>13</v>
          </cell>
          <cell r="E1230">
            <v>8</v>
          </cell>
          <cell r="F1230">
            <v>2567</v>
          </cell>
          <cell r="G1230">
            <v>800096241867</v>
          </cell>
          <cell r="H1230" t="str">
            <v>นาง</v>
          </cell>
          <cell r="I1230" t="str">
            <v>ช่อทิพย์</v>
          </cell>
          <cell r="J1230" t="str">
            <v>คำปาลี</v>
          </cell>
          <cell r="K1230" t="str">
            <v>3-5017-00198-13-1</v>
          </cell>
          <cell r="L1230" t="str">
            <v>ดอยเต่า</v>
          </cell>
          <cell r="M1230" t="str">
            <v>เชียงใหม่ 3</v>
          </cell>
          <cell r="N1230">
            <v>8</v>
          </cell>
          <cell r="O1230" t="str">
            <v>สินเชื่อแก้ไขปัญหาหนี้นอกระบบ PS</v>
          </cell>
          <cell r="P1230" t="str">
            <v>1.บุคคลค้ำประกัน</v>
          </cell>
          <cell r="S1230" t="str">
            <v>จังหวัดฮอด</v>
          </cell>
          <cell r="T1230" t="str">
            <v>ผบE419</v>
          </cell>
          <cell r="U1230">
            <v>2565</v>
          </cell>
          <cell r="V1230" t="str">
            <v>ผบE545</v>
          </cell>
          <cell r="W1230">
            <v>2565</v>
          </cell>
          <cell r="X1230">
            <v>27</v>
          </cell>
          <cell r="Y1230">
            <v>7</v>
          </cell>
          <cell r="Z1230">
            <v>2565</v>
          </cell>
          <cell r="BB1230" t="str">
            <v>สืบทรัพย์ 13/8/67 // (รายงาน 12/10/2567)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นางช่อทิพย์ คำปาลี</v>
          </cell>
          <cell r="BU1230">
            <v>0</v>
          </cell>
          <cell r="BV1230" t="str">
            <v xml:space="preserve">1.นางช่อทิพย์ คำปาลี
2.นายอุไล กองศรี
3.นางสาวอัญชลี เทียนช้อน
4.นายจรัญ บุญแหน้น
</v>
          </cell>
          <cell r="BW1230" t="str">
            <v>จำเลยที่ 1
จำเลยที่ 2
คู่สมรสจำเลยที่ 2
จำเลยที่ 3</v>
          </cell>
          <cell r="BX1230" t="str">
            <v>3-5017-00198-13-1
3-3612-00674-61-0
1-5017-00052-95-4
3-5017-00030-58-2</v>
          </cell>
          <cell r="BY1230"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0" t="str">
            <v>พบ</v>
          </cell>
          <cell r="CC1230" t="str">
            <v>ปฏิยุทธ์</v>
          </cell>
        </row>
        <row r="1231">
          <cell r="B1231">
            <v>2720</v>
          </cell>
          <cell r="C1231">
            <v>1228</v>
          </cell>
          <cell r="D1231">
            <v>13</v>
          </cell>
          <cell r="E1231">
            <v>8</v>
          </cell>
          <cell r="F1231">
            <v>2567</v>
          </cell>
          <cell r="G1231">
            <v>800125269392</v>
          </cell>
          <cell r="H1231" t="str">
            <v>นางสาว</v>
          </cell>
          <cell r="I1231" t="str">
            <v>รุ่งทิวา</v>
          </cell>
          <cell r="J1231" t="str">
            <v>ตุ้มปามา</v>
          </cell>
          <cell r="K1231" t="str">
            <v>1-5002-00167-60-3</v>
          </cell>
          <cell r="L1231" t="str">
            <v>จอมทอง</v>
          </cell>
          <cell r="M1231" t="str">
            <v>เชียงใหม่ 3</v>
          </cell>
          <cell r="N1231">
            <v>8</v>
          </cell>
          <cell r="O1231" t="str">
            <v xml:space="preserve">สินเชื่อผู้มีรายได้ประจำ Covid-19 </v>
          </cell>
          <cell r="P1231" t="str">
            <v>1.บุคคลค้ำประกัน</v>
          </cell>
          <cell r="S1231" t="str">
            <v>จังหวัดฮอด</v>
          </cell>
          <cell r="T1231" t="str">
            <v>ผบE436</v>
          </cell>
          <cell r="U1231">
            <v>2565</v>
          </cell>
          <cell r="V1231" t="str">
            <v>ผบE555</v>
          </cell>
          <cell r="W1231">
            <v>2565</v>
          </cell>
          <cell r="AA1231">
            <v>27</v>
          </cell>
          <cell r="AB1231">
            <v>7</v>
          </cell>
          <cell r="AC1231">
            <v>2565</v>
          </cell>
          <cell r="BB1231" t="str">
            <v>สืบทรัพย์ 13/8/67 // (รายงาน 7/10/2567)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นางสาวรุ่งทิวา ตุ้มปามา</v>
          </cell>
          <cell r="BU1231">
            <v>0</v>
          </cell>
          <cell r="BV1231"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1" t="str">
            <v>จำเลยที่ 1
คู่สมรสจำเลยที่ 1
จำเลยที่ 2
คู่สมรสจำเลลยที่ 2
จำเลยที่ 3</v>
          </cell>
          <cell r="BX1231" t="str">
            <v>1-5002-00167-60-3
1-5002-00138-35-2
1-5801-00058-14-4
3-5106-00256-63-4
1-5099-01420-17-6</v>
          </cell>
          <cell r="BY12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1" t="str">
            <v>ไม่พบ</v>
          </cell>
          <cell r="CC1231" t="str">
            <v>ปฏิยุทธ์</v>
          </cell>
        </row>
        <row r="1232">
          <cell r="B1232">
            <v>2721</v>
          </cell>
          <cell r="C1232">
            <v>1229</v>
          </cell>
          <cell r="D1232">
            <v>13</v>
          </cell>
          <cell r="E1232">
            <v>8</v>
          </cell>
          <cell r="F1232">
            <v>2567</v>
          </cell>
          <cell r="G1232">
            <v>800095501592</v>
          </cell>
          <cell r="H1232" t="str">
            <v>นาง</v>
          </cell>
          <cell r="I1232" t="str">
            <v>ทัศนีย์</v>
          </cell>
          <cell r="J1232" t="str">
            <v>สุต๋าคำ</v>
          </cell>
          <cell r="K1232" t="str">
            <v>3-5002-00682-29-6</v>
          </cell>
          <cell r="L1232" t="str">
            <v>จอมทอง</v>
          </cell>
          <cell r="M1232" t="str">
            <v>เชียงใหม่ 3</v>
          </cell>
          <cell r="N1232">
            <v>8</v>
          </cell>
          <cell r="O1232" t="str">
            <v>สินเชื่อแก้ไขปัญหาหนี้นอกระบบ PS</v>
          </cell>
          <cell r="P1232" t="str">
            <v>1.บุคคลค้ำประกัน</v>
          </cell>
          <cell r="S1232" t="str">
            <v>จังหวัดฮอด</v>
          </cell>
          <cell r="T1232" t="str">
            <v>ผบE435</v>
          </cell>
          <cell r="U1232">
            <v>2565</v>
          </cell>
          <cell r="V1232" t="str">
            <v>ผบE554</v>
          </cell>
          <cell r="W1232">
            <v>2565</v>
          </cell>
          <cell r="AA1232">
            <v>27</v>
          </cell>
          <cell r="AB1232">
            <v>7</v>
          </cell>
          <cell r="AC1232">
            <v>2565</v>
          </cell>
          <cell r="BB1232" t="str">
            <v>สืบทรัพย์ 13/8/67 // (รายงาน 12/10/2567)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นางทัศนีย์ สุต๋าคำ</v>
          </cell>
          <cell r="BU1232">
            <v>0</v>
          </cell>
          <cell r="BV1232" t="str">
            <v xml:space="preserve">1.นางทัศนีย์ สุต๋าคำ
2.นางภัควลัญชญ์ พลเมฆ
3.นายพิทักษ์ พลเมฆ
</v>
          </cell>
          <cell r="BW1232" t="str">
            <v>จำเลยที่ 1
จำเลยที่ 2
คู่สมรสจำเลยที่ 2</v>
          </cell>
          <cell r="BX1232" t="str">
            <v>3-5002-00682-29-6
3-5103-00401-62-1
1-5106-00066-53-7</v>
          </cell>
          <cell r="BY1232"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2" t="str">
            <v>ไม่พบ</v>
          </cell>
          <cell r="CC1232" t="str">
            <v>ปฏิยุทธ์</v>
          </cell>
        </row>
        <row r="1233">
          <cell r="B1233">
            <v>2722</v>
          </cell>
          <cell r="C1233">
            <v>1230</v>
          </cell>
          <cell r="D1233">
            <v>13</v>
          </cell>
          <cell r="E1233">
            <v>8</v>
          </cell>
          <cell r="F1233">
            <v>2567</v>
          </cell>
          <cell r="G1233">
            <v>800053944990</v>
          </cell>
          <cell r="H1233" t="str">
            <v>นาย</v>
          </cell>
          <cell r="I1233" t="str">
            <v>โหล่ง</v>
          </cell>
          <cell r="J1233" t="str">
            <v>จ่อพอ</v>
          </cell>
          <cell r="K1233" t="str">
            <v>3-5017-00058-01-1</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ผบE286</v>
          </cell>
          <cell r="U1233">
            <v>2567</v>
          </cell>
          <cell r="V1233" t="str">
            <v>ผบE509</v>
          </cell>
          <cell r="W1233">
            <v>2567</v>
          </cell>
          <cell r="AA1233">
            <v>28</v>
          </cell>
          <cell r="AB1233">
            <v>5</v>
          </cell>
          <cell r="AC1233">
            <v>2567</v>
          </cell>
          <cell r="BB1233" t="str">
            <v>สืบทรัพย์ 13/8/67 // (รายงาน 7/10/2567)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นายโหล่ง จ่อพอ</v>
          </cell>
          <cell r="BU1233">
            <v>883263011406</v>
          </cell>
          <cell r="BV1233" t="str">
            <v xml:space="preserve">1.นายโหล่ง จ่อพอ
2.นางสาวรุ่งพาวรรณ์ สุขแบะ
3.นายเดช หล้าแกละ
</v>
          </cell>
          <cell r="BW1233" t="str">
            <v>จำเลยที 1
จำเลยที่ 2
จำเลยที่ 3</v>
          </cell>
          <cell r="BX1233" t="str">
            <v>3-5017-00058-01-1
3-5017-00044-09-5
2-5017-00017-86-3</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3" t="str">
            <v>ไม่พบ</v>
          </cell>
          <cell r="CC1233" t="str">
            <v>ปฏิยุทธ์</v>
          </cell>
        </row>
        <row r="1234">
          <cell r="B1234">
            <v>2723</v>
          </cell>
          <cell r="C1234">
            <v>1231</v>
          </cell>
          <cell r="D1234">
            <v>13</v>
          </cell>
          <cell r="E1234">
            <v>8</v>
          </cell>
          <cell r="F1234">
            <v>2567</v>
          </cell>
          <cell r="G1234">
            <v>800041124523</v>
          </cell>
          <cell r="H1234" t="str">
            <v>นางสาว</v>
          </cell>
          <cell r="I1234" t="str">
            <v>อภิชยา</v>
          </cell>
          <cell r="J1234" t="str">
            <v>แก้วมณี</v>
          </cell>
          <cell r="K1234" t="str">
            <v>1-5017-00056-30-5</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ผบE278</v>
          </cell>
          <cell r="U1234">
            <v>2567</v>
          </cell>
          <cell r="V1234" t="str">
            <v>ผบE506</v>
          </cell>
          <cell r="W1234">
            <v>2567</v>
          </cell>
          <cell r="AA1234">
            <v>28</v>
          </cell>
          <cell r="AB1234">
            <v>5</v>
          </cell>
          <cell r="AC1234">
            <v>2567</v>
          </cell>
          <cell r="BB1234" t="str">
            <v>สืบทรัพย์ 13/8/67 // (รายงาน 12/10/2567)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นางสาวอภิชยา แก้วมณี</v>
          </cell>
          <cell r="BU1234">
            <v>888166010450</v>
          </cell>
          <cell r="BV1234" t="str">
            <v>1.นางสาวกมลเนตร ศรีใสย์ 
2.นายประชากร อันปาน
3.นายจรูญ มูลอุด
4.นางสาวจรรยา พิมสาร
5.นายอินสวน เดินฉาย</v>
          </cell>
          <cell r="BW1234" t="str">
            <v>จำเลยที่ 1
คู่สมรสจำเลยที่ 1
จำเลยที่ 2
คู่สมรสจำเลยที่ 2
จำเลยที่3</v>
          </cell>
          <cell r="BX1234" t="str">
            <v>1-5017-00056-30-5
1-6207-00041-40-3
3-5017-00086-78-2
3-5017-00086-37-5
3-5017-00088-56-4</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5">
          <cell r="B1235">
            <v>2724</v>
          </cell>
          <cell r="C1235">
            <v>1232</v>
          </cell>
          <cell r="D1235">
            <v>13</v>
          </cell>
          <cell r="E1235">
            <v>8</v>
          </cell>
          <cell r="F1235">
            <v>2567</v>
          </cell>
          <cell r="G1235">
            <v>800041768105</v>
          </cell>
          <cell r="H1235" t="str">
            <v>นาย</v>
          </cell>
          <cell r="I1235" t="str">
            <v>กิติพงษ์</v>
          </cell>
          <cell r="J1235" t="str">
            <v>มูลอ้าย</v>
          </cell>
          <cell r="K1235" t="str">
            <v>1-5017-00069-77-6</v>
          </cell>
          <cell r="L1235" t="str">
            <v>ดอยเต่า</v>
          </cell>
          <cell r="M1235" t="str">
            <v>เชียงใหม่ 3</v>
          </cell>
          <cell r="N1235">
            <v>8</v>
          </cell>
          <cell r="O1235" t="str">
            <v>สินเชื่อพัฒนาองค์กรชุมชน</v>
          </cell>
          <cell r="P1235" t="str">
            <v>1.บุคคลค้ำประกัน</v>
          </cell>
          <cell r="S1235" t="str">
            <v>จังหวัดฮอด</v>
          </cell>
          <cell r="T1235" t="str">
            <v>ผบE284</v>
          </cell>
          <cell r="U1235">
            <v>2567</v>
          </cell>
          <cell r="V1235" t="str">
            <v>ผบE507</v>
          </cell>
          <cell r="W1235">
            <v>2567</v>
          </cell>
          <cell r="AA1235">
            <v>28</v>
          </cell>
          <cell r="AB1235">
            <v>5</v>
          </cell>
          <cell r="AC1235">
            <v>2567</v>
          </cell>
          <cell r="BB1235" t="str">
            <v>สืบทรัพย์ 13/8/67 รายงานวันที่ 19/10/2567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นายกิติพงษ์ มูลอ้าย</v>
          </cell>
          <cell r="BU1235">
            <v>888166010445</v>
          </cell>
          <cell r="BV1235" t="str">
            <v>1.นายกิติพงษ์ มูลอ้าย
2.นางติ๋ม มูลอ้าย
3.นายเจตน์ มูลอ้าย
4.นางกาบแก้ว อุดกลิ้ง
5.นายอิ่นจันทร์ อุดกลิ้ง</v>
          </cell>
          <cell r="BW1235" t="str">
            <v xml:space="preserve">จำเลยที่ 1
ทายาทจำเลยที่ 2
จำเลยที่ 2
จำเลยที่ 3
คู่สมรสจำเลยที่ 3
</v>
          </cell>
          <cell r="BX1235" t="str">
            <v>1-5017-00069-77-6
5-6706-00011-08-4
3-5017-00211-86-2
3-5017-002-14-87-0
3-5017-00214-86-1</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5" t="str">
            <v>พบ</v>
          </cell>
          <cell r="CC1235" t="str">
            <v>ปฏิยุทธ์</v>
          </cell>
        </row>
        <row r="1236">
          <cell r="B1236">
            <v>2725</v>
          </cell>
          <cell r="C1236">
            <v>1233</v>
          </cell>
          <cell r="D1236">
            <v>13</v>
          </cell>
          <cell r="E1236">
            <v>8</v>
          </cell>
          <cell r="F1236">
            <v>2567</v>
          </cell>
          <cell r="G1236">
            <v>800064735973</v>
          </cell>
          <cell r="H1236" t="str">
            <v>นาย</v>
          </cell>
          <cell r="I1236" t="str">
            <v>อนันต์</v>
          </cell>
          <cell r="J1236" t="str">
            <v>สุยะนาง</v>
          </cell>
          <cell r="K1236" t="str">
            <v>1-5016-00004-43-5</v>
          </cell>
          <cell r="L1236" t="str">
            <v>ฮอด</v>
          </cell>
          <cell r="M1236" t="str">
            <v>เชียงใหม่ 3</v>
          </cell>
          <cell r="N1236">
            <v>8</v>
          </cell>
          <cell r="O1236" t="str">
            <v>สินเชื่อธนาคารประชาชน</v>
          </cell>
          <cell r="P1236" t="str">
            <v>1.บุคคลค้ำประกัน</v>
          </cell>
          <cell r="Q1236">
            <v>166861.44</v>
          </cell>
          <cell r="R1236">
            <v>51631.11</v>
          </cell>
          <cell r="S1236" t="str">
            <v>จังหวัดฮอด</v>
          </cell>
          <cell r="T1236" t="str">
            <v>ผบE285</v>
          </cell>
          <cell r="U1236">
            <v>2567</v>
          </cell>
          <cell r="V1236" t="str">
            <v>ผบE508</v>
          </cell>
          <cell r="W1236">
            <v>2567</v>
          </cell>
          <cell r="AA1236">
            <v>28</v>
          </cell>
          <cell r="AB1236">
            <v>5</v>
          </cell>
          <cell r="AC1236">
            <v>2567</v>
          </cell>
          <cell r="BB1236" t="str">
            <v>สืบทรัพย์ 13/8/67 รายงานสืบทรัพย์ 29/10/2567</v>
          </cell>
          <cell r="BC1236">
            <v>1500</v>
          </cell>
          <cell r="BD1236">
            <v>11</v>
          </cell>
          <cell r="BE1236">
            <v>4</v>
          </cell>
          <cell r="BF1236">
            <v>2568</v>
          </cell>
          <cell r="BG1236">
            <v>0</v>
          </cell>
          <cell r="BH1236" t="str">
            <v>-</v>
          </cell>
          <cell r="BI1236" t="str">
            <v>-</v>
          </cell>
          <cell r="BJ1236" t="str">
            <v>-</v>
          </cell>
          <cell r="BK1236">
            <v>0</v>
          </cell>
          <cell r="BL1236">
            <v>445</v>
          </cell>
          <cell r="BM1236">
            <v>0</v>
          </cell>
          <cell r="BN1236" t="str">
            <v/>
          </cell>
          <cell r="BO1236" t="str">
            <v/>
          </cell>
          <cell r="BP1236" t="str">
            <v/>
          </cell>
          <cell r="BQ1236" t="str">
            <v>-</v>
          </cell>
          <cell r="BR1236" t="str">
            <v>-</v>
          </cell>
          <cell r="BS1236" t="str">
            <v>-</v>
          </cell>
          <cell r="BT1236" t="str">
            <v>นายอนันต์ สุยะนาง</v>
          </cell>
          <cell r="BU1236">
            <v>883263011699</v>
          </cell>
          <cell r="BV1236" t="str">
            <v xml:space="preserve">1.นายอนันต์ สุยะนาง
2.นายประโยชน์ วีระ
3.นางสุภา ขัตินำ
4.นายปิติพงษ์ ขัตินำ
5.นางพรรณพิมล รินแต้ว
</v>
          </cell>
          <cell r="BW1236" t="str">
            <v xml:space="preserve">จำเลยที่ 1
จำเลยที่ 2
คู่สมรสจำเลยที่ 2
จำเลยที่ 3
คู่สมรสจำเลยที่ 3
</v>
          </cell>
          <cell r="BX1236" t="str">
            <v>1-5016-00004-43-5
3-5016-00256-91-1
3-5016-00256-92-9
3-5013-00226-10-2
3-5805-00060-82-7</v>
          </cell>
          <cell r="BY123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6" t="str">
            <v>ไม่พบ</v>
          </cell>
          <cell r="CC1236" t="str">
            <v>ปฏิยุทธ์</v>
          </cell>
          <cell r="CL1236">
            <v>243941</v>
          </cell>
        </row>
        <row r="1237">
          <cell r="B1237">
            <v>2727</v>
          </cell>
          <cell r="C1237">
            <v>1878</v>
          </cell>
          <cell r="D1237">
            <v>3</v>
          </cell>
          <cell r="E1237">
            <v>9</v>
          </cell>
          <cell r="F1237">
            <v>2567</v>
          </cell>
          <cell r="G1237">
            <v>800098854220</v>
          </cell>
          <cell r="H1237" t="str">
            <v>นางสาว</v>
          </cell>
          <cell r="I1237" t="str">
            <v>มัทนา</v>
          </cell>
          <cell r="J1237" t="str">
            <v>รินฤาษี</v>
          </cell>
          <cell r="L1237" t="str">
            <v>เชียงใหม่</v>
          </cell>
          <cell r="M1237" t="str">
            <v>เชียงใหม่</v>
          </cell>
          <cell r="N1237">
            <v>8</v>
          </cell>
          <cell r="O1237" t="str">
            <v>ธนาคารประชาชน</v>
          </cell>
          <cell r="S1237" t="str">
            <v>จังหวัดฮอด</v>
          </cell>
          <cell r="T1237" t="str">
            <v>ผบE47</v>
          </cell>
          <cell r="U1237">
            <v>2566</v>
          </cell>
          <cell r="V1237" t="str">
            <v>ผบE308</v>
          </cell>
          <cell r="W1237">
            <v>2566</v>
          </cell>
          <cell r="AA1237">
            <v>18</v>
          </cell>
          <cell r="AB1237">
            <v>4</v>
          </cell>
          <cell r="AC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1350</v>
          </cell>
          <cell r="BM1237">
            <v>0</v>
          </cell>
          <cell r="BN1237" t="str">
            <v/>
          </cell>
          <cell r="BO1237" t="str">
            <v/>
          </cell>
          <cell r="BP1237" t="str">
            <v/>
          </cell>
          <cell r="BQ1237" t="str">
            <v>-</v>
          </cell>
          <cell r="BR1237" t="str">
            <v>-</v>
          </cell>
          <cell r="BS1237" t="str">
            <v>-</v>
          </cell>
          <cell r="BT1237" t="str">
            <v>นางสาวมัทนา รินฤาษี</v>
          </cell>
          <cell r="BU1237">
            <v>883165010688</v>
          </cell>
          <cell r="BV1237" t="str">
            <v>1.นางสาวมัทนา   รินฤาษี
2.นางสาวจินตนา  หาญกิจ
3.นางสาวมณฑน์  จิตรทรวง</v>
          </cell>
          <cell r="BW1237" t="str">
            <v>จำเลยที่ 1
จำเลยที่ 2
จำเลยที่ 3</v>
          </cell>
          <cell r="BX1237" t="str">
            <v>1-5016-00014-12-1
3-5099-00698-30-4
3-5006-00172-42-2</v>
          </cell>
          <cell r="BY1237"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7" t="str">
            <v>พบทรัพย์</v>
          </cell>
          <cell r="CC1237" t="str">
            <v>วชิราภรณ์</v>
          </cell>
          <cell r="CL1237">
            <v>243902</v>
          </cell>
        </row>
        <row r="1238">
          <cell r="B1238">
            <v>2728</v>
          </cell>
          <cell r="C1238">
            <v>1879</v>
          </cell>
          <cell r="D1238">
            <v>3</v>
          </cell>
          <cell r="E1238">
            <v>9</v>
          </cell>
          <cell r="F1238">
            <v>2567</v>
          </cell>
          <cell r="G1238">
            <v>800087953017</v>
          </cell>
          <cell r="H1238" t="str">
            <v>นางสาว</v>
          </cell>
          <cell r="I1238" t="str">
            <v>จิณณพัต</v>
          </cell>
          <cell r="J1238" t="str">
            <v>หล้าซาว</v>
          </cell>
          <cell r="L1238" t="str">
            <v>นิมมานเหมินทร์</v>
          </cell>
          <cell r="M1238" t="str">
            <v>เชียงใหม่ 1</v>
          </cell>
          <cell r="N1238">
            <v>8</v>
          </cell>
          <cell r="O1238" t="str">
            <v>สินเชื่อธนาคารประชาชน,แก้ไขปัญหาหนี้นอกระบบPSAระยะที่2</v>
          </cell>
          <cell r="S1238" t="str">
            <v>แขวงเชียงใหม่</v>
          </cell>
          <cell r="T1238" t="str">
            <v>ผบE8961</v>
          </cell>
          <cell r="U1238">
            <v>2566</v>
          </cell>
          <cell r="V1238" t="str">
            <v>ผบE11110</v>
          </cell>
          <cell r="W1238">
            <v>2566</v>
          </cell>
          <cell r="X1238">
            <v>14</v>
          </cell>
          <cell r="Y1238">
            <v>11</v>
          </cell>
          <cell r="Z1238">
            <v>2566</v>
          </cell>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1300</v>
          </cell>
          <cell r="BM1238">
            <v>0</v>
          </cell>
          <cell r="BN1238" t="str">
            <v/>
          </cell>
          <cell r="BO1238" t="str">
            <v/>
          </cell>
          <cell r="BP1238" t="str">
            <v/>
          </cell>
          <cell r="BQ1238" t="str">
            <v>-</v>
          </cell>
          <cell r="BR1238" t="str">
            <v>-</v>
          </cell>
          <cell r="BS1238" t="str">
            <v>-</v>
          </cell>
          <cell r="BT1238" t="str">
            <v>นางสาวจิณณพัต หล้าซาว</v>
          </cell>
          <cell r="BU1238" t="str">
            <v>883166010473 , 883166010474</v>
          </cell>
          <cell r="BV1238" t="str">
            <v>1.นางสาวจิณณพัต    หล้าซาว
2.นางสาวพนิดา   มูลรัตน์
3.นางสาวสุพรรณี  นารีเดช</v>
          </cell>
          <cell r="BW1238" t="str">
            <v>จำเลยที่ 1
จำเลยที่ 2
จำเลยที่ 3</v>
          </cell>
          <cell r="BX1238" t="str">
            <v>3-5013-00613-42-4
1-5099-01135-17-0
1-5099-01364-30-6</v>
          </cell>
          <cell r="BY123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8" t="str">
            <v>พบทรัพย์</v>
          </cell>
          <cell r="CC1238" t="str">
            <v>วชิราภรณ์</v>
          </cell>
          <cell r="CL1238">
            <v>243902</v>
          </cell>
        </row>
        <row r="1239">
          <cell r="B1239">
            <v>2729</v>
          </cell>
          <cell r="C1239">
            <v>1880</v>
          </cell>
          <cell r="D1239">
            <v>3</v>
          </cell>
          <cell r="E1239">
            <v>9</v>
          </cell>
          <cell r="F1239">
            <v>2567</v>
          </cell>
          <cell r="G1239">
            <v>800038281872</v>
          </cell>
          <cell r="H1239" t="str">
            <v>นาง</v>
          </cell>
          <cell r="I1239" t="str">
            <v>คำมา</v>
          </cell>
          <cell r="J1239" t="str">
            <v>ใจวงศ์ศรี</v>
          </cell>
          <cell r="K1239" t="str">
            <v>3-5009-00820-61-6</v>
          </cell>
          <cell r="L1239" t="str">
            <v>ฝาง</v>
          </cell>
          <cell r="M1239" t="str">
            <v>เชียงใหม่ 2</v>
          </cell>
          <cell r="N1239">
            <v>8</v>
          </cell>
          <cell r="O1239" t="str">
            <v>-</v>
          </cell>
          <cell r="P1239" t="str">
            <v>1.บุคคลค้ำประกัน</v>
          </cell>
          <cell r="S1239" t="str">
            <v>จังหวัดฝาง</v>
          </cell>
          <cell r="T1239" t="str">
            <v>ผบE361</v>
          </cell>
          <cell r="U1239">
            <v>2559</v>
          </cell>
          <cell r="V1239" t="str">
            <v>ผบE483</v>
          </cell>
          <cell r="W1239">
            <v>2559</v>
          </cell>
          <cell r="AA1239">
            <v>11</v>
          </cell>
          <cell r="AB1239">
            <v>7</v>
          </cell>
          <cell r="AC1239">
            <v>2559</v>
          </cell>
          <cell r="BB1239" t="str">
            <v>สืบทรัพย์แล้ว รายงานผลสืบ 7/11/2567</v>
          </cell>
          <cell r="BC1239">
            <v>2100</v>
          </cell>
          <cell r="BD1239">
            <v>7</v>
          </cell>
          <cell r="BE1239">
            <v>5</v>
          </cell>
          <cell r="BF1239">
            <v>2568</v>
          </cell>
          <cell r="BG1239">
            <v>0</v>
          </cell>
          <cell r="BH1239" t="str">
            <v>-</v>
          </cell>
          <cell r="BI1239" t="str">
            <v>-</v>
          </cell>
          <cell r="BJ1239" t="str">
            <v>-</v>
          </cell>
          <cell r="BK1239">
            <v>0</v>
          </cell>
          <cell r="BL1239">
            <v>2045</v>
          </cell>
          <cell r="BM1239">
            <v>0</v>
          </cell>
          <cell r="BN1239" t="str">
            <v/>
          </cell>
          <cell r="BO1239" t="str">
            <v/>
          </cell>
          <cell r="BP1239" t="str">
            <v/>
          </cell>
          <cell r="BQ1239" t="str">
            <v>-</v>
          </cell>
          <cell r="BR1239" t="str">
            <v>-</v>
          </cell>
          <cell r="BS1239" t="str">
            <v>-</v>
          </cell>
          <cell r="BT1239" t="str">
            <v>นางคำมา ใจวงศ์ศรี</v>
          </cell>
          <cell r="BU1239">
            <v>0</v>
          </cell>
          <cell r="BV1239"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9" t="str">
            <v xml:space="preserve">จำเลยที่ 1
คู่สมรสจำเลยที่ 1
จำเลยที่ 2
คู่สมรสจำเลยที่ 2
จำเลยที่ 3
จำเลยที่ 4
คู่สมรสจำเลยที่ 4
</v>
          </cell>
          <cell r="BX1239" t="str">
            <v>3-5009-00820-61-6
3-5009-00820-60-8
3-5009-00806-93-1
5-5009-00041-71-1
3-5009-00813-11-3
3-5009-00813-03-2
3-5016-00039-12-9</v>
          </cell>
          <cell r="BY1239"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9" t="str">
            <v>พบทรัพย์</v>
          </cell>
          <cell r="CB1239">
            <v>7</v>
          </cell>
          <cell r="CC1239" t="str">
            <v>นุสบา</v>
          </cell>
          <cell r="CL1239">
            <v>243936</v>
          </cell>
        </row>
        <row r="1240">
          <cell r="B1240">
            <v>2730</v>
          </cell>
          <cell r="C1240">
            <v>1881</v>
          </cell>
          <cell r="D1240">
            <v>3</v>
          </cell>
          <cell r="E1240">
            <v>9</v>
          </cell>
          <cell r="F1240">
            <v>2567</v>
          </cell>
          <cell r="G1240">
            <v>800103044452</v>
          </cell>
          <cell r="H1240" t="str">
            <v>นาง</v>
          </cell>
          <cell r="I1240" t="str">
            <v>สายทอง</v>
          </cell>
          <cell r="J1240" t="str">
            <v>กองงาม</v>
          </cell>
          <cell r="L1240" t="str">
            <v>บิ๊กซี หางดง</v>
          </cell>
          <cell r="M1240" t="str">
            <v>เชียงใหม่ 3</v>
          </cell>
          <cell r="N1240">
            <v>8</v>
          </cell>
          <cell r="S1240" t="str">
            <v>แขวงเชียงใหม่</v>
          </cell>
          <cell r="T1240" t="str">
            <v>ผบE3208</v>
          </cell>
          <cell r="U1240">
            <v>2567</v>
          </cell>
          <cell r="V1240" t="str">
            <v>ผบE5124</v>
          </cell>
          <cell r="W1240">
            <v>2567</v>
          </cell>
          <cell r="AA1240">
            <v>10</v>
          </cell>
          <cell r="AB1240">
            <v>6</v>
          </cell>
          <cell r="AC1240">
            <v>2567</v>
          </cell>
          <cell r="BB1240" t="str">
            <v>รายงานผลวันที่ 24/09/2567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นางสายทอง กองงาม</v>
          </cell>
          <cell r="BU1240">
            <v>888166010732</v>
          </cell>
          <cell r="BV1240" t="str">
            <v>1.นางสายทอง กองงาม</v>
          </cell>
          <cell r="BW1240" t="str">
            <v xml:space="preserve">จำเลยที่ 1
</v>
          </cell>
          <cell r="BX1240" t="str">
            <v>3-5015-00050-96-2</v>
          </cell>
          <cell r="BY1240" t="str">
            <v>-ไม่พบว่ามีกรรมสิทธิ์ในที่ดิน อ.เมืองเชียงใหม่ จ.เชียงใหม่
-ไม่พบว่ามีกรรมสิทธิ์ในที่ดิน อ.หางดง จ.เชียงใหม่</v>
          </cell>
          <cell r="BZ1240" t="str">
            <v>ไม่พบ</v>
          </cell>
          <cell r="CC1240" t="str">
            <v>ปฏิยุทธ์</v>
          </cell>
        </row>
        <row r="1241">
          <cell r="B1241">
            <v>2731</v>
          </cell>
          <cell r="C1241">
            <v>1882</v>
          </cell>
          <cell r="D1241">
            <v>3</v>
          </cell>
          <cell r="E1241">
            <v>9</v>
          </cell>
          <cell r="F1241">
            <v>2567</v>
          </cell>
          <cell r="G1241">
            <v>800037643395</v>
          </cell>
          <cell r="H1241" t="str">
            <v>นาย</v>
          </cell>
          <cell r="I1241" t="str">
            <v>จิระศักดิ์</v>
          </cell>
          <cell r="J1241" t="str">
            <v>คำสม</v>
          </cell>
          <cell r="K1241" t="str">
            <v>3-5013-00067-83-7</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ผบ.2453</v>
          </cell>
          <cell r="U1241">
            <v>2559</v>
          </cell>
          <cell r="V1241" t="str">
            <v>ผบ.3740</v>
          </cell>
          <cell r="W1241">
            <v>2559</v>
          </cell>
          <cell r="AA1241">
            <v>31</v>
          </cell>
          <cell r="AB1241">
            <v>7</v>
          </cell>
          <cell r="AC1241">
            <v>2559</v>
          </cell>
          <cell r="BB1241" t="str">
            <v>//รายงานผลการสืบทรัพย์ 11/10/2567</v>
          </cell>
          <cell r="BC1241">
            <v>1500</v>
          </cell>
          <cell r="BD1241">
            <v>30</v>
          </cell>
          <cell r="BE1241">
            <v>4</v>
          </cell>
          <cell r="BF1241">
            <v>2568</v>
          </cell>
          <cell r="BG1241">
            <v>0</v>
          </cell>
          <cell r="BH1241" t="str">
            <v>-</v>
          </cell>
          <cell r="BI1241" t="str">
            <v>-</v>
          </cell>
          <cell r="BJ1241" t="str">
            <v>-</v>
          </cell>
          <cell r="BK1241">
            <v>0</v>
          </cell>
          <cell r="BL1241">
            <v>740</v>
          </cell>
          <cell r="BM1241">
            <v>0</v>
          </cell>
          <cell r="BN1241" t="str">
            <v/>
          </cell>
          <cell r="BO1241" t="str">
            <v/>
          </cell>
          <cell r="BP1241" t="str">
            <v/>
          </cell>
          <cell r="BQ1241" t="str">
            <v>-</v>
          </cell>
          <cell r="BR1241" t="str">
            <v>-</v>
          </cell>
          <cell r="BS1241" t="str">
            <v>-</v>
          </cell>
          <cell r="BT1241" t="str">
            <v>นายจิระศักดิ์ คำสม</v>
          </cell>
          <cell r="BU1241">
            <v>823558011368</v>
          </cell>
          <cell r="BV1241" t="str">
            <v>1.นายจิระศักดิ์   คำสม
2.นายสามารถ   บุญมาอูป
3.นางสาวเจนจิรา  รินพล
4.นางสาวเจนจิรา  รินพล
5.นายสามารถ   บุญมาอูป</v>
          </cell>
          <cell r="BW1241" t="str">
            <v>จำเลยที่ 1
จำเลยที่ 2
คู่สมรสจำเลยที่ 2
จำเลยที่ 3
คู่สมรสจำเลยที่ 3</v>
          </cell>
          <cell r="BX1241" t="str">
            <v>3-5013-00067-83-7
3-5013-00077-18-2
1-5299-00115-93-1
1-5299-00115-93-1
3-5013-00077-18-2</v>
          </cell>
          <cell r="BY1241"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1" t="str">
            <v>พบทรัพย์</v>
          </cell>
          <cell r="CC1241" t="str">
            <v>วชิราภรณ์</v>
          </cell>
          <cell r="CL1241">
            <v>243902</v>
          </cell>
          <cell r="CM1241">
            <v>244061</v>
          </cell>
        </row>
        <row r="1242">
          <cell r="B1242">
            <v>2732</v>
          </cell>
          <cell r="C1242">
            <v>1883</v>
          </cell>
          <cell r="D1242">
            <v>3</v>
          </cell>
          <cell r="E1242">
            <v>9</v>
          </cell>
          <cell r="F1242">
            <v>2567</v>
          </cell>
          <cell r="G1242">
            <v>800049097804</v>
          </cell>
          <cell r="H1242" t="str">
            <v>นาง</v>
          </cell>
          <cell r="I1242" t="str">
            <v>กันย์สินี</v>
          </cell>
          <cell r="J1242" t="str">
            <v>ตั้งจิตสมคิด</v>
          </cell>
          <cell r="K1242" t="str">
            <v>3-5011-00441-19-1</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ผบ.2028</v>
          </cell>
          <cell r="U1242">
            <v>2560</v>
          </cell>
          <cell r="V1242" t="str">
            <v>ผบ.9243</v>
          </cell>
          <cell r="W1242">
            <v>2560</v>
          </cell>
          <cell r="AA1242">
            <v>27</v>
          </cell>
          <cell r="AB1242">
            <v>9</v>
          </cell>
          <cell r="AC1242">
            <v>2560</v>
          </cell>
          <cell r="BB1242" t="str">
            <v>//รายงานผลการสืบทรัพย์ 11/10/2567</v>
          </cell>
          <cell r="BC1242">
            <v>1200</v>
          </cell>
          <cell r="BD1242">
            <v>30</v>
          </cell>
          <cell r="BE1242">
            <v>4</v>
          </cell>
          <cell r="BF1242">
            <v>2568</v>
          </cell>
          <cell r="BG1242">
            <v>0</v>
          </cell>
          <cell r="BH1242" t="str">
            <v>-</v>
          </cell>
          <cell r="BI1242" t="str">
            <v>-</v>
          </cell>
          <cell r="BJ1242" t="str">
            <v>-</v>
          </cell>
          <cell r="BK1242">
            <v>0</v>
          </cell>
          <cell r="BL1242">
            <v>545</v>
          </cell>
          <cell r="BM1242">
            <v>0</v>
          </cell>
          <cell r="BN1242" t="str">
            <v/>
          </cell>
          <cell r="BO1242" t="str">
            <v/>
          </cell>
          <cell r="BP1242" t="str">
            <v/>
          </cell>
          <cell r="BQ1242" t="str">
            <v>-</v>
          </cell>
          <cell r="BR1242" t="str">
            <v>-</v>
          </cell>
          <cell r="BS1242" t="str">
            <v>-</v>
          </cell>
          <cell r="BT1242" t="str">
            <v>นางกันย์สินี ตั้งจิตสมคิด</v>
          </cell>
          <cell r="BU1242">
            <v>0</v>
          </cell>
          <cell r="BV1242" t="str">
            <v>1.นางกันย์สินี   ตั้งจิตสมคิด
2.นายฐิติวัจน์   ตั้งจิตสมคิด
3.นางสาวสุรญาพร  ธนะสาร
4.นายภูษิต      ศิริสายัณห์</v>
          </cell>
          <cell r="BW1242" t="str">
            <v>จำเลยที่ 1
คู่สมรสจำเลยที่ 1
จำเลยที่ 2
จำเลยที่ 3</v>
          </cell>
          <cell r="BX1242" t="str">
            <v>3-5011-00441-19-1
3-6697-00066-13-3
1-5099-00569-93-1
3-5099-00707-39-7</v>
          </cell>
          <cell r="BY1242"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2" t="str">
            <v>พบทรัพย์</v>
          </cell>
          <cell r="CC1242" t="str">
            <v>วชิราภรณ์</v>
          </cell>
          <cell r="CL1242">
            <v>243902</v>
          </cell>
          <cell r="CM1242">
            <v>244061</v>
          </cell>
        </row>
        <row r="1243">
          <cell r="B1243">
            <v>2733</v>
          </cell>
          <cell r="C1243">
            <v>1884</v>
          </cell>
          <cell r="D1243">
            <v>3</v>
          </cell>
          <cell r="E1243">
            <v>9</v>
          </cell>
          <cell r="F1243">
            <v>2567</v>
          </cell>
          <cell r="G1243">
            <v>800064651089</v>
          </cell>
          <cell r="H1243" t="str">
            <v>นาย</v>
          </cell>
          <cell r="I1243" t="str">
            <v>สมเกียรติ</v>
          </cell>
          <cell r="J1243" t="str">
            <v>ขวดแก้ว</v>
          </cell>
          <cell r="K1243" t="str">
            <v>3-6498-00075-84-3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ผบ.6795</v>
          </cell>
          <cell r="U1243">
            <v>2563</v>
          </cell>
          <cell r="V1243" t="str">
            <v>ผบ.2551</v>
          </cell>
          <cell r="W1243">
            <v>2564</v>
          </cell>
          <cell r="X1243">
            <v>15</v>
          </cell>
          <cell r="Y1243">
            <v>11</v>
          </cell>
          <cell r="Z1243">
            <v>2564</v>
          </cell>
          <cell r="BB1243" t="str">
            <v>สืบทรัพย์  //รายงานผลการสืบทรัพย์ 26/9/2567</v>
          </cell>
          <cell r="BC1243">
            <v>1500</v>
          </cell>
          <cell r="BD1243">
            <v>30</v>
          </cell>
          <cell r="BE1243">
            <v>4</v>
          </cell>
          <cell r="BF1243">
            <v>2568</v>
          </cell>
          <cell r="BG1243">
            <v>0</v>
          </cell>
          <cell r="BH1243" t="str">
            <v>-</v>
          </cell>
          <cell r="BI1243" t="str">
            <v>-</v>
          </cell>
          <cell r="BJ1243" t="str">
            <v>-</v>
          </cell>
          <cell r="BK1243">
            <v>0</v>
          </cell>
          <cell r="BL1243">
            <v>505</v>
          </cell>
          <cell r="BM1243">
            <v>0</v>
          </cell>
          <cell r="BN1243" t="str">
            <v/>
          </cell>
          <cell r="BO1243" t="str">
            <v/>
          </cell>
          <cell r="BP1243" t="str">
            <v/>
          </cell>
          <cell r="BQ1243" t="str">
            <v>-</v>
          </cell>
          <cell r="BR1243" t="str">
            <v>-</v>
          </cell>
          <cell r="BS1243" t="str">
            <v>-</v>
          </cell>
          <cell r="BT1243" t="str">
            <v>นายสมเกียรติ ขวดแก้ว</v>
          </cell>
          <cell r="BU1243">
            <v>883162011130</v>
          </cell>
          <cell r="BV1243" t="str">
            <v xml:space="preserve">1.นายสมเกียรติ    ขวดแก้ว
2.นางสาวศศิวิมล   อนุชนกานน
3.นายมงคล    คั้งคีรี
4.นางสุดารัตน์   คั้งคีรี
5.นายยงยุทธ     ไชยวะรีย์
</v>
          </cell>
          <cell r="BW1243" t="str">
            <v>จำเลยที่ 1
คู่สมรสจำเลยที่ 1
จำเลยที่ 2
คู่สมรสจำเลยที่ 2
จำเลยที่ 3</v>
          </cell>
          <cell r="BX1243" t="str">
            <v>3-6498-00075-84-3
1-5805-00105-74-3
3-5104-00303-66-3
5-5018-01096-25-9
3-4502-00413-03-2</v>
          </cell>
          <cell r="BY1243"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3" t="str">
            <v>ไม่พบ</v>
          </cell>
          <cell r="CC1243" t="str">
            <v>วชิราภรณ์</v>
          </cell>
          <cell r="CL1243">
            <v>243902</v>
          </cell>
          <cell r="CM1243">
            <v>244061</v>
          </cell>
        </row>
        <row r="1244">
          <cell r="B1244">
            <v>2734</v>
          </cell>
          <cell r="C1244">
            <v>1885</v>
          </cell>
          <cell r="D1244">
            <v>3</v>
          </cell>
          <cell r="E1244">
            <v>9</v>
          </cell>
          <cell r="F1244">
            <v>2567</v>
          </cell>
          <cell r="G1244">
            <v>800045997833</v>
          </cell>
          <cell r="H1244" t="str">
            <v>นาย</v>
          </cell>
          <cell r="I1244" t="str">
            <v>ธีรเนศ</v>
          </cell>
          <cell r="J1244" t="str">
            <v>ทิพย์โพธา</v>
          </cell>
          <cell r="K1244" t="str">
            <v>3-5099-00929-41-1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ผบ.183</v>
          </cell>
          <cell r="U1244">
            <v>2559</v>
          </cell>
          <cell r="V1244" t="str">
            <v>ผบ.2291</v>
          </cell>
          <cell r="W1244">
            <v>2559</v>
          </cell>
          <cell r="X1244">
            <v>19</v>
          </cell>
          <cell r="Y1244">
            <v>4</v>
          </cell>
          <cell r="Z1244">
            <v>2559</v>
          </cell>
          <cell r="BB1244" t="str">
            <v>สืบทรัพย์ //รายงานผลการสืบทรัพย์ 26/9/2567</v>
          </cell>
          <cell r="BC1244">
            <v>900</v>
          </cell>
          <cell r="BD1244">
            <v>30</v>
          </cell>
          <cell r="BE1244">
            <v>4</v>
          </cell>
          <cell r="BF1244">
            <v>2568</v>
          </cell>
          <cell r="BG1244">
            <v>0</v>
          </cell>
          <cell r="BH1244" t="str">
            <v>-</v>
          </cell>
          <cell r="BI1244" t="str">
            <v>-</v>
          </cell>
          <cell r="BJ1244" t="str">
            <v>-</v>
          </cell>
          <cell r="BK1244">
            <v>0</v>
          </cell>
          <cell r="BL1244">
            <v>275</v>
          </cell>
          <cell r="BM1244">
            <v>0</v>
          </cell>
          <cell r="BN1244" t="str">
            <v/>
          </cell>
          <cell r="BO1244" t="str">
            <v/>
          </cell>
          <cell r="BP1244" t="str">
            <v/>
          </cell>
          <cell r="BQ1244" t="str">
            <v>-</v>
          </cell>
          <cell r="BR1244" t="str">
            <v>-</v>
          </cell>
          <cell r="BS1244" t="str">
            <v>-</v>
          </cell>
          <cell r="BT1244" t="str">
            <v>นายธีรเนศ ทิพย์โพธา</v>
          </cell>
          <cell r="BU1244">
            <v>823558011168</v>
          </cell>
          <cell r="BV1244" t="str">
            <v>1.นายธีรเนศ     ทิพย์โพธา
2.นางสาวอัจฉรา   ตันเกษม
3.นายจักรกิจ     จำรัส</v>
          </cell>
          <cell r="BW1244" t="str">
            <v>จำเลยที่ 1
จำเลยที่ 2
จำเลยที่ 3</v>
          </cell>
          <cell r="BX1244" t="str">
            <v>3-5099-00929-41-1
3-5099-00913-32-9
3-5601-00413-73-1</v>
          </cell>
          <cell r="BY124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4" t="str">
            <v>ไม่พบ</v>
          </cell>
          <cell r="CC1244" t="str">
            <v>วชิราภรณ์</v>
          </cell>
          <cell r="CL1244">
            <v>243902</v>
          </cell>
        </row>
        <row r="1245">
          <cell r="B1245">
            <v>2735</v>
          </cell>
          <cell r="C1245">
            <v>1886</v>
          </cell>
          <cell r="D1245">
            <v>3</v>
          </cell>
          <cell r="E1245">
            <v>9</v>
          </cell>
          <cell r="F1245">
            <v>2567</v>
          </cell>
          <cell r="G1245">
            <v>800050849739</v>
          </cell>
          <cell r="H1245" t="str">
            <v>นาง</v>
          </cell>
          <cell r="I1245" t="str">
            <v>ประภัสศร</v>
          </cell>
          <cell r="J1245" t="str">
            <v>ดวงเดช</v>
          </cell>
          <cell r="K1245" t="str">
            <v>3-5019-00491-00-1</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ผบ.11278</v>
          </cell>
          <cell r="U1245">
            <v>2559</v>
          </cell>
          <cell r="V1245" t="str">
            <v>ผบ.89</v>
          </cell>
          <cell r="W1245">
            <v>2560</v>
          </cell>
          <cell r="X1245">
            <v>17</v>
          </cell>
          <cell r="Y1245">
            <v>1</v>
          </cell>
          <cell r="Z1245">
            <v>2560</v>
          </cell>
          <cell r="BB1245" t="str">
            <v>สืบทรัพย์  //รายงานผลการสืบทรัพย์ 26/9/2567</v>
          </cell>
          <cell r="BC1245">
            <v>1200</v>
          </cell>
          <cell r="BD1245">
            <v>30</v>
          </cell>
          <cell r="BE1245">
            <v>4</v>
          </cell>
          <cell r="BF1245">
            <v>2568</v>
          </cell>
          <cell r="BG1245">
            <v>0</v>
          </cell>
          <cell r="BH1245" t="str">
            <v>-</v>
          </cell>
          <cell r="BI1245" t="str">
            <v>-</v>
          </cell>
          <cell r="BJ1245" t="str">
            <v>-</v>
          </cell>
          <cell r="BK1245">
            <v>0</v>
          </cell>
          <cell r="BL1245">
            <v>350</v>
          </cell>
          <cell r="BM1245">
            <v>0</v>
          </cell>
          <cell r="BN1245" t="str">
            <v/>
          </cell>
          <cell r="BO1245" t="str">
            <v/>
          </cell>
          <cell r="BP1245" t="str">
            <v/>
          </cell>
          <cell r="BQ1245" t="str">
            <v>-</v>
          </cell>
          <cell r="BR1245" t="str">
            <v>-</v>
          </cell>
          <cell r="BS1245" t="str">
            <v>-</v>
          </cell>
          <cell r="BT1245" t="str">
            <v>นางประภัสศร ดวงเดช</v>
          </cell>
          <cell r="BU1245">
            <v>0</v>
          </cell>
          <cell r="BV1245" t="str">
            <v>1.นางประภัสศร    ดวงเดช
2.นางสาวณัฐฐินันท์   สุรินทร์
3.นายพงษ์เทพ     จันตะมะ
4.นางสาวอัมพิกา   ติธรรมา</v>
          </cell>
          <cell r="BW1245" t="str">
            <v>จำเลยที่ 1
จำเลยที่ 2
คู่สมรสจำเลยที่ 2
จำเลยที่ 3</v>
          </cell>
          <cell r="BX1245" t="str">
            <v>3-5019-00491-00-1
1-5099-01445-37-3
1-5005-00074-38-4
.
1-5099-00830-63-0</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5" t="str">
            <v>ไม่พบ</v>
          </cell>
          <cell r="CC1245" t="str">
            <v>วชิราภรณ์</v>
          </cell>
          <cell r="CL1245">
            <v>243902</v>
          </cell>
        </row>
        <row r="1246">
          <cell r="B1246">
            <v>2736</v>
          </cell>
          <cell r="C1246">
            <v>1887</v>
          </cell>
          <cell r="D1246">
            <v>3</v>
          </cell>
          <cell r="E1246">
            <v>9</v>
          </cell>
          <cell r="F1246">
            <v>2567</v>
          </cell>
          <cell r="G1246">
            <v>800027032104</v>
          </cell>
          <cell r="H1246" t="str">
            <v>นาย</v>
          </cell>
          <cell r="I1246" t="str">
            <v>เอกอัษฎาธรฐ์</v>
          </cell>
          <cell r="J1246" t="str">
            <v>สินทร์ทาภาณุกร</v>
          </cell>
          <cell r="K1246" t="str">
            <v>1-5019-00003-04-3</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ผบ.2576</v>
          </cell>
          <cell r="U1246">
            <v>2560</v>
          </cell>
          <cell r="V1246" t="str">
            <v>ผบ.4114</v>
          </cell>
          <cell r="W1246">
            <v>2560</v>
          </cell>
          <cell r="X1246">
            <v>4</v>
          </cell>
          <cell r="Y1246">
            <v>7</v>
          </cell>
          <cell r="Z1246">
            <v>2560</v>
          </cell>
          <cell r="BB1246" t="str">
            <v>สืบทรัพย์  //รายงานผลการสืบทรัพย์ 26/9/2567</v>
          </cell>
          <cell r="BC1246">
            <v>600</v>
          </cell>
          <cell r="BD1246">
            <v>30</v>
          </cell>
          <cell r="BE1246">
            <v>4</v>
          </cell>
          <cell r="BF1246">
            <v>2568</v>
          </cell>
          <cell r="BG1246">
            <v>0</v>
          </cell>
          <cell r="BH1246" t="str">
            <v>-</v>
          </cell>
          <cell r="BI1246" t="str">
            <v>-</v>
          </cell>
          <cell r="BJ1246" t="str">
            <v>-</v>
          </cell>
          <cell r="BK1246">
            <v>0</v>
          </cell>
          <cell r="BL1246">
            <v>210</v>
          </cell>
          <cell r="BM1246">
            <v>0</v>
          </cell>
          <cell r="BN1246" t="str">
            <v/>
          </cell>
          <cell r="BO1246" t="str">
            <v/>
          </cell>
          <cell r="BP1246" t="str">
            <v/>
          </cell>
          <cell r="BQ1246" t="str">
            <v>-</v>
          </cell>
          <cell r="BR1246" t="str">
            <v>-</v>
          </cell>
          <cell r="BS1246" t="str">
            <v>-</v>
          </cell>
          <cell r="BT1246" t="str">
            <v>นายเอกอัษฎาธรฐ์ สินทร์ทาภาณุกร</v>
          </cell>
          <cell r="BU1246">
            <v>0</v>
          </cell>
          <cell r="BV1246" t="str">
            <v>1.นายเอกอัษฎาธรฐ์    สินทร์ทาภาณุกร
2.นางสาวอัญชลี      นาเต๋จ๊ะ</v>
          </cell>
          <cell r="BW1246" t="str">
            <v>จำเลยที่ 1
จำเลยที่ 2</v>
          </cell>
          <cell r="BX1246" t="str">
            <v>1-5019-00003-04-3
1-5099-00443-19-9</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6" t="str">
            <v>ไม่พบ</v>
          </cell>
          <cell r="CC1246" t="str">
            <v>วชิราภรณ์</v>
          </cell>
          <cell r="CL1246">
            <v>243902</v>
          </cell>
        </row>
        <row r="1247">
          <cell r="B1247">
            <v>2737</v>
          </cell>
          <cell r="C1247">
            <v>1888</v>
          </cell>
          <cell r="D1247">
            <v>3</v>
          </cell>
          <cell r="E1247">
            <v>9</v>
          </cell>
          <cell r="F1247">
            <v>2567</v>
          </cell>
          <cell r="G1247">
            <v>800070447654</v>
          </cell>
          <cell r="H1247" t="str">
            <v>นาย</v>
          </cell>
          <cell r="I1247" t="str">
            <v>สิทธิพร</v>
          </cell>
          <cell r="J1247" t="str">
            <v>สันดวงดี</v>
          </cell>
          <cell r="K1247" t="str">
            <v>5-5019-00027-45-0</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ผบ.14769</v>
          </cell>
          <cell r="U1247">
            <v>2562</v>
          </cell>
          <cell r="V1247" t="str">
            <v>ผบ.2889</v>
          </cell>
          <cell r="W1247">
            <v>2563</v>
          </cell>
          <cell r="AA1247">
            <v>25</v>
          </cell>
          <cell r="AB1247">
            <v>2</v>
          </cell>
          <cell r="AC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350</v>
          </cell>
          <cell r="BM1247">
            <v>0</v>
          </cell>
          <cell r="BN1247" t="str">
            <v/>
          </cell>
          <cell r="BO1247" t="str">
            <v/>
          </cell>
          <cell r="BP1247" t="str">
            <v/>
          </cell>
          <cell r="BQ1247" t="str">
            <v>-</v>
          </cell>
          <cell r="BR1247" t="str">
            <v>-</v>
          </cell>
          <cell r="BS1247" t="str">
            <v>-</v>
          </cell>
          <cell r="BT1247" t="str">
            <v>นายสิทธิพร สันดวงดี</v>
          </cell>
          <cell r="BU1247">
            <v>0</v>
          </cell>
          <cell r="BV1247" t="str">
            <v>1.นายสิทธิพร   สันดวงดี
2.นางสุนันท์  สันดวงดี
3.นางสาวนิภาพร    ศรีละคร
4.นายวุฒิชัย    ทิพย์เนตร</v>
          </cell>
          <cell r="BW1247" t="str">
            <v>จำเลยที่ 1
คู่สมรสจำเลยที่ 1
จำเลยที่ 2
จำเลยที่ 3</v>
          </cell>
          <cell r="BX1247" t="str">
            <v>5-5019-00027-45-0
3-7502-00221-02-5 
1-5099-01124-09-7          
3-5406-00009-23-8</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2738</v>
          </cell>
          <cell r="C1248">
            <v>1889</v>
          </cell>
          <cell r="D1248">
            <v>3</v>
          </cell>
          <cell r="E1248">
            <v>9</v>
          </cell>
          <cell r="F1248">
            <v>2567</v>
          </cell>
          <cell r="G1248">
            <v>800030163987</v>
          </cell>
          <cell r="H1248" t="str">
            <v>นางสาว</v>
          </cell>
          <cell r="I1248" t="str">
            <v>สาวิณี</v>
          </cell>
          <cell r="J1248" t="str">
            <v>ปู่เงิน</v>
          </cell>
          <cell r="K1248" t="str">
            <v>1-5105-00043-93-4</v>
          </cell>
          <cell r="L1248" t="str">
            <v>หนองหอย</v>
          </cell>
          <cell r="M1248" t="str">
            <v>เชียงใหม่ 1</v>
          </cell>
          <cell r="N1248">
            <v>8</v>
          </cell>
          <cell r="O1248" t="str">
            <v>สินเชื่อสวัสดิการ</v>
          </cell>
          <cell r="P1248" t="str">
            <v>1.บุคคลค้ำประกัน</v>
          </cell>
          <cell r="S1248" t="str">
            <v>จังหวัดลำพูน</v>
          </cell>
          <cell r="T1248" t="str">
            <v>ผบ.1248</v>
          </cell>
          <cell r="U1248">
            <v>2563</v>
          </cell>
          <cell r="V1248" t="str">
            <v>ผบ.1915</v>
          </cell>
          <cell r="W1248">
            <v>2563</v>
          </cell>
          <cell r="X1248">
            <v>17</v>
          </cell>
          <cell r="Y1248">
            <v>8</v>
          </cell>
          <cell r="Z1248">
            <v>2563</v>
          </cell>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450</v>
          </cell>
          <cell r="BM1248">
            <v>0</v>
          </cell>
          <cell r="BN1248" t="str">
            <v/>
          </cell>
          <cell r="BO1248" t="str">
            <v/>
          </cell>
          <cell r="BP1248" t="str">
            <v/>
          </cell>
          <cell r="BQ1248" t="str">
            <v>-</v>
          </cell>
          <cell r="BR1248" t="str">
            <v>-</v>
          </cell>
          <cell r="BS1248" t="str">
            <v>-</v>
          </cell>
          <cell r="BT1248" t="str">
            <v>นางสาวสาวิณี ปู่เงิน</v>
          </cell>
          <cell r="BU1248">
            <v>0</v>
          </cell>
          <cell r="BV1248" t="str">
            <v>1.นางสาวสาวิณี   ปู่เงิน
2.นางสาวปุณยนุช     มหาวิทิกุล
3.นายอุดมศักดิ์   อรุณศิงขริน
4.นางสาวกันทิมา     อารีรักษ์</v>
          </cell>
          <cell r="BW1248" t="str">
            <v>จำเลยที่ 1
จำเลยที่ 2
คู่สมรสจำเลยที่ 2
จำเลยที่ 3</v>
          </cell>
          <cell r="BX1248" t="str">
            <v>1-5105-00043-93-4
8-5703-84016-89-9
1-5508-00003-81-4
1-9098-00370-53-6</v>
          </cell>
          <cell r="BY1248"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8" t="str">
            <v>ไม่พบ</v>
          </cell>
          <cell r="CC1248" t="str">
            <v>วชิราภรณ์</v>
          </cell>
          <cell r="CL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C1249">
            <v>900</v>
          </cell>
          <cell r="BD1249">
            <v>30</v>
          </cell>
          <cell r="BE1249">
            <v>4</v>
          </cell>
          <cell r="BF1249">
            <v>2568</v>
          </cell>
          <cell r="BG1249">
            <v>0</v>
          </cell>
          <cell r="BH1249" t="str">
            <v>-</v>
          </cell>
          <cell r="BI1249" t="str">
            <v>-</v>
          </cell>
          <cell r="BJ1249" t="str">
            <v>-</v>
          </cell>
          <cell r="BK1249">
            <v>0</v>
          </cell>
          <cell r="BL1249">
            <v>255</v>
          </cell>
          <cell r="BM1249">
            <v>0</v>
          </cell>
          <cell r="BN1249" t="str">
            <v/>
          </cell>
          <cell r="BO1249" t="str">
            <v/>
          </cell>
          <cell r="BP1249" t="str">
            <v/>
          </cell>
          <cell r="BQ1249" t="str">
            <v>-</v>
          </cell>
          <cell r="BR1249" t="str">
            <v>-</v>
          </cell>
          <cell r="BS1249" t="str">
            <v>-</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B1251" t="str">
            <v>สืบแล้ว รายงานผลสืบ 16/1/2568</v>
          </cell>
          <cell r="BC1251">
            <v>600</v>
          </cell>
          <cell r="BD1251">
            <v>23</v>
          </cell>
          <cell r="BE1251">
            <v>5</v>
          </cell>
          <cell r="BF1251">
            <v>2568</v>
          </cell>
          <cell r="BG1251">
            <v>0</v>
          </cell>
          <cell r="BH1251" t="str">
            <v>-</v>
          </cell>
          <cell r="BI1251" t="str">
            <v>-</v>
          </cell>
          <cell r="BJ1251" t="str">
            <v>-</v>
          </cell>
          <cell r="BK1251">
            <v>0</v>
          </cell>
          <cell r="BL1251">
            <v>170</v>
          </cell>
          <cell r="BM1251">
            <v>0</v>
          </cell>
          <cell r="BN1251" t="str">
            <v/>
          </cell>
          <cell r="BO1251" t="str">
            <v/>
          </cell>
          <cell r="BP1251" t="str">
            <v/>
          </cell>
          <cell r="BQ1251" t="str">
            <v>-</v>
          </cell>
          <cell r="BR1251" t="str">
            <v>-</v>
          </cell>
          <cell r="BS1251" t="str">
            <v>-</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B1251">
            <v>2</v>
          </cell>
          <cell r="CC1251" t="str">
            <v>นุสบา</v>
          </cell>
        </row>
        <row r="1252">
          <cell r="B1252">
            <v>2742</v>
          </cell>
          <cell r="C1252">
            <v>1882</v>
          </cell>
          <cell r="G1252">
            <v>800098194239</v>
          </cell>
          <cell r="H1252" t="str">
            <v>นางสาว</v>
          </cell>
          <cell r="I1252" t="str">
            <v>สุภาภรณ์</v>
          </cell>
          <cell r="J1252" t="str">
            <v>พันหาญ</v>
          </cell>
          <cell r="L1252" t="str">
            <v>หนองหอย</v>
          </cell>
          <cell r="M1252" t="str">
            <v>เชียงใหม่ 1</v>
          </cell>
          <cell r="N1252">
            <v>8</v>
          </cell>
          <cell r="O1252" t="str">
            <v>สินเชื่อธนาคารประชาชน</v>
          </cell>
          <cell r="P1252" t="str">
            <v>1.บุคคลค้ำประกัน</v>
          </cell>
          <cell r="Q1252">
            <v>170060</v>
          </cell>
          <cell r="R1252">
            <v>52862.97</v>
          </cell>
          <cell r="S1252" t="str">
            <v>จังหวัดฮอด</v>
          </cell>
          <cell r="T1252" t="str">
            <v>ผบE372</v>
          </cell>
          <cell r="U1252">
            <v>2566</v>
          </cell>
          <cell r="V1252" t="str">
            <v>ผบE695</v>
          </cell>
          <cell r="W1252">
            <v>2566</v>
          </cell>
          <cell r="AA1252">
            <v>28</v>
          </cell>
          <cell r="AB1252">
            <v>6</v>
          </cell>
          <cell r="AC1252">
            <v>2566</v>
          </cell>
          <cell r="BB1252" t="str">
            <v>สืบทรัพย์//รายงานผลการสืบทรัพย์ 11/10/2567</v>
          </cell>
          <cell r="BC1252">
            <v>600</v>
          </cell>
          <cell r="BD1252">
            <v>30</v>
          </cell>
          <cell r="BE1252">
            <v>4</v>
          </cell>
          <cell r="BF1252">
            <v>2568</v>
          </cell>
          <cell r="BG1252">
            <v>0</v>
          </cell>
          <cell r="BH1252" t="str">
            <v>-</v>
          </cell>
          <cell r="BI1252" t="str">
            <v>-</v>
          </cell>
          <cell r="BJ1252" t="str">
            <v>-</v>
          </cell>
          <cell r="BK1252">
            <v>0</v>
          </cell>
          <cell r="BL1252">
            <v>395</v>
          </cell>
          <cell r="BM1252">
            <v>0</v>
          </cell>
          <cell r="BN1252" t="str">
            <v/>
          </cell>
          <cell r="BO1252" t="str">
            <v/>
          </cell>
          <cell r="BP1252" t="str">
            <v/>
          </cell>
          <cell r="BQ1252" t="str">
            <v>-</v>
          </cell>
          <cell r="BR1252" t="str">
            <v>-</v>
          </cell>
          <cell r="BS1252" t="str">
            <v>-</v>
          </cell>
          <cell r="BT1252" t="str">
            <v>นางสาวสุภาภรณ์ พันหาญ</v>
          </cell>
          <cell r="BU1252">
            <v>883166010006</v>
          </cell>
          <cell r="BV1252" t="str">
            <v>1.นางสาวสุภาภรณ์  พันหาญ
2.นางสาวพิมพารัตน์     ขัติยศ</v>
          </cell>
          <cell r="BW1252" t="str">
            <v>จำเลยที่ 1
จำเลยที่ 2</v>
          </cell>
          <cell r="BX1252" t="str">
            <v>1-5099-01024-02-5
1-5602-00069-88-1</v>
          </cell>
          <cell r="BY125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2" t="str">
            <v>พบทรัพย์</v>
          </cell>
          <cell r="CC1252" t="str">
            <v>วชิราภรณ์</v>
          </cell>
          <cell r="CL1252">
            <v>243910</v>
          </cell>
          <cell r="CM1252">
            <v>244061</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C1255">
            <v>1200</v>
          </cell>
          <cell r="BD1255">
            <v>30</v>
          </cell>
          <cell r="BE1255">
            <v>4</v>
          </cell>
          <cell r="BF1255">
            <v>2568</v>
          </cell>
          <cell r="BG1255">
            <v>0</v>
          </cell>
          <cell r="BH1255" t="str">
            <v>-</v>
          </cell>
          <cell r="BI1255" t="str">
            <v>-</v>
          </cell>
          <cell r="BJ1255" t="str">
            <v>-</v>
          </cell>
          <cell r="BK1255">
            <v>0</v>
          </cell>
          <cell r="BL1255">
            <v>410</v>
          </cell>
          <cell r="BM1255">
            <v>0</v>
          </cell>
          <cell r="BN1255" t="str">
            <v/>
          </cell>
          <cell r="BO1255" t="str">
            <v/>
          </cell>
          <cell r="BP1255" t="str">
            <v/>
          </cell>
          <cell r="BQ1255" t="str">
            <v>-</v>
          </cell>
          <cell r="BR1255" t="str">
            <v>-</v>
          </cell>
          <cell r="BS1255" t="str">
            <v>-</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C1256">
            <v>600</v>
          </cell>
          <cell r="BD1256">
            <v>4</v>
          </cell>
          <cell r="BE1256">
            <v>4</v>
          </cell>
          <cell r="BF1256">
            <v>2568</v>
          </cell>
          <cell r="BG1256">
            <v>0</v>
          </cell>
          <cell r="BH1256" t="str">
            <v>-</v>
          </cell>
          <cell r="BI1256" t="str">
            <v>-</v>
          </cell>
          <cell r="BJ1256" t="str">
            <v>-</v>
          </cell>
          <cell r="BK1256">
            <v>0</v>
          </cell>
          <cell r="BL1256">
            <v>230</v>
          </cell>
          <cell r="BM1256">
            <v>0</v>
          </cell>
          <cell r="BN1256" t="str">
            <v/>
          </cell>
          <cell r="BO1256" t="str">
            <v/>
          </cell>
          <cell r="BP1256" t="str">
            <v/>
          </cell>
          <cell r="BQ1256" t="str">
            <v>-</v>
          </cell>
          <cell r="BR1256" t="str">
            <v>-</v>
          </cell>
          <cell r="BS1256" t="str">
            <v>-</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B1257" t="str">
            <v>สืบแล้ว รายงานผลสืบ 16/1/2568</v>
          </cell>
          <cell r="BC1257">
            <v>900</v>
          </cell>
          <cell r="BD1257">
            <v>23</v>
          </cell>
          <cell r="BE1257">
            <v>5</v>
          </cell>
          <cell r="BF1257">
            <v>2568</v>
          </cell>
          <cell r="BG1257">
            <v>0</v>
          </cell>
          <cell r="BH1257" t="str">
            <v>-</v>
          </cell>
          <cell r="BI1257" t="str">
            <v>-</v>
          </cell>
          <cell r="BJ1257" t="str">
            <v>-</v>
          </cell>
          <cell r="BK1257">
            <v>0</v>
          </cell>
          <cell r="BL1257">
            <v>315</v>
          </cell>
          <cell r="BM1257">
            <v>0</v>
          </cell>
          <cell r="BN1257" t="str">
            <v/>
          </cell>
          <cell r="BO1257" t="str">
            <v/>
          </cell>
          <cell r="BP1257" t="str">
            <v/>
          </cell>
          <cell r="BQ1257" t="str">
            <v>-</v>
          </cell>
          <cell r="BR1257" t="str">
            <v>-</v>
          </cell>
          <cell r="BS1257" t="str">
            <v>-</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B1257">
            <v>3</v>
          </cell>
          <cell r="CC1257" t="str">
            <v>นุสบา</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C1258">
            <v>1200</v>
          </cell>
          <cell r="BD1258">
            <v>30</v>
          </cell>
          <cell r="BE1258">
            <v>5</v>
          </cell>
          <cell r="BF1258">
            <v>2568</v>
          </cell>
          <cell r="BG1258">
            <v>0</v>
          </cell>
          <cell r="BH1258" t="str">
            <v>-</v>
          </cell>
          <cell r="BI1258" t="str">
            <v>-</v>
          </cell>
          <cell r="BJ1258" t="str">
            <v>-</v>
          </cell>
          <cell r="BK1258">
            <v>0</v>
          </cell>
          <cell r="BL1258">
            <v>410</v>
          </cell>
          <cell r="BM1258">
            <v>0</v>
          </cell>
          <cell r="BN1258" t="str">
            <v/>
          </cell>
          <cell r="BO1258" t="str">
            <v/>
          </cell>
          <cell r="BP1258" t="str">
            <v/>
          </cell>
          <cell r="BQ1258" t="str">
            <v>-</v>
          </cell>
          <cell r="BR1258" t="str">
            <v>-</v>
          </cell>
          <cell r="BS1258" t="str">
            <v>-</v>
          </cell>
          <cell r="BT1258" t="str">
            <v>นายธวัชชัย   พรมดวงดี</v>
          </cell>
          <cell r="BU1258">
            <v>883267010212</v>
          </cell>
          <cell r="CL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B1259" t="str">
            <v>รายงานวันที่ 21/11/2567</v>
          </cell>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B1261" t="str">
            <v>รายงานผล 19/11/2568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B1263" t="str">
            <v>รายงานผล 16/12/2568</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รายงานวันที่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B1271" t="str">
            <v>รายงานวันที่ 14/11/2567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t="str">
            <v>1.นางสาวสุภารัตน์ โยจินา 
2.นางสาวเนตรนรินทร์ กันธิยะ
3.นางกัลป์ยกร กันธิยะ 
4.นายยศพัฒน์ กันธิยะ</v>
          </cell>
          <cell r="BW1271" t="str">
            <v>จำเลยที่ 1
จำเลยที่ 2
จำเลยที่ 3
คู่สมรสจำเลยที่ 3</v>
          </cell>
          <cell r="BX1271" t="str">
            <v>1-5009-00034-46-1
1-5009-00015-49-1
3-5009-00808-63-2
3-5009-00808-62-4</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1" t="str">
            <v>ไม่พบ</v>
          </cell>
          <cell r="CC1271" t="str">
            <v>ปฏิยุทธ์</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t="str">
            <v>1.นางพัฒน อยู่สุขศรี
2.นางอารีย์ ศิริบูลย์ 
3.นายเฉลิมชัย ศิริบูลย์</v>
          </cell>
          <cell r="BW1275" t="str">
            <v>จำเลยที่ 1
จำเลยที่ 2
คู่สมรสจำเลยที่ 2</v>
          </cell>
          <cell r="BX1275" t="str">
            <v>3-5009-00629-27-4
3-5009-00061-56-1
3-5009-00995-84-0</v>
          </cell>
          <cell r="BY1275"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5" t="str">
            <v>ไม่พบ</v>
          </cell>
          <cell r="CC1275" t="str">
            <v>ปฏิยุทธ์</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t="str">
            <v>1.นายจำรูญ บัวลาแก้ว
2.นายสุรเชษฐ ศรีเพ็ญ</v>
          </cell>
          <cell r="BW1276" t="str">
            <v>จำเลยที่ 1
จำเลยที่ 2</v>
          </cell>
          <cell r="BX1276" t="str">
            <v>3-5009-00852-42-9
3-5009-00300-86-8</v>
          </cell>
          <cell r="BY1276" t="str">
            <v>-ไม่พบว่ามีกรรมสิทธิ์ในที่ดิน อ.ฝาง จ.เชียงใหม่
-ไม่พบว่ามีกรรมสิทธิ์ในที่ดิน อ.ฝาง จ.เชียงใหม่</v>
          </cell>
          <cell r="BZ1276" t="str">
            <v>ไม่พบ</v>
          </cell>
          <cell r="CC1276" t="str">
            <v>ปฏิยุทธ์</v>
          </cell>
        </row>
        <row r="1277">
          <cell r="B1277">
            <v>2770</v>
          </cell>
          <cell r="C1277">
            <v>1917</v>
          </cell>
          <cell r="D1277">
            <v>30</v>
          </cell>
          <cell r="E1277">
            <v>10</v>
          </cell>
          <cell r="F1277">
            <v>2567</v>
          </cell>
          <cell r="G1277">
            <v>800041584171</v>
          </cell>
          <cell r="H1277" t="str">
            <v>นาย</v>
          </cell>
          <cell r="I1277" t="str">
            <v>สานิตย์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B1278" t="str">
            <v>รายงานวันที่ 14/11/2567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t="str">
            <v>1นางสาวสุจิตรา สุจารี 
2.นายเจษฎา บุญเลิศ
3.พลฯเกษม ชัยสุรินทร์</v>
          </cell>
          <cell r="BW1278" t="str">
            <v>จำเลยที่ 1
คู่สมรสจำเลยที่ 1
จำเลยที่ 2</v>
          </cell>
          <cell r="BX1278" t="str">
            <v>3-5005-00014-81-7
3-5005-00051-86-1
3-5802-00016-19-9</v>
          </cell>
          <cell r="BY127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8" t="str">
            <v>ไม่พบ</v>
          </cell>
          <cell r="CC1278" t="str">
            <v>ปฏิยุทธ์</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t="str">
            <v xml:space="preserve">1.นางสาวสุพิศ มณีจอม 
2.นายสมัย สิทธิปัญญา
3.นางศรีลา ศรีสุวรรณ </v>
          </cell>
          <cell r="BW1281" t="str">
            <v>จำเลยที่ 1
จำเลยที่ 2
จำเลยที่ 3</v>
          </cell>
          <cell r="BX1281" t="str">
            <v xml:space="preserve">5-5005-00023-70-7
3-5005-00338-53-1
3-5005-00032-97-1
</v>
          </cell>
          <cell r="BY128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1" t="str">
            <v>ไม่พบ</v>
          </cell>
          <cell r="CC1281" t="str">
            <v>ปฏิยุทธ์</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t="str">
            <v>1.นายจำนงค์ บุญรัตน์
2.นางนวลจันทร์ บุญรัตน์
3.นายชาตรี บุญรัตน์
4.นายสรายุทธ จันต๊ะดุก
5.นางสาวจิตราพร หมื่นใจ</v>
          </cell>
          <cell r="BW1282" t="str">
            <v>จำเลยที่ 1
จำเลยที่ 2
คู่สมรสจำเลยที่ 2
จำเลยที่ 3
คู่สมรสจำเลยที่ 3</v>
          </cell>
          <cell r="BX1282" t="str">
            <v>3-5104-00339-21-8
3-5899-00055-84-5
3-5899-00055-86-1
3-5102-00253-50-6
1-5099-00095-28-0</v>
          </cell>
          <cell r="BY1282"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2" t="str">
            <v>ไม่พบ</v>
          </cell>
          <cell r="CC1282" t="str">
            <v>ปฏิยุทธ์</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t="str">
            <v>1.นายสรายุทธ จันต๊ะดุก
2.นางสาวจิตราพร หมื่นใจ
3.นายจำนงค์ บุญรัตน์
4.นางนวลจันทร์ บุญรัตน์
5.นายชาตรี บุญรัตน์</v>
          </cell>
          <cell r="BW1283" t="str">
            <v xml:space="preserve">จำเลยที่ 1
คู่สมรสจำเลยที่ 1
จำเลยที่ 2
จำเลยที่ 3
คู่สมรสจำเลยที่ 3
</v>
          </cell>
          <cell r="BX1283" t="str">
            <v>3-5102-00253-50-6
1-5099-00095-28-0
3-5104-00339-21-8
3-5899-00055-84-5
3-5899-00055-86-1</v>
          </cell>
          <cell r="BY1283"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3" t="str">
            <v>ไม่พบ</v>
          </cell>
          <cell r="CC1283" t="str">
            <v>ปฏิยุทธ์</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B1286" t="str">
            <v>รายงานวันที่ 14/11/2567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t="str">
            <v>1.นางจินดา  ไชยกเซน
2.นายอสิต  ทิพย์นางรอง
3.นางสาวศิริลักษ์  เขมราช</v>
          </cell>
          <cell r="BW1286" t="str">
            <v>จำเลยที่ 1
จำเลยที่ 2
คู่สมรสจำเลยที่ 2</v>
          </cell>
          <cell r="BX1286" t="str">
            <v>3-5006-00530-96-5
3-5402-00500-34-1
1-5007-00184-13-2</v>
          </cell>
          <cell r="BY128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6" t="str">
            <v>ไม่พบ</v>
          </cell>
          <cell r="CC1286" t="str">
            <v>ปฏิยุทธ์</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B1288" t="str">
            <v>รายงานวันที่ 14/11/2567</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t="str">
            <v>1.นายอิทธิพงษ์  ไชยมงคล
2.นายบุญศรี  พรมมี
3.นางนงคราญ  พรมมี
4.นายชัยวัธ  วงค์ชัย
5.นางสาวพนรัญชน์  ชัยสุรินทร์</v>
          </cell>
          <cell r="BW1288" t="str">
            <v xml:space="preserve">จำเลยที่ 1
จำเลยที่ 2
คู่สมรสจำเลยที่ 2
จำเลยที่ 3 
คู่สมรสจำเลยที่ 3
</v>
          </cell>
          <cell r="BX1288" t="str">
            <v>1-5099-00149-78-9
3-5006-00510-87-5
5-5006-00041-37-5
3-5102-00246-94-1
3-5014-00167-10-8</v>
          </cell>
          <cell r="BY12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8" t="str">
            <v>ไม่พบ</v>
          </cell>
          <cell r="CC1288" t="str">
            <v>ปฏิยุทธ์</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Q1289">
            <v>55082.94</v>
          </cell>
          <cell r="R1289">
            <v>11617.16</v>
          </cell>
          <cell r="S1289" t="str">
            <v>แขวงเชียงดาว</v>
          </cell>
          <cell r="T1289" t="str">
            <v>ผบE23</v>
          </cell>
          <cell r="U1289">
            <v>2563</v>
          </cell>
          <cell r="V1289" t="str">
            <v>ผบE49</v>
          </cell>
          <cell r="W1289">
            <v>2563</v>
          </cell>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B1290" t="str">
            <v>รายงานวันที่ 14/11/2567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0" t="str">
            <v>จำเลยที่ 1
คู่สมรสจำเลยที่ 1
จำเลยที่ 2
คู่สมรสจำเลยที่ 2
จำเลยที่ 3</v>
          </cell>
          <cell r="BX1290" t="str">
            <v>1-5009-00034-86-0
1-5010-00052-73-1
3-5010-00044-20-3
3-5009-00147-10-5
1-5010-00062-30-2</v>
          </cell>
          <cell r="BY129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0" t="str">
            <v>ไม่พบ</v>
          </cell>
          <cell r="CC1290" t="str">
            <v>ปฏิยุทธ์</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1-5010-00052-73-1</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3-5010-00044-20-3</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ผบ.6045</v>
          </cell>
          <cell r="W1293">
            <v>2561</v>
          </cell>
          <cell r="AA1293">
            <v>10</v>
          </cell>
          <cell r="AB1293">
            <v>7</v>
          </cell>
          <cell r="AC1293">
            <v>2561</v>
          </cell>
          <cell r="BB1293" t="str">
            <v>คำสั่งสืบทรัพย์ วันที่25/11/2567 /// รายงานสืบทรัพย์ วันที่ 4/12/2567 //ปิดบัญชี</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1.นายธนพงษ์ เชื้อผู้ดี
2.นายไตรภพ บุญยศยิ่ง</v>
          </cell>
          <cell r="BW1293" t="str">
            <v>จำเลยที่ 1
จำเลยที่ 2</v>
          </cell>
          <cell r="BX1293" t="str">
            <v>3-5009-00147-10-5</v>
          </cell>
          <cell r="BY129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3" t="str">
            <v>ไม่พบ</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สืบทรัพย์//รายงานผลสืบทรัพย์ 31/1/2568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1-5010-00062-30-2</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C1294" t="str">
            <v>วชิราภรณ์</v>
          </cell>
          <cell r="CL1294">
            <v>244029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C1295" t="str">
            <v>วชิราภรณ์</v>
          </cell>
          <cell r="CL1295">
            <v>244029</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สืบทรัพย์//รายงานผลสืบทรัพย์ 13/2/2568</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C1296" t="str">
            <v>วชิราภรณ์</v>
          </cell>
          <cell r="CL1296">
            <v>244029</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สืบทรัพย์//รายงานผลสืบทรัพย์ 23/4/2568//ค้ำวน 2793</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t="str">
            <v>1.นางสาวกาญจนา   สุวี
2.นางกรรณิการ์    กองราช
3.นายเอกชัย    กองราช
4.นางสาวแสงจันทร์    เจ้าหมื่น</v>
          </cell>
          <cell r="BW1297" t="str">
            <v xml:space="preserve">จำเลยที่ 1
จำเลยที่ 2
คู่สมรสจำเลยที่ 2
จำเลยที่ 3
</v>
          </cell>
          <cell r="BX1297" t="str">
            <v>3-5002-00660-94-2
1-5099-00148-96-1
3-5019-00622-87-4
3-5015-00289-99-0</v>
          </cell>
          <cell r="BY1297"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7" t="str">
            <v>พบทรัพย์</v>
          </cell>
          <cell r="CC1297" t="str">
            <v>วชิราภรณ์</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สืบทรัพย์(ค้ำวน 2792)//รายงานผลสืบทรัพย์ 13/2/2568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C1298" t="str">
            <v>วชิราภรณ์</v>
          </cell>
          <cell r="CL1298">
            <v>244029</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C1299" t="str">
            <v>วชิราภรณ์</v>
          </cell>
          <cell r="CL1299">
            <v>244029</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C1300" t="str">
            <v>วชิราภรณ์</v>
          </cell>
          <cell r="CL1300">
            <v>244029</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C1301" t="str">
            <v>วชิราภรณ์</v>
          </cell>
          <cell r="CL1301">
            <v>244029</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B1302" t="str">
            <v>//รายงานผลสืบทรัพย์ 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C1302" t="str">
            <v>วชิราภรณ์</v>
          </cell>
          <cell r="CL1302">
            <v>244029</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B1303" t="str">
            <v>รายงานผลสืบทรัพย์ 25/2/2568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3" t="str">
            <v>พบทรัพย์</v>
          </cell>
          <cell r="CC1303" t="str">
            <v>วชิราภรณ์</v>
          </cell>
          <cell r="CN1303">
            <v>244039</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B1304" t="str">
            <v>//รายงานผลสืบทรัพย์ 13/2/2568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C1304" t="str">
            <v>วชิราภรณ์</v>
          </cell>
          <cell r="CL1304">
            <v>244029</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B1305" t="str">
            <v>รายงานผลสืบทรัพย์ 31/1/2568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C1305" t="str">
            <v>วชิราภรณ์</v>
          </cell>
          <cell r="CL1305">
            <v>244029</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C1306" t="str">
            <v>วชิราภรณ์</v>
          </cell>
          <cell r="CL1306">
            <v>244029</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B1307" t="str">
            <v>//รายงานผลสืบทรัพย์ 13/2/2568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นางเปรมสิณีย์ ทิพย์ปะละ</v>
          </cell>
          <cell r="BU1307">
            <v>888166010733</v>
          </cell>
          <cell r="BV1307" t="str">
            <v xml:space="preserve">1.นางเปรมสิณีย์   ทิพย์ปะละ
2.นายองอาจ  ทิพย์ปะละ
</v>
          </cell>
          <cell r="BW1307" t="str">
            <v>จำเลยที่ 1
คู่สมรสจำเลยที่ 1</v>
          </cell>
          <cell r="BX1307" t="str">
            <v>3-5015-00291-92-7
3-5015-00005-54-1</v>
          </cell>
          <cell r="BY1307"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7" t="str">
            <v>พบทรัพย์</v>
          </cell>
          <cell r="CC1307" t="str">
            <v>วชิราภรณ์</v>
          </cell>
          <cell r="CL1307">
            <v>244029</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B1308" t="str">
            <v>รายงานผลสืบทรัพย์ 31/1/2568</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C1308" t="str">
            <v>วชิราภรณ์</v>
          </cell>
          <cell r="CL1308">
            <v>244029</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B1310" t="str">
            <v>//รายงานผลสืบทรัพย์ 13/2/2568</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นายพงษ์นรินทร์ คำหล้า</v>
          </cell>
          <cell r="BU1310">
            <v>888166010728</v>
          </cell>
          <cell r="BV1310" t="str">
            <v>1.นายพงษ์นรินทร์  คำหล้า
2.นายธีรพันธุ์  จันทร์หอม
3.นายอภินันท์   จันทรนาค</v>
          </cell>
          <cell r="BW1310" t="str">
            <v>จำเลยที่ 1
จำเลยที่ 2
จำเลยที่ 3</v>
          </cell>
          <cell r="BX1310" t="str">
            <v>1-5017-00008-60-2
3-5599-00142-55-1
1-5011-00090-13-8</v>
          </cell>
          <cell r="BY131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0" t="str">
            <v>พบทรัพย์</v>
          </cell>
          <cell r="CC1310" t="str">
            <v>วชิราภรณ์</v>
          </cell>
          <cell r="CL1310">
            <v>244029</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B1311" t="str">
            <v>//รายงานผลสืบทรัพย์ 23/4/2568//ค้ำวน 2807</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t="str">
            <v>1.นางสายเดือน  สุภา
2.นายนิวาส   สุภา
3.นางสาวอริสรา  แสงคำ
4.นางสาวพรพรรณ   แก้ววงค์</v>
          </cell>
          <cell r="BW1311" t="str">
            <v>จำเลยที่ 1
คู่สมรสจำเลยที่ 1
จำเลยที่ 2
จำเลยที่ 3</v>
          </cell>
          <cell r="BX1311" t="str">
            <v>3-5012-00757-02-5
3-5015-00052-00-1
3-5015-00566-83-7
1-5003-00003-85-8</v>
          </cell>
          <cell r="BY1311"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1" t="str">
            <v>พบทรัพย์</v>
          </cell>
          <cell r="CC1311" t="str">
            <v>วชิราภรณ์</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B1312" t="str">
            <v>//รายงานผลสืบทรัพย์ 13/2/2568//ค้ำวน 2806</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นางสาวพรพรรณ แก้ววงค์</v>
          </cell>
          <cell r="BU1312">
            <v>888166010725</v>
          </cell>
          <cell r="BV1312" t="str">
            <v>1.นางสาวพรพรรณ   แก้ววงค์
2.นางสาวอริสรา  แสงคำ
3.นางสายเดือน  สุภา
4.นายนิวาส   สุภา</v>
          </cell>
          <cell r="BW1312" t="str">
            <v>จำเลยที่ 1
จำเลยที่ 2
จำเลยที่ 3
คู่สมรสจำเลยที่ 3</v>
          </cell>
          <cell r="BX1312" t="str">
            <v>1-5003-00003-85-8
3-5015-00566-83-7
3-5012-00757-02-5
3-5015-00052-00-1</v>
          </cell>
          <cell r="BY1312"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2" t="str">
            <v>พบทรัพย์</v>
          </cell>
          <cell r="CC1312" t="str">
            <v>วชิราภรณ์</v>
          </cell>
          <cell r="CL1312">
            <v>244029</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2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C1313" t="str">
            <v>วชิราภรณ์</v>
          </cell>
          <cell r="CL1313">
            <v>244029</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B1314" t="str">
            <v>//รายงานผลสืบทรัพย์ 13/2/2568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C1314" t="str">
            <v>วชิราภรณ์</v>
          </cell>
          <cell r="CL1314">
            <v>244029</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t="str">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B1315" t="str">
            <v>รายงานผลสืบทรัพย์ 25/2/2568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นางสาวอัจฉรา ตาแก้ว</v>
          </cell>
          <cell r="BU1315">
            <v>888166010720</v>
          </cell>
          <cell r="BV1315" t="str">
            <v>1.นางสาวอัจฉรา  ตาแก้ว
2.นางสาวกรรณิการ์   ตาแก้ว
3.นางสาววิมล   วงละคร</v>
          </cell>
          <cell r="BW1315" t="str">
            <v>จำเลยที่ 1
จำเลยที่ 2
จำเลยที่ 3</v>
          </cell>
          <cell r="BX1315" t="str">
            <v>1-5099-01445-81-1
1-5099-01029-78-7
1-5099-01212-79-4</v>
          </cell>
          <cell r="BY1315"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5" t="str">
            <v>พบทรัพย์</v>
          </cell>
          <cell r="CC1315" t="str">
            <v>วชิราภรณ์</v>
          </cell>
          <cell r="CN1315">
            <v>244039</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นายธานินทร์ โอฬารกิจเรืองชัย</v>
          </cell>
          <cell r="BU1316">
            <v>888167010033</v>
          </cell>
          <cell r="BV1316"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6" t="str">
            <v>จำเลยที่ 
คู่สมรสจำเลยที่ 1
จำเลยที่ 2
คู่สมรสจำเลยที่ 2</v>
          </cell>
          <cell r="BX1316" t="str">
            <v>1-5099-00110-58-1
3-5603-00610-34-3
1-5603-00178-96-8
1-6099-00131-67-6</v>
          </cell>
          <cell r="BY1316"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6" t="str">
            <v>พบทรัพย์</v>
          </cell>
          <cell r="CC1316" t="str">
            <v>วชิราภรณ์</v>
          </cell>
          <cell r="CL1316">
            <v>244029</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B1317" t="str">
            <v>//รายงานผลสืบทรัพย์ 13/2/2568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นายสุริยนต์ ดีพร้อม</v>
          </cell>
          <cell r="BU1317">
            <v>888167010034</v>
          </cell>
          <cell r="BV1317" t="str">
            <v>1.นายสุริยนต์  ดีพร้อม
2.นายธวัชชัย  ติ๊บใจ
3.นางสาวพัศณี    ไตรกระแสชล
4.นายทรงชัย   ไตรกระแสชล</v>
          </cell>
          <cell r="BW1317" t="str">
            <v>จำเลยที่ 1
จำเลยที่ 2
จำเลยที่ 3
คู่สมรสจำเลยที่ 3</v>
          </cell>
          <cell r="BX1317" t="str">
            <v>3-6407-00353-19-3
3-5704-00809-95-8
3-6105-00052-15-7
3-5002-00516-81-7</v>
          </cell>
          <cell r="BY1317"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7" t="str">
            <v>พบทรัพย์</v>
          </cell>
          <cell r="CC1317" t="str">
            <v>วชิราภรณ์</v>
          </cell>
          <cell r="CL1317">
            <v>244029</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B1318" t="str">
            <v>คำสั่งดำเนินงานวันที่ 6/12/2567 // รายงานคดีวันที่  24/1/2568</v>
          </cell>
          <cell r="BC1318">
            <v>1500</v>
          </cell>
          <cell r="BD1318">
            <v>30</v>
          </cell>
          <cell r="BE1318">
            <v>5</v>
          </cell>
          <cell r="BF1318">
            <v>2568</v>
          </cell>
          <cell r="BG1318">
            <v>0</v>
          </cell>
          <cell r="BH1318" t="str">
            <v>-</v>
          </cell>
          <cell r="BI1318" t="str">
            <v>-</v>
          </cell>
          <cell r="BJ1318" t="str">
            <v>-</v>
          </cell>
          <cell r="BK1318">
            <v>0</v>
          </cell>
          <cell r="BL1318">
            <v>1595</v>
          </cell>
          <cell r="BM1318">
            <v>0</v>
          </cell>
          <cell r="BN1318" t="str">
            <v/>
          </cell>
          <cell r="BO1318" t="str">
            <v/>
          </cell>
          <cell r="BP1318" t="str">
            <v/>
          </cell>
          <cell r="BQ1318" t="str">
            <v>-</v>
          </cell>
          <cell r="BR1318" t="str">
            <v>-</v>
          </cell>
          <cell r="BS1318" t="str">
            <v>-</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C1318" t="str">
            <v>ปฏิยุทธ์</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B1319" t="str">
            <v>คำสั่งดำเนินงานวันที่ 6/12/2567 // รายงานคดีวันที่  24/1/2568</v>
          </cell>
          <cell r="BC1319">
            <v>1200</v>
          </cell>
          <cell r="BD1319">
            <v>30</v>
          </cell>
          <cell r="BE1319">
            <v>5</v>
          </cell>
          <cell r="BF1319">
            <v>2568</v>
          </cell>
          <cell r="BG1319">
            <v>0</v>
          </cell>
          <cell r="BH1319" t="str">
            <v>-</v>
          </cell>
          <cell r="BI1319" t="str">
            <v>-</v>
          </cell>
          <cell r="BJ1319" t="str">
            <v>-</v>
          </cell>
          <cell r="BK1319">
            <v>0</v>
          </cell>
          <cell r="BL1319">
            <v>1230</v>
          </cell>
          <cell r="BM1319">
            <v>0</v>
          </cell>
          <cell r="BN1319" t="str">
            <v/>
          </cell>
          <cell r="BO1319" t="str">
            <v/>
          </cell>
          <cell r="BP1319" t="str">
            <v/>
          </cell>
          <cell r="BQ1319" t="str">
            <v>-</v>
          </cell>
          <cell r="BR1319" t="str">
            <v>-</v>
          </cell>
          <cell r="BS1319" t="str">
            <v>-</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C1319" t="str">
            <v>ปฏิยุทธ์</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B1320" t="str">
            <v>คำสั่งดำเนินงานวันที่ 6/12/2567 // รายงานคดีวันที่  24/1/2568</v>
          </cell>
          <cell r="BC1320">
            <v>900</v>
          </cell>
          <cell r="BD1320">
            <v>30</v>
          </cell>
          <cell r="BE1320">
            <v>5</v>
          </cell>
          <cell r="BF1320">
            <v>2568</v>
          </cell>
          <cell r="BG1320">
            <v>0</v>
          </cell>
          <cell r="BH1320" t="str">
            <v>-</v>
          </cell>
          <cell r="BI1320" t="str">
            <v>-</v>
          </cell>
          <cell r="BJ1320" t="str">
            <v>-</v>
          </cell>
          <cell r="BK1320">
            <v>0</v>
          </cell>
          <cell r="BL1320">
            <v>1210</v>
          </cell>
          <cell r="BM1320">
            <v>0</v>
          </cell>
          <cell r="BN1320" t="str">
            <v/>
          </cell>
          <cell r="BO1320" t="str">
            <v/>
          </cell>
          <cell r="BP1320" t="str">
            <v/>
          </cell>
          <cell r="BQ1320" t="str">
            <v>-</v>
          </cell>
          <cell r="BR1320" t="str">
            <v>-</v>
          </cell>
          <cell r="BS1320" t="str">
            <v>-</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C1320" t="str">
            <v>ปฏิยุทธ์</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B1321" t="str">
            <v>คำสั่งดำเนินงานวันที่ 6/12/2567 // รายงานคดีวันที่  24/1/2568</v>
          </cell>
          <cell r="BC1321">
            <v>1200</v>
          </cell>
          <cell r="BD1321">
            <v>30</v>
          </cell>
          <cell r="BE1321">
            <v>5</v>
          </cell>
          <cell r="BF1321">
            <v>2568</v>
          </cell>
          <cell r="BG1321">
            <v>0</v>
          </cell>
          <cell r="BH1321" t="str">
            <v>-</v>
          </cell>
          <cell r="BI1321" t="str">
            <v>-</v>
          </cell>
          <cell r="BJ1321" t="str">
            <v>-</v>
          </cell>
          <cell r="BK1321">
            <v>0</v>
          </cell>
          <cell r="BL1321">
            <v>1120</v>
          </cell>
          <cell r="BM1321">
            <v>0</v>
          </cell>
          <cell r="BN1321" t="str">
            <v/>
          </cell>
          <cell r="BO1321" t="str">
            <v/>
          </cell>
          <cell r="BP1321" t="str">
            <v/>
          </cell>
          <cell r="BQ1321" t="str">
            <v>-</v>
          </cell>
          <cell r="BR1321" t="str">
            <v>-</v>
          </cell>
          <cell r="BS1321" t="str">
            <v>-</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C1321" t="str">
            <v>ปฏิยุทธ์</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v>49795</v>
          </cell>
          <cell r="R1322">
            <v>14326.9</v>
          </cell>
          <cell r="S1322" t="str">
            <v>แขวงเชียงดาว</v>
          </cell>
          <cell r="T1322" t="str">
            <v>ผบE142</v>
          </cell>
          <cell r="U1322">
            <v>2566</v>
          </cell>
          <cell r="V1322" t="str">
            <v>ผบE263</v>
          </cell>
          <cell r="W1322">
            <v>2566</v>
          </cell>
          <cell r="AA1322">
            <v>20</v>
          </cell>
          <cell r="AB1322">
            <v>4</v>
          </cell>
          <cell r="AC1322">
            <v>2566</v>
          </cell>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1640</v>
          </cell>
          <cell r="BM1322">
            <v>0</v>
          </cell>
          <cell r="BN1322" t="str">
            <v/>
          </cell>
          <cell r="BO1322" t="str">
            <v/>
          </cell>
          <cell r="BP1322" t="str">
            <v/>
          </cell>
          <cell r="BQ1322" t="str">
            <v>-</v>
          </cell>
          <cell r="BR1322" t="str">
            <v>-</v>
          </cell>
          <cell r="BS1322" t="str">
            <v>-</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C1322" t="str">
            <v>ปฏิยุทธ์</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B1323" t="str">
            <v>คำสั่งดำเนินงานวันที่ 6/12/2567 // รายงานคดีวันที่  24/1/2568</v>
          </cell>
          <cell r="BC1323">
            <v>600</v>
          </cell>
          <cell r="BD1323">
            <v>30</v>
          </cell>
          <cell r="BE1323">
            <v>5</v>
          </cell>
          <cell r="BF1323">
            <v>2568</v>
          </cell>
          <cell r="BG1323">
            <v>0</v>
          </cell>
          <cell r="BH1323" t="str">
            <v>-</v>
          </cell>
          <cell r="BI1323" t="str">
            <v>-</v>
          </cell>
          <cell r="BJ1323" t="str">
            <v>-</v>
          </cell>
          <cell r="BK1323">
            <v>0</v>
          </cell>
          <cell r="BL1323">
            <v>740</v>
          </cell>
          <cell r="BM1323">
            <v>0</v>
          </cell>
          <cell r="BN1323" t="str">
            <v/>
          </cell>
          <cell r="BO1323" t="str">
            <v/>
          </cell>
          <cell r="BP1323" t="str">
            <v/>
          </cell>
          <cell r="BQ1323" t="str">
            <v>-</v>
          </cell>
          <cell r="BR1323" t="str">
            <v>-</v>
          </cell>
          <cell r="BS1323" t="str">
            <v>-</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C1323" t="str">
            <v>ปฏิยุทธ์</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C1324" t="str">
            <v>ปฏิยุทธ์</v>
          </cell>
          <cell r="CL1324">
            <v>244031</v>
          </cell>
          <cell r="CM1324">
            <v>244127</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B1325" t="str">
            <v>สืบรอบ 1 รายงานวันที่ 14/2/2568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C1325" t="str">
            <v>ปฏิยุทธ์</v>
          </cell>
          <cell r="CL1325">
            <v>244031</v>
          </cell>
          <cell r="CM1325">
            <v>244127</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B1326">
            <v>7</v>
          </cell>
          <cell r="CC1326" t="str">
            <v>นุสบา</v>
          </cell>
          <cell r="CL1326">
            <v>244036</v>
          </cell>
          <cell r="CM1326">
            <v>244127</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B1327" t="str">
            <v>สืบแล้ว รายงานผล 4/2/2568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B1327">
            <v>4</v>
          </cell>
          <cell r="CC1327" t="str">
            <v>นุสบา</v>
          </cell>
          <cell r="CL1327">
            <v>244036</v>
          </cell>
          <cell r="CM1327">
            <v>244127</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v>31964.38</v>
          </cell>
          <cell r="R1328">
            <v>10004.799999999999</v>
          </cell>
          <cell r="S1328" t="str">
            <v>แขวงเชียงดาว</v>
          </cell>
          <cell r="T1328" t="str">
            <v>ผบE324</v>
          </cell>
          <cell r="U1328">
            <v>2567</v>
          </cell>
          <cell r="V1328" t="str">
            <v>ผบE567</v>
          </cell>
          <cell r="W1328">
            <v>2567</v>
          </cell>
          <cell r="X1328">
            <v>18</v>
          </cell>
          <cell r="Y1328">
            <v>6</v>
          </cell>
          <cell r="Z1328">
            <v>2567</v>
          </cell>
          <cell r="BB1328" t="str">
            <v>สืบแล้ว รายงานผลสืบ 13/2/2568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B1328">
            <v>3</v>
          </cell>
          <cell r="CC1328" t="str">
            <v>นุสบา</v>
          </cell>
          <cell r="CL1328">
            <v>244036</v>
          </cell>
          <cell r="CM1328">
            <v>244127</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V1329" t="str">
            <v>ผบE1848</v>
          </cell>
          <cell r="W1329">
            <v>2567</v>
          </cell>
          <cell r="X1329">
            <v>26</v>
          </cell>
          <cell r="Y1329">
            <v>8</v>
          </cell>
          <cell r="Z1329">
            <v>2567</v>
          </cell>
          <cell r="BB1329" t="str">
            <v>สืบแล้ว รายงานผลสืบ 4/2/2568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B1329">
            <v>4</v>
          </cell>
          <cell r="CC1329" t="str">
            <v>นุสบา</v>
          </cell>
          <cell r="CL1329">
            <v>244036</v>
          </cell>
          <cell r="CM1329">
            <v>244127</v>
          </cell>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v>44443.040000000001</v>
          </cell>
          <cell r="R1330">
            <v>4605.25</v>
          </cell>
          <cell r="S1330" t="str">
            <v>แขวงลำปาง</v>
          </cell>
          <cell r="T1330" t="str">
            <v>ผบE3081</v>
          </cell>
          <cell r="U1330">
            <v>2565</v>
          </cell>
          <cell r="V1330" t="str">
            <v>ผบE3550</v>
          </cell>
          <cell r="W1330">
            <v>2565</v>
          </cell>
          <cell r="X1330">
            <v>11</v>
          </cell>
          <cell r="Y1330">
            <v>10</v>
          </cell>
          <cell r="Z1330">
            <v>2565</v>
          </cell>
          <cell r="BB1330" t="str">
            <v>คำสั่งดำเนินงานวันที่ 7/1/2568 // รายงานคดีวันที่  25/1/2568</v>
          </cell>
          <cell r="BC1330">
            <v>300</v>
          </cell>
          <cell r="BD1330">
            <v>23</v>
          </cell>
          <cell r="BE1330">
            <v>5</v>
          </cell>
          <cell r="BF1330">
            <v>2568</v>
          </cell>
          <cell r="BG1330">
            <v>0</v>
          </cell>
          <cell r="BH1330" t="str">
            <v>-</v>
          </cell>
          <cell r="BI1330" t="str">
            <v>-</v>
          </cell>
          <cell r="BJ1330" t="str">
            <v>-</v>
          </cell>
          <cell r="BK1330">
            <v>0</v>
          </cell>
          <cell r="BL1330">
            <v>395</v>
          </cell>
          <cell r="BM1330">
            <v>0</v>
          </cell>
          <cell r="BN1330" t="str">
            <v/>
          </cell>
          <cell r="BO1330" t="str">
            <v/>
          </cell>
          <cell r="BP1330" t="str">
            <v/>
          </cell>
          <cell r="BQ1330" t="str">
            <v>-</v>
          </cell>
          <cell r="BR1330" t="str">
            <v>-</v>
          </cell>
          <cell r="BS1330" t="str">
            <v>-</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C1330" t="str">
            <v>ปฏิยุทธ์</v>
          </cell>
        </row>
        <row r="1331">
          <cell r="B1331">
            <v>2826</v>
          </cell>
          <cell r="C1331">
            <v>1973</v>
          </cell>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AA1331">
            <v>22</v>
          </cell>
          <cell r="AB1331">
            <v>5</v>
          </cell>
          <cell r="AC1331">
            <v>2566</v>
          </cell>
          <cell r="BB1331" t="str">
            <v>รายงานผลสืบทรัพย์ 31/1/2568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C1331" t="str">
            <v>วชิราภรณ์</v>
          </cell>
          <cell r="CL1331">
            <v>244029</v>
          </cell>
        </row>
        <row r="1332">
          <cell r="B1332">
            <v>2827</v>
          </cell>
          <cell r="C1332">
            <v>1974</v>
          </cell>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AA1332">
            <v>12</v>
          </cell>
          <cell r="AB1332">
            <v>6</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C1332" t="str">
            <v>วชิราภรณ์</v>
          </cell>
          <cell r="CL1332">
            <v>244029</v>
          </cell>
        </row>
        <row r="1333">
          <cell r="B1333">
            <v>2828</v>
          </cell>
          <cell r="C1333">
            <v>1975</v>
          </cell>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AA1333">
            <v>27</v>
          </cell>
          <cell r="AB1333">
            <v>2</v>
          </cell>
          <cell r="AC1333">
            <v>2566</v>
          </cell>
          <cell r="BB1333" t="str">
            <v>//รายงานผลสืบทรัพย์ 13/2/2568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นางสาวสมจิตร อาจแก้ว</v>
          </cell>
          <cell r="BU1333">
            <v>888165010652</v>
          </cell>
          <cell r="BV1333" t="str">
            <v>1.นางสาวสมจิตร   อาจแก้ว
2.นางจินดา   แสนอุด
3.นางสาวภัคญา   ศาสตราชัย</v>
          </cell>
          <cell r="BW1333" t="str">
            <v>จำเลยที่ 1
จำเลยที่ 2
จำเลยที่ 3</v>
          </cell>
          <cell r="BX1333" t="str">
            <v>3-4201-00196-53-6
3-5701-01454-63-5
3-1009-05201-64-1</v>
          </cell>
          <cell r="BY1333"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3" t="str">
            <v>พบทรัพย์</v>
          </cell>
          <cell r="CC1333" t="str">
            <v>วชิราภรณ์</v>
          </cell>
          <cell r="CL1333">
            <v>244029</v>
          </cell>
        </row>
        <row r="1334">
          <cell r="B1334">
            <v>2829</v>
          </cell>
          <cell r="C1334">
            <v>1976</v>
          </cell>
          <cell r="G1334">
            <v>800088794329</v>
          </cell>
          <cell r="H1334" t="str">
            <v>นางสาว</v>
          </cell>
          <cell r="I1334" t="str">
            <v xml:space="preserve">ลินดา </v>
          </cell>
          <cell r="J1334" t="str">
            <v>ดวงไฟ</v>
          </cell>
          <cell r="K1334" t="str">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AA1334">
            <v>13</v>
          </cell>
          <cell r="AB1334">
            <v>6</v>
          </cell>
          <cell r="AC1334">
            <v>2566</v>
          </cell>
          <cell r="BB1334" t="str">
            <v>รายงานผลสืบทรัพย์ 25/2/2568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นางสาวลินดา  ดวงไฟ</v>
          </cell>
          <cell r="BU1334">
            <v>888165011188</v>
          </cell>
          <cell r="BV1334" t="str">
            <v>1.นางสาวลินดา   ดวงไฟ
2.นายกฤดา  อินทรการทุม
3.นางสาวจันทนา  ยุติธรรม
4.นางสาวศิริลักษณ์   ชุมแสง</v>
          </cell>
          <cell r="BW1334" t="str">
            <v>จำเลยที่ 1
คู่สมรสจำเลยที่ 1
จำเลยที่ 2
จำเลยที่ 3</v>
          </cell>
          <cell r="BX1334" t="str">
            <v>1-5099-00274-92-3
1-5099-00276-67-5
3-5019-00076-89-6
1-5051-00008-05-2</v>
          </cell>
          <cell r="BY1334"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4" t="str">
            <v>พบทรัพย์</v>
          </cell>
          <cell r="CC1334" t="str">
            <v>วชิราภรณ์</v>
          </cell>
          <cell r="CN1334">
            <v>244039</v>
          </cell>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v>104555.51</v>
          </cell>
          <cell r="R1335">
            <v>26044.23</v>
          </cell>
          <cell r="S1335" t="str">
            <v>แขวงเชียงใหม่</v>
          </cell>
          <cell r="T1335" t="str">
            <v>ผบE8157</v>
          </cell>
          <cell r="U1335">
            <v>2567</v>
          </cell>
          <cell r="V1335" t="str">
            <v>ผบE10265</v>
          </cell>
          <cell r="W1335">
            <v>2567</v>
          </cell>
          <cell r="X1335">
            <v>5</v>
          </cell>
          <cell r="Y1335">
            <v>11</v>
          </cell>
          <cell r="Z1335">
            <v>2567</v>
          </cell>
          <cell r="BB1335" t="str">
            <v>คำสั่งดำเนินงานวันที่ 7/1/2568 // รายงานคดีวันที่  25/1/2568</v>
          </cell>
          <cell r="BC1335">
            <v>600</v>
          </cell>
          <cell r="BD1335">
            <v>23</v>
          </cell>
          <cell r="BE1335">
            <v>5</v>
          </cell>
          <cell r="BF1335">
            <v>2568</v>
          </cell>
          <cell r="BG1335">
            <v>0</v>
          </cell>
          <cell r="BH1335" t="str">
            <v>-</v>
          </cell>
          <cell r="BI1335" t="str">
            <v>-</v>
          </cell>
          <cell r="BJ1335" t="str">
            <v>-</v>
          </cell>
          <cell r="BK1335">
            <v>0</v>
          </cell>
          <cell r="BL1335">
            <v>780</v>
          </cell>
          <cell r="BM1335">
            <v>0</v>
          </cell>
          <cell r="BN1335" t="str">
            <v/>
          </cell>
          <cell r="BO1335" t="str">
            <v/>
          </cell>
          <cell r="BP1335" t="str">
            <v/>
          </cell>
          <cell r="BQ1335" t="str">
            <v>-</v>
          </cell>
          <cell r="BR1335" t="str">
            <v>-</v>
          </cell>
          <cell r="BS1335" t="str">
            <v>-</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C1335" t="str">
            <v>ปฏิยุทธ์</v>
          </cell>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v>62279.72</v>
          </cell>
          <cell r="R1336">
            <v>17558.650000000001</v>
          </cell>
          <cell r="S1336" t="str">
            <v>แขวงเชียงใหม่</v>
          </cell>
          <cell r="T1336" t="str">
            <v>ผบ.2556</v>
          </cell>
          <cell r="U1336">
            <v>2563</v>
          </cell>
          <cell r="V1336" t="str">
            <v>ผบ.5019</v>
          </cell>
          <cell r="W1336">
            <v>2563</v>
          </cell>
          <cell r="AA1336">
            <v>14</v>
          </cell>
          <cell r="AB1336">
            <v>7</v>
          </cell>
          <cell r="AC1336">
            <v>2563</v>
          </cell>
          <cell r="BB1336" t="str">
            <v>คำสั่งดำเนินงานวันที่ 7/1/2568 // รายงานคดีวันที่  25/1/2568</v>
          </cell>
          <cell r="BC1336">
            <v>1500</v>
          </cell>
          <cell r="BD1336">
            <v>23</v>
          </cell>
          <cell r="BE1336">
            <v>5</v>
          </cell>
          <cell r="BF1336">
            <v>2568</v>
          </cell>
          <cell r="BG1336">
            <v>0</v>
          </cell>
          <cell r="BH1336" t="str">
            <v>-</v>
          </cell>
          <cell r="BI1336" t="str">
            <v>-</v>
          </cell>
          <cell r="BJ1336" t="str">
            <v>-</v>
          </cell>
          <cell r="BK1336">
            <v>0</v>
          </cell>
          <cell r="BL1336">
            <v>2600</v>
          </cell>
          <cell r="BM1336">
            <v>0</v>
          </cell>
          <cell r="BN1336" t="str">
            <v/>
          </cell>
          <cell r="BO1336" t="str">
            <v/>
          </cell>
          <cell r="BP1336" t="str">
            <v/>
          </cell>
          <cell r="BQ1336" t="str">
            <v>-</v>
          </cell>
          <cell r="BR1336" t="str">
            <v>-</v>
          </cell>
          <cell r="BS1336" t="str">
            <v>-</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C1336" t="str">
            <v>ปฏิยุทธ์</v>
          </cell>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BB1337" t="str">
            <v>คำสั่งสืบวันที่ 20/1/2568 รายงานผลสืบรอบที่ 1 วันที่ 27/2/2568</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t="str">
            <v>1.นางสาวพิชญานิษฐ์ เขมนิธิกานต์หรือนางสาวกัญจน์ณิชา กองอ้น
2.นายธนวรรธณ์ อุดมเกษตรคีรี
3.นายธรรมรัฐ มะโน</v>
          </cell>
          <cell r="BW1337" t="str">
            <v xml:space="preserve">ทายาทจำเลยที่ 1
จำเลยที่ 1
จำเลยที่ 2
</v>
          </cell>
          <cell r="BX1337" t="str">
            <v xml:space="preserve">5-4016-00001-76-6
1-5009-01248-98-7
1-5507-00117-52-4
</v>
          </cell>
          <cell r="BY1337"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7" t="str">
            <v>ไม่พบ</v>
          </cell>
          <cell r="CC1337" t="str">
            <v>ปฏิยุทธ์</v>
          </cell>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AA1339">
            <v>17</v>
          </cell>
          <cell r="AB1339">
            <v>7</v>
          </cell>
          <cell r="AC1339">
            <v>2566</v>
          </cell>
          <cell r="BB1339" t="str">
            <v>สืบแล้ว รายงานผลสืบ 18/2/2568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นายสิระพงษ์ ชัยชนะโรจน์</v>
          </cell>
          <cell r="BU1339">
            <v>0</v>
          </cell>
          <cell r="BV1339" t="str">
            <v>1.นายสิระพงษ์  วรวิภูหรือชัยชนะโรจน์
2.นายรักษะพงษ์  ปินใจ</v>
          </cell>
          <cell r="BW1339" t="str">
            <v>จำเลยที่ 1
จำเลยที่ 2</v>
          </cell>
          <cell r="BX1339" t="str">
            <v>1-5805-00061-77-1
1-5099-01611-01-0</v>
          </cell>
          <cell r="BY1339"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9" t="str">
            <v>ไม่พบทรัพย์</v>
          </cell>
          <cell r="CB1339">
            <v>2</v>
          </cell>
          <cell r="CC1339" t="str">
            <v>นุสบา</v>
          </cell>
          <cell r="CM1339">
            <v>244127</v>
          </cell>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BB1340" t="str">
            <v>สืบแล้ว รายงานผลสืบ 25/2/2568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นางสาวภาณุมาศ ทิศดอนตอง</v>
          </cell>
          <cell r="BU1340">
            <v>883165010150</v>
          </cell>
          <cell r="BV1340" t="str">
            <v>1.นางสาวภาณุมาศ  ทิศดอนตอง
2.นายศราวุธ  บางวัน
3.นางสาววารุณี  กองตูม</v>
          </cell>
          <cell r="BW1340" t="str">
            <v>จำเลยที่ 1
จำเลยที่ 2
จำเลยที่ 3</v>
          </cell>
          <cell r="BX1340" t="str">
            <v xml:space="preserve">1-5101-00005-58-0
1-5101-00242-26-3
1-5099-00231-17-5
</v>
          </cell>
          <cell r="BY1340"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0" t="str">
            <v>พบทรัพย์</v>
          </cell>
          <cell r="CB1340">
            <v>3</v>
          </cell>
          <cell r="CC1340" t="str">
            <v>นุสบา</v>
          </cell>
          <cell r="CM1340">
            <v>244127</v>
          </cell>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BB1341" t="str">
            <v>คำสั่งสืบ 27/1/68 รายงานผลสืบรอบที่ 1 วันที่ 10/3/68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t="str">
            <v>นายกำพล ใจนะ</v>
          </cell>
          <cell r="BW1341" t="str">
            <v>จำเลย</v>
          </cell>
          <cell r="BX1341" t="str">
            <v>3-5006-00411-80-0</v>
          </cell>
          <cell r="BY1341"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1" t="str">
            <v>พบ</v>
          </cell>
          <cell r="CC1341" t="str">
            <v>ปฏิยุทธ์</v>
          </cell>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t="str">
            <v>สินเชื่อเคหะ, สินเชื่อไทรทอง Re-Plus, สินเชื่อไทรทอง MRTA</v>
          </cell>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BB1342" t="str">
            <v>คำสั่งสืบวันที่ 29/1/2568 รายงานผลสืบรอบที่ 1 วันที่ 27/2/2568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t="str">
            <v>1.นายจิตริน สุนทรศิลป์</v>
          </cell>
          <cell r="BW1342" t="str">
            <v>จำเลย</v>
          </cell>
          <cell r="BX1342" t="str">
            <v>3-3499-00143-93-2</v>
          </cell>
          <cell r="BY1342" t="str">
            <v xml:space="preserve">-ไม่พบว่ามีกรรมสิทธิ์ในที่ดิน อ.เมืองเชียงใหม่ จ.เชียงใหม่ 
-ไม่พบว่ามีกรรมสิทธิ์ในที่ดิน อ.สันป่าตอง จ.เชียงใหม่ </v>
          </cell>
          <cell r="BZ1342" t="str">
            <v>ไม่พบ</v>
          </cell>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BB1343" t="str">
            <v>คำสั่งสืบ 29/1/68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3" t="str">
            <v>จำเลยที่ 1
คู่สมรสจำเลยที่ 1
จำเลยที่ 2
จำเลยที่ 3
คู่สมรสจำเลยที่ 3</v>
          </cell>
          <cell r="BX1343" t="str">
            <v>1-5099-00118-17-4
4-5019-00002-75-1
3-3503-00548-84-4
3-5011-00371-51-6
1-5099-00218-04-7</v>
          </cell>
          <cell r="BY1343"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3" t="str">
            <v>พบ</v>
          </cell>
          <cell r="CC1343" t="str">
            <v>ปฏิยุทธ์</v>
          </cell>
        </row>
        <row r="1344">
          <cell r="B1344">
            <v>2841</v>
          </cell>
          <cell r="C1344">
            <v>1986</v>
          </cell>
          <cell r="D1344">
            <v>17</v>
          </cell>
          <cell r="E1344">
            <v>2</v>
          </cell>
          <cell r="F1344">
            <v>2568</v>
          </cell>
          <cell r="G1344">
            <v>821952018405</v>
          </cell>
          <cell r="H1344" t="str">
            <v>พ.อ.อ.</v>
          </cell>
          <cell r="I1344" t="str">
            <v>ขจรศักดิ์</v>
          </cell>
          <cell r="J1344" t="str">
            <v>เพ็งชะตา</v>
          </cell>
          <cell r="K1344" t="str">
            <v>3 5001 00518 58 3</v>
          </cell>
          <cell r="L1344" t="str">
            <v>สันกำแพง</v>
          </cell>
          <cell r="M1344" t="str">
            <v>เชียงใหม่ 3</v>
          </cell>
          <cell r="N1344">
            <v>8</v>
          </cell>
          <cell r="O1344" t="str">
            <v>สินเชื่อเพื่อพัฒนากลุ่มอาชีพ</v>
          </cell>
          <cell r="P1344" t="str">
            <v>1.บุคคลค้ำประกัน</v>
          </cell>
          <cell r="S1344" t="str">
            <v>จังหวัดลำพูน</v>
          </cell>
          <cell r="T1344" t="str">
            <v>ผบ.364</v>
          </cell>
          <cell r="U1344">
            <v>2567</v>
          </cell>
          <cell r="V1344" t="str">
            <v>ผบ.453</v>
          </cell>
          <cell r="W1344">
            <v>2567</v>
          </cell>
          <cell r="X1344">
            <v>9</v>
          </cell>
          <cell r="Y1344">
            <v>12</v>
          </cell>
          <cell r="Z1344">
            <v>2567</v>
          </cell>
          <cell r="BB1344" t="str">
            <v>คำสั่งสืบ17/2/68 รายงานผลสืบรอบที่ 1 วันที่ 10/3/68</v>
          </cell>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พ.อ.อ.ขจรศักดิ์ เพ็งชะตา</v>
          </cell>
          <cell r="BU1344">
            <v>0</v>
          </cell>
          <cell r="BV1344"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4"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4" t="str">
            <v>3-5001-00518-58-3
3-5001-00518-59-1
3-5001-00219-35-7
3-1005-04252-51-1
3-5501-00026-58-3
3-5001-00524-83-4
3-5001-00524-84-2
5-5707-00017-56-5
3-1005-04058-27-8
3-5501-00696-09-1
3-1017-01114-34-1</v>
          </cell>
          <cell r="BY1344"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4" t="str">
            <v>พบ</v>
          </cell>
          <cell r="CC1344" t="str">
            <v>ปฏิยุทธ์</v>
          </cell>
        </row>
        <row r="1345">
          <cell r="B1345">
            <v>2843</v>
          </cell>
          <cell r="C1345">
            <v>1988</v>
          </cell>
          <cell r="D1345">
            <v>3</v>
          </cell>
          <cell r="E1345">
            <v>3</v>
          </cell>
          <cell r="F1345">
            <v>2568</v>
          </cell>
          <cell r="G1345">
            <v>800057873302</v>
          </cell>
          <cell r="H1345" t="str">
            <v>นาย</v>
          </cell>
          <cell r="I1345" t="str">
            <v>สุรศักดิ์</v>
          </cell>
          <cell r="J1345" t="str">
            <v>ศรีคำมา</v>
          </cell>
          <cell r="K1345" t="str">
            <v>3-5005-00370-71-1</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83318</v>
          </cell>
          <cell r="R1345">
            <v>96951.62</v>
          </cell>
          <cell r="S1345" t="str">
            <v>แขวงเชียงใหม่</v>
          </cell>
          <cell r="T1345" t="str">
            <v>ผบ6451</v>
          </cell>
          <cell r="U1345">
            <v>2563</v>
          </cell>
          <cell r="V1345" t="str">
            <v>ผบ120</v>
          </cell>
          <cell r="W1345">
            <v>2564</v>
          </cell>
          <cell r="AA1345">
            <v>8</v>
          </cell>
          <cell r="AB1345">
            <v>3</v>
          </cell>
          <cell r="AC1345">
            <v>2564</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นายสุรศักดิ์ ศรีคำมา</v>
          </cell>
          <cell r="BU1345">
            <v>0</v>
          </cell>
          <cell r="BV1345" t="str">
            <v>1.นายสุรศักดิ์  ศรีคำมา
2.นายทองคำ  คนมาก 
3.นางอนงค์  คนมาก
4.นายเสกสรร  คำมูลดี</v>
          </cell>
          <cell r="BW1345" t="str">
            <v>จำเลยที่ 1
จำเลยที่ 2
คู่สมรสจำเลยที่ 2
จำเลยที่ 3</v>
          </cell>
          <cell r="BX1345" t="str">
            <v>3-5005-00370-71-1
3-5207-00157-21-2
3-5005-00182-17-5
3-5005-00369-26-7</v>
          </cell>
          <cell r="BY1345"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5" t="str">
            <v>พบทรัพย์</v>
          </cell>
          <cell r="CB1345">
            <v>4</v>
          </cell>
          <cell r="CC1345" t="str">
            <v>นุสบา</v>
          </cell>
        </row>
        <row r="1346">
          <cell r="B1346">
            <v>2844</v>
          </cell>
          <cell r="C1346">
            <v>1989</v>
          </cell>
          <cell r="D1346">
            <v>3</v>
          </cell>
          <cell r="E1346">
            <v>3</v>
          </cell>
          <cell r="F1346">
            <v>2568</v>
          </cell>
          <cell r="G1346">
            <v>800049839403</v>
          </cell>
          <cell r="H1346" t="str">
            <v>นางสาว</v>
          </cell>
          <cell r="I1346" t="str">
            <v>สุภายุนี</v>
          </cell>
          <cell r="J1346" t="str">
            <v>นวลยานัส</v>
          </cell>
          <cell r="K1346" t="str">
            <v>1-5101-90000-12-4</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127597</v>
          </cell>
          <cell r="R1346">
            <v>143157.82999999999</v>
          </cell>
          <cell r="S1346" t="str">
            <v>แขวงเชียงใหม่</v>
          </cell>
          <cell r="T1346" t="str">
            <v>ผบ2654</v>
          </cell>
          <cell r="U1346">
            <v>2563</v>
          </cell>
          <cell r="V1346" t="str">
            <v>ผบ6315</v>
          </cell>
          <cell r="W1346">
            <v>2563</v>
          </cell>
          <cell r="AA1346">
            <v>22</v>
          </cell>
          <cell r="AB1346">
            <v>9</v>
          </cell>
          <cell r="AC1346">
            <v>2563</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นางสาวสุภายุนี นวลยานัส</v>
          </cell>
          <cell r="BU1346">
            <v>0</v>
          </cell>
          <cell r="BV1346" t="str">
            <v>1.นางสาวสุภายุนี  นวลยานัส
2.นายเอกดนัย  หนูศรี
3.นางสาววลัยลักษ์  นามณี</v>
          </cell>
          <cell r="BW1346" t="str">
            <v>จำเลยที่ 1
จำเลยที่ 2
จำเลยที่ 3</v>
          </cell>
          <cell r="BX1346" t="str">
            <v>1-5101-90000-12-4
3-9303-00560-70-9
1-5104-00119-87-4</v>
          </cell>
          <cell r="BY1346"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6" t="str">
            <v>พบทรัพย์</v>
          </cell>
          <cell r="CB1346">
            <v>3</v>
          </cell>
          <cell r="CC1346" t="str">
            <v>นุสบา</v>
          </cell>
        </row>
        <row r="1347">
          <cell r="B1347">
            <v>2845</v>
          </cell>
          <cell r="C1347">
            <v>1990</v>
          </cell>
          <cell r="D1347">
            <v>3</v>
          </cell>
          <cell r="E1347">
            <v>3</v>
          </cell>
          <cell r="F1347">
            <v>2568</v>
          </cell>
          <cell r="G1347">
            <v>800031296166</v>
          </cell>
          <cell r="H1347" t="str">
            <v>นางสาว</v>
          </cell>
          <cell r="I1347" t="str">
            <v xml:space="preserve">ศิณีพร </v>
          </cell>
          <cell r="J1347" t="str">
            <v>มาแจ่ม</v>
          </cell>
          <cell r="K1347" t="str">
            <v>3-5014-00305-57-5</v>
          </cell>
          <cell r="L1347" t="str">
            <v>เชียงดาว</v>
          </cell>
          <cell r="M1347" t="str">
            <v xml:space="preserve">เชียงใหม่ 2 </v>
          </cell>
          <cell r="N1347">
            <v>8</v>
          </cell>
          <cell r="O1347" t="str">
            <v>สินเชื่อสวัสดิการ</v>
          </cell>
          <cell r="P1347" t="str">
            <v>1.บุคคลค้ำประกัน</v>
          </cell>
          <cell r="Q1347">
            <v>280906.44</v>
          </cell>
          <cell r="R1347">
            <v>339516.03</v>
          </cell>
          <cell r="S1347" t="str">
            <v>จังหวัดเชียงใหม่</v>
          </cell>
          <cell r="T1347" t="str">
            <v>ผบ2118</v>
          </cell>
          <cell r="U1347">
            <v>2559</v>
          </cell>
          <cell r="V1347" t="str">
            <v>ผบ2603</v>
          </cell>
          <cell r="W1347">
            <v>2559</v>
          </cell>
          <cell r="AA1347">
            <v>7</v>
          </cell>
          <cell r="AB1347">
            <v>11</v>
          </cell>
          <cell r="AC1347">
            <v>2559</v>
          </cell>
          <cell r="BB1347" t="str">
            <v>คำสั่งสืบทรัพย์ 3/3/2568//รายงานผลสืบวันที่  21/4/2568</v>
          </cell>
          <cell r="BM1347" t="str">
            <v/>
          </cell>
          <cell r="BN1347" t="str">
            <v/>
          </cell>
          <cell r="BO1347" t="str">
            <v/>
          </cell>
          <cell r="BP1347" t="str">
            <v/>
          </cell>
          <cell r="BQ1347" t="str">
            <v/>
          </cell>
          <cell r="BR1347" t="str">
            <v/>
          </cell>
          <cell r="BS1347" t="str">
            <v/>
          </cell>
          <cell r="BT1347" t="str">
            <v>นางสาวศิณีพร  มาแจ่ม</v>
          </cell>
          <cell r="BU1347">
            <v>0</v>
          </cell>
          <cell r="BV1347" t="str">
            <v>1.นางสาวศิณีพร  มาแจ่ม
2.นายบุญมา  จี๋คำ
3.นางสายชล  คำเผือก
4.นายจำลอง  ขันลา</v>
          </cell>
          <cell r="BW1347" t="str">
            <v>จำเลยที่ 1
จำเลยที่ 2
คู่สมรสจำเลยที่ 2
จำเลยที่ 3</v>
          </cell>
          <cell r="BX1347" t="str">
            <v xml:space="preserve">3-5014-00305-67-5
3-5004-00103-49-4
3-5006-00046-81-8
3-5004-00421-24-1
</v>
          </cell>
          <cell r="BY1347"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7" t="str">
            <v>พบทรัพย์</v>
          </cell>
          <cell r="CB1347">
            <v>4</v>
          </cell>
          <cell r="CC1347" t="str">
            <v>นุสบา</v>
          </cell>
        </row>
        <row r="1348">
          <cell r="B1348">
            <v>2846</v>
          </cell>
          <cell r="C1348">
            <v>1991</v>
          </cell>
          <cell r="D1348">
            <v>5</v>
          </cell>
          <cell r="E1348">
            <v>3</v>
          </cell>
          <cell r="F1348">
            <v>2568</v>
          </cell>
          <cell r="G1348">
            <v>863083516378</v>
          </cell>
          <cell r="H1348" t="str">
            <v>นาง</v>
          </cell>
          <cell r="I1348" t="str">
            <v xml:space="preserve">กานต์พิชชา   </v>
          </cell>
          <cell r="J1348" t="str">
            <v>นาคเสน</v>
          </cell>
          <cell r="K1348" t="str">
            <v>3-5099-01477-54-9</v>
          </cell>
          <cell r="L1348" t="str">
            <v>มหาวิทยาลัยเชียงใหม่</v>
          </cell>
          <cell r="M1348" t="str">
            <v>เชียงใหม่ 2</v>
          </cell>
          <cell r="N1348">
            <v>8</v>
          </cell>
          <cell r="O1348" t="str">
            <v>สินเชื่อไทรทอง</v>
          </cell>
          <cell r="P1348" t="str">
            <v>4.ไม่มีหลักประกัน</v>
          </cell>
          <cell r="Q1348">
            <v>62437.73</v>
          </cell>
          <cell r="R1348">
            <v>6496.5</v>
          </cell>
          <cell r="S1348" t="str">
            <v>แขวงเชียงใหม่</v>
          </cell>
          <cell r="T1348" t="str">
            <v>ผบE10351</v>
          </cell>
          <cell r="U1348">
            <v>2567</v>
          </cell>
          <cell r="V1348" t="str">
            <v>ผบE548</v>
          </cell>
          <cell r="W1348">
            <v>2568</v>
          </cell>
          <cell r="X1348">
            <v>20</v>
          </cell>
          <cell r="Y1348">
            <v>1</v>
          </cell>
          <cell r="Z1348">
            <v>2568</v>
          </cell>
          <cell r="BB1348" t="str">
            <v>คำสั่งสืบทรัพย์ 5/3/2568 ยกเลิกการสืบทรัพย์เนื่องจากมีมูลหนี้ต่ำกว่า 100,000 บาท 2/4/2568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นางกานต์พิชชา    นาคเสน</v>
          </cell>
          <cell r="BU1348">
            <v>883267010388</v>
          </cell>
        </row>
        <row r="1349">
          <cell r="B1349">
            <v>2849</v>
          </cell>
          <cell r="C1349">
            <v>1994</v>
          </cell>
          <cell r="D1349">
            <v>13</v>
          </cell>
          <cell r="E1349">
            <v>3</v>
          </cell>
          <cell r="F1349">
            <v>2568</v>
          </cell>
          <cell r="G1349">
            <v>800057409099</v>
          </cell>
          <cell r="H1349" t="str">
            <v>นาง</v>
          </cell>
          <cell r="I1349" t="str">
            <v>จันทรา</v>
          </cell>
          <cell r="J1349" t="str">
            <v>คงรำคาญ</v>
          </cell>
          <cell r="K1349" t="str">
            <v>3 5006 00575 67 5</v>
          </cell>
          <cell r="L1349" t="str">
            <v>แม่แตง</v>
          </cell>
          <cell r="M1349" t="str">
            <v>เชียงใหม่ 2</v>
          </cell>
          <cell r="N1349">
            <v>8</v>
          </cell>
          <cell r="O1349" t="str">
            <v>สินเชื่อธนาคารประชาชน</v>
          </cell>
          <cell r="P1349" t="str">
            <v>1.บุคคลค้ำประกัน</v>
          </cell>
          <cell r="Q1349">
            <v>81379.740000000005</v>
          </cell>
          <cell r="R1349">
            <v>15791.12</v>
          </cell>
          <cell r="S1349" t="str">
            <v>แขวงเชียงใหม่</v>
          </cell>
          <cell r="T1349" t="str">
            <v>ผบ4722</v>
          </cell>
          <cell r="U1349">
            <v>2562</v>
          </cell>
          <cell r="V1349" t="str">
            <v>ผบ5440</v>
          </cell>
          <cell r="W1349">
            <v>2562</v>
          </cell>
          <cell r="AA1349">
            <v>23</v>
          </cell>
          <cell r="AB1349">
            <v>6</v>
          </cell>
          <cell r="AC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นางจันทรา คงรำคาญ</v>
          </cell>
          <cell r="BU1349">
            <v>883162010639</v>
          </cell>
          <cell r="BV1349" t="str">
            <v>1.นางจันทนา ดงรำคาญ
2.นายประสิทธิ์ ดงรำคาญ
3.นางนภาพร พันธุ์
4.นางชิว แซ่โค้ว</v>
          </cell>
          <cell r="BW1349" t="str">
            <v>จำเลยที่ 1
คู่สมรสจำเลยที่ 1
จำเลยที่ 2
จำเลยที่ 3</v>
          </cell>
          <cell r="BX1349" t="str">
            <v>3-5006-00575-67-5
3-5006-00576-50-7
3-5014-00148-50-2
3-5006-00411-48-6</v>
          </cell>
          <cell r="BY1349"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9" t="str">
            <v>พบ</v>
          </cell>
          <cell r="CC1349" t="str">
            <v>ปฏิยุทธ์</v>
          </cell>
        </row>
        <row r="1350">
          <cell r="B1350">
            <v>2850</v>
          </cell>
          <cell r="C1350">
            <v>1995</v>
          </cell>
          <cell r="D1350">
            <v>13</v>
          </cell>
          <cell r="E1350">
            <v>3</v>
          </cell>
          <cell r="F1350">
            <v>2568</v>
          </cell>
          <cell r="G1350">
            <v>800045484980</v>
          </cell>
          <cell r="H1350" t="str">
            <v>นางสาว</v>
          </cell>
          <cell r="I1350" t="str">
            <v xml:space="preserve">ธัญวรัตน์ </v>
          </cell>
          <cell r="J1350" t="str">
            <v>อ้วนใจยะ</v>
          </cell>
          <cell r="K1350">
            <v>3500901049786</v>
          </cell>
          <cell r="L1350" t="str">
            <v>แม่แตง</v>
          </cell>
          <cell r="M1350" t="str">
            <v>เชียงใหม่ 2</v>
          </cell>
          <cell r="N1350">
            <v>8</v>
          </cell>
          <cell r="O1350" t="str">
            <v>สินเชื่อธนาคารประชาชน</v>
          </cell>
          <cell r="P1350" t="str">
            <v>1.บุคคลค้ำประกัน</v>
          </cell>
          <cell r="Q1350">
            <v>79863.25</v>
          </cell>
          <cell r="R1350">
            <v>47238.02</v>
          </cell>
          <cell r="S1350" t="str">
            <v>แขวงเชียงใหม่</v>
          </cell>
          <cell r="T1350" t="str">
            <v>ผบ4714</v>
          </cell>
          <cell r="U1350">
            <v>2562</v>
          </cell>
          <cell r="V1350" t="str">
            <v>ผบ5437</v>
          </cell>
          <cell r="W1350">
            <v>2562</v>
          </cell>
          <cell r="X1350">
            <v>23</v>
          </cell>
          <cell r="Y1350">
            <v>6</v>
          </cell>
          <cell r="Z1350">
            <v>2562</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นางสาวธัญวรัตน์  อ้วนใจยะ</v>
          </cell>
          <cell r="BU1350">
            <v>883162010630</v>
          </cell>
          <cell r="BV1350" t="str">
            <v>1.นางสาวธัญรัตน์ อ้วนใจยะ
2.นายศิวพงษ์ แสนโภชน์
3.นายวัชระ สมพันธ์
4.นางสาววิภาพร จัดของ</v>
          </cell>
          <cell r="BW1350" t="str">
            <v>จำเลยที่ 1
คู่สมรสจำเลยที่ 1
จำเลยที่ 2
คู่สมรสจำเลยที่ 2</v>
          </cell>
          <cell r="BX1350" t="str">
            <v>3-5009-01049-78-6
3-4104-00811-01-5
1-5010-00056-37-0
1-5404-00055-82-5</v>
          </cell>
          <cell r="BY1350"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0" t="str">
            <v>พบ</v>
          </cell>
          <cell r="CC1350" t="str">
            <v>ปฏิยุทธ์</v>
          </cell>
        </row>
        <row r="1351">
          <cell r="B1351">
            <v>2851</v>
          </cell>
          <cell r="C1351">
            <v>1996</v>
          </cell>
          <cell r="D1351">
            <v>13</v>
          </cell>
          <cell r="E1351">
            <v>3</v>
          </cell>
          <cell r="F1351">
            <v>2568</v>
          </cell>
          <cell r="G1351">
            <v>800031207932</v>
          </cell>
          <cell r="H1351" t="str">
            <v>นางสาว</v>
          </cell>
          <cell r="I1351" t="str">
            <v>ชนัญชิดา</v>
          </cell>
          <cell r="J1351" t="str">
            <v>ทานุ</v>
          </cell>
          <cell r="K1351">
            <v>1521000057279</v>
          </cell>
          <cell r="L1351" t="str">
            <v>แม่แตง</v>
          </cell>
          <cell r="M1351" t="str">
            <v>เชียงใหม่ 2</v>
          </cell>
          <cell r="N1351">
            <v>8</v>
          </cell>
          <cell r="O1351" t="str">
            <v>สินเชื่อธนาคารประชาชน</v>
          </cell>
          <cell r="P1351" t="str">
            <v>1.บุคคลค้ำประกัน</v>
          </cell>
          <cell r="Q1351">
            <v>166438.24</v>
          </cell>
          <cell r="R1351">
            <v>19042.89</v>
          </cell>
          <cell r="S1351" t="str">
            <v>แขวงลำปาง</v>
          </cell>
          <cell r="T1351" t="str">
            <v>ผบ2268</v>
          </cell>
          <cell r="U1351">
            <v>2558</v>
          </cell>
          <cell r="V1351" t="str">
            <v>ผบ4393</v>
          </cell>
          <cell r="W1351">
            <v>2558</v>
          </cell>
          <cell r="AA1351">
            <v>8</v>
          </cell>
          <cell r="AB1351">
            <v>9</v>
          </cell>
          <cell r="AC1351">
            <v>2558</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นางสาวชนัญชิดา ทานุ</v>
          </cell>
          <cell r="BU1351">
            <v>823857010827</v>
          </cell>
          <cell r="BV1351" t="str">
            <v>1.นางสาวชนัญชิดา ทานุ
2.นายสงกรานต์ ถาบัวคำ
3.นางสาวชัญญาพันธ์ ก้อนนาค
4.นายไพศาล ก้อนนาค</v>
          </cell>
          <cell r="BW1351" t="str">
            <v>จำเลยที่ 1
คู่สมรสจำเลยที่ 1
จำเลยที่ 2
คู่สมรสจำเลยที่ 2</v>
          </cell>
          <cell r="BX1351" t="str">
            <v>1-5210-00057-27-9
1-5099-00352-84-3
3-5099-00388-36-4
3-5001-00168-17-5</v>
          </cell>
          <cell r="BY1351"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1" t="str">
            <v>พบ</v>
          </cell>
          <cell r="CC1351" t="str">
            <v>ปฏิยุทธ์</v>
          </cell>
        </row>
        <row r="1352">
          <cell r="B1352">
            <v>2852</v>
          </cell>
          <cell r="C1352">
            <v>1997</v>
          </cell>
          <cell r="D1352">
            <v>13</v>
          </cell>
          <cell r="E1352">
            <v>3</v>
          </cell>
          <cell r="F1352">
            <v>2568</v>
          </cell>
          <cell r="G1352">
            <v>800065618137</v>
          </cell>
          <cell r="H1352" t="str">
            <v>นางสาว</v>
          </cell>
          <cell r="I1352" t="str">
            <v>อัมพิกา</v>
          </cell>
          <cell r="J1352" t="str">
            <v>อ้ายหลาน</v>
          </cell>
          <cell r="K1352">
            <v>1219900401260</v>
          </cell>
          <cell r="L1352" t="str">
            <v>มีโชดพลาซ่า</v>
          </cell>
          <cell r="M1352" t="str">
            <v>เชียงใหม่ 2</v>
          </cell>
          <cell r="N1352">
            <v>8</v>
          </cell>
          <cell r="O1352" t="str">
            <v>สินเชื่อธนาคารประชาชน</v>
          </cell>
          <cell r="P1352" t="str">
            <v>1.บุคคลค้ำประกัน</v>
          </cell>
          <cell r="Q1352">
            <v>85362.43</v>
          </cell>
          <cell r="R1352">
            <v>15467.19</v>
          </cell>
          <cell r="S1352" t="str">
            <v>แขวงเชียงใหม่</v>
          </cell>
          <cell r="T1352" t="str">
            <v>ผบ1330</v>
          </cell>
          <cell r="U1352">
            <v>2563</v>
          </cell>
          <cell r="V1352" t="str">
            <v>ผบ4345</v>
          </cell>
          <cell r="W1352">
            <v>2563</v>
          </cell>
          <cell r="AA1352">
            <v>2</v>
          </cell>
          <cell r="AB1352">
            <v>6</v>
          </cell>
          <cell r="AC1352">
            <v>2563</v>
          </cell>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นางสาวอัมพิกา อ้ายหลาน</v>
          </cell>
          <cell r="BU1352">
            <v>883262012642</v>
          </cell>
          <cell r="BV1352" t="str">
            <v>1.นางสาวอัมพอกา อ้ายหลาน
2.นายเฉลิมพล ชัยลังกา
3.นางพิมพิมล ศรีฉลวย
4.นายวิชัย ศรีฉลวย
5.นางสิริญา สิงหเสนี</v>
          </cell>
          <cell r="BW1352" t="str">
            <v xml:space="preserve">จำเลยที่ 1
คู่สมรสจำเลยที่ 1
จำเลยที่ 2
คู่สมรสจำเลยที่ 2
จำเลยที่ 3
</v>
          </cell>
          <cell r="BX1352" t="str">
            <v>1-2199-00401-26-0
1-5007-00138-59-9
3-5099-00553-69-1
3-3404-00788-63-4
3-5002-00599-50-0</v>
          </cell>
          <cell r="BY135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2" t="str">
            <v>พบ</v>
          </cell>
          <cell r="CC1352" t="str">
            <v>ปฏิยุทธ์</v>
          </cell>
        </row>
        <row r="1353">
          <cell r="B1353">
            <v>2853</v>
          </cell>
          <cell r="C1353">
            <v>1998</v>
          </cell>
          <cell r="D1353">
            <v>13</v>
          </cell>
          <cell r="E1353">
            <v>3</v>
          </cell>
          <cell r="F1353">
            <v>2568</v>
          </cell>
          <cell r="G1353">
            <v>800085297854</v>
          </cell>
          <cell r="H1353" t="str">
            <v>นาย</v>
          </cell>
          <cell r="I1353" t="str">
            <v>ธนุวัต</v>
          </cell>
          <cell r="J1353" t="str">
            <v>งามลำใย</v>
          </cell>
          <cell r="K1353">
            <v>3509900933117</v>
          </cell>
          <cell r="L1353" t="str">
            <v>มีโชดพลาซ่า</v>
          </cell>
          <cell r="M1353" t="str">
            <v>เชียงใหม่ 2</v>
          </cell>
          <cell r="N1353">
            <v>8</v>
          </cell>
          <cell r="O1353" t="str">
            <v>สินเชื่อ PSA 2</v>
          </cell>
          <cell r="P1353" t="str">
            <v>1.บุคคลค้ำประกัน</v>
          </cell>
          <cell r="Q1353">
            <v>36656</v>
          </cell>
          <cell r="R1353">
            <v>41092.239999999998</v>
          </cell>
          <cell r="S1353" t="str">
            <v>แขวงเชียงใหม่</v>
          </cell>
          <cell r="T1353" t="str">
            <v>ผบ6444</v>
          </cell>
          <cell r="U1353">
            <v>2563</v>
          </cell>
          <cell r="V1353" t="str">
            <v>ผบ102</v>
          </cell>
          <cell r="W1353">
            <v>2564</v>
          </cell>
          <cell r="X1353">
            <v>8</v>
          </cell>
          <cell r="Y1353">
            <v>3</v>
          </cell>
          <cell r="Z1353">
            <v>2564</v>
          </cell>
          <cell r="BB1353" t="str">
            <v>คำสั่งสืบทรัพย์ 10/3/2568 ยกเลิกการสืบทรัพย์เนื่องจากมีมูลหนี้ต่ำกว่า 100,000 บาท 2/4/2568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นายธนุวัต งามลำใย</v>
          </cell>
          <cell r="BU1353">
            <v>883263011955</v>
          </cell>
          <cell r="BV1353" t="str">
            <v>นางสาวชัญญาพันธ์ ก้อนนาค</v>
          </cell>
        </row>
        <row r="1354">
          <cell r="B1354">
            <v>2854</v>
          </cell>
          <cell r="C1354">
            <v>1999</v>
          </cell>
          <cell r="D1354">
            <v>13</v>
          </cell>
          <cell r="E1354">
            <v>3</v>
          </cell>
          <cell r="F1354">
            <v>2568</v>
          </cell>
          <cell r="G1354" t="str">
            <v>80048474681 , 800048474673</v>
          </cell>
          <cell r="H1354" t="str">
            <v>นาย</v>
          </cell>
          <cell r="I1354" t="str">
            <v>ธงชัย</v>
          </cell>
          <cell r="J1354" t="str">
            <v>มีชัย</v>
          </cell>
          <cell r="K1354">
            <v>3530700233679</v>
          </cell>
          <cell r="L1354" t="str">
            <v>เชียงดาว</v>
          </cell>
          <cell r="M1354" t="str">
            <v>เชียงใหม่ 2</v>
          </cell>
          <cell r="N1354">
            <v>8</v>
          </cell>
          <cell r="O1354" t="str">
            <v>ไทรทอง , เคหะ</v>
          </cell>
          <cell r="P1354" t="str">
            <v>2.หลักทรัพย์ค้ำประกัน</v>
          </cell>
          <cell r="Q1354">
            <v>1620000</v>
          </cell>
          <cell r="R1354">
            <v>290369.03000000003</v>
          </cell>
          <cell r="S1354" t="str">
            <v>จังหวัดเชียงใหม่</v>
          </cell>
          <cell r="T1354" t="str">
            <v>ผบ1088</v>
          </cell>
          <cell r="U1354">
            <v>2559</v>
          </cell>
          <cell r="V1354" t="str">
            <v>ผบ2194</v>
          </cell>
          <cell r="W1354">
            <v>2559</v>
          </cell>
          <cell r="AA1354">
            <v>21</v>
          </cell>
          <cell r="AB1354">
            <v>9</v>
          </cell>
          <cell r="AC1354">
            <v>2559</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นายธงชัย มีชัย</v>
          </cell>
          <cell r="BU1354">
            <v>823858010444</v>
          </cell>
          <cell r="BV1354" t="str">
            <v>นายไพศาล ก้อนนาค</v>
          </cell>
          <cell r="BW1354" t="str">
            <v>จำเลยที่ 1</v>
          </cell>
          <cell r="BX1354" t="str">
            <v>3-5307-00233-67-9</v>
          </cell>
          <cell r="BY1354" t="str">
            <v xml:space="preserve">-ไม่พบว่ามีกรรมสิทธิ์ในที่ดิน อ.เชียงดาว จ.เชียงใหม่ 
'-ไม่พบว่ามีกรรมสิทธิ์ในที่ดิน อ.หางดง จ.เชียงใหม่ </v>
          </cell>
          <cell r="BZ1354" t="str">
            <v>ไม่พบ</v>
          </cell>
          <cell r="CC1354" t="str">
            <v>ปฏิยุทธ์</v>
          </cell>
        </row>
        <row r="1355">
          <cell r="B1355">
            <v>2855</v>
          </cell>
          <cell r="C1355">
            <v>2000</v>
          </cell>
          <cell r="D1355">
            <v>13</v>
          </cell>
          <cell r="E1355">
            <v>3</v>
          </cell>
          <cell r="F1355">
            <v>2568</v>
          </cell>
          <cell r="G1355">
            <v>800036624693</v>
          </cell>
          <cell r="H1355" t="str">
            <v>นาย</v>
          </cell>
          <cell r="I1355" t="str">
            <v xml:space="preserve">ณัฐวุฒิ </v>
          </cell>
          <cell r="J1355" t="str">
            <v>พรมมา</v>
          </cell>
          <cell r="K1355">
            <v>1509900966680</v>
          </cell>
          <cell r="L1355" t="str">
            <v>สันทราย</v>
          </cell>
          <cell r="M1355" t="str">
            <v>เชียงใหม่ 2</v>
          </cell>
          <cell r="N1355">
            <v>8</v>
          </cell>
          <cell r="O1355" t="str">
            <v>สินเชื่อเคหะ</v>
          </cell>
          <cell r="P1355" t="str">
            <v>2.หลักทรัพย์ค้ำประกัน</v>
          </cell>
          <cell r="Q1355">
            <v>677865.07</v>
          </cell>
          <cell r="R1355">
            <v>484125.66</v>
          </cell>
          <cell r="S1355" t="str">
            <v>จังหวัดเชียงราย</v>
          </cell>
          <cell r="T1355" t="str">
            <v>ผบE509</v>
          </cell>
          <cell r="U1355">
            <v>2564</v>
          </cell>
          <cell r="V1355" t="str">
            <v>ผบE28</v>
          </cell>
          <cell r="W1355">
            <v>2565</v>
          </cell>
          <cell r="X1355">
            <v>17</v>
          </cell>
          <cell r="Y1355">
            <v>1</v>
          </cell>
          <cell r="Z1355">
            <v>2565</v>
          </cell>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นายณัฐวุฒิ  พรมมา</v>
          </cell>
          <cell r="BU1355">
            <v>883264010061</v>
          </cell>
          <cell r="BV1355" t="str">
            <v>1.นายณัฐวุฒิ พรมมา
2.นายสถาพร พรมมา
3.นางสาวสายสวาท พรมมา</v>
          </cell>
          <cell r="BW1355" t="str">
            <v>จำเลยที่ 1
จำเลยที่ 2
คู่สมรสจำเลยที่ 2</v>
          </cell>
          <cell r="BX1355" t="str">
            <v>1-5099-00966-68-0
3-5711-00512-68-3
3-5701-01019-55-6</v>
          </cell>
          <cell r="BY1355"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5" t="str">
            <v>ไม่พบ</v>
          </cell>
          <cell r="CC1355" t="str">
            <v>ปฏิยุทธ์</v>
          </cell>
        </row>
        <row r="1356">
          <cell r="B1356">
            <v>2856</v>
          </cell>
          <cell r="C1356">
            <v>2001</v>
          </cell>
          <cell r="D1356">
            <v>13</v>
          </cell>
          <cell r="E1356">
            <v>3</v>
          </cell>
          <cell r="F1356">
            <v>2568</v>
          </cell>
          <cell r="G1356">
            <v>800042768120</v>
          </cell>
          <cell r="H1356" t="str">
            <v>นาย</v>
          </cell>
          <cell r="I1356" t="str">
            <v>พงษ์พันธ์ หรือสุกฤษ</v>
          </cell>
          <cell r="J1356" t="str">
            <v>บุญเป็ง</v>
          </cell>
          <cell r="K1356">
            <v>3501400393574</v>
          </cell>
          <cell r="L1356" t="str">
            <v>สันทราย</v>
          </cell>
          <cell r="M1356" t="str">
            <v>เชียงใหม่ 2</v>
          </cell>
          <cell r="N1356">
            <v>8</v>
          </cell>
          <cell r="O1356" t="str">
            <v>สินเชื่อธนาคารประชาชน</v>
          </cell>
          <cell r="P1356" t="str">
            <v>1.บุคคลค้ำประกัน</v>
          </cell>
          <cell r="Q1356">
            <v>48323</v>
          </cell>
          <cell r="R1356">
            <v>63071.89</v>
          </cell>
          <cell r="S1356" t="str">
            <v>แขวงเชียงใหม่</v>
          </cell>
          <cell r="T1356" t="str">
            <v>ผบ4144</v>
          </cell>
          <cell r="U1356">
            <v>2562</v>
          </cell>
          <cell r="V1356" t="str">
            <v>ผบ417</v>
          </cell>
          <cell r="W1356">
            <v>2564</v>
          </cell>
          <cell r="AA1356">
            <v>2</v>
          </cell>
          <cell r="AB1356">
            <v>6</v>
          </cell>
          <cell r="AC1356">
            <v>2562</v>
          </cell>
          <cell r="BB1356" t="str">
            <v>คำสั่งสืบทรัพย์ 10/3/2568 ยกเลิกการสืบทรัพย์เนื่องจากมีมูลหนี้ต่ำกว่า 100,000 บาท 2/4/2568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นายพงษ์พันธ์ หรือสุกฤษ บุญเป็ง</v>
          </cell>
          <cell r="BU1356">
            <v>883262011045</v>
          </cell>
          <cell r="BX1356" t="str">
            <v>3-5711-00512-68-3</v>
          </cell>
        </row>
        <row r="1357">
          <cell r="B1357">
            <v>2857</v>
          </cell>
          <cell r="C1357">
            <v>2002</v>
          </cell>
          <cell r="D1357">
            <v>13</v>
          </cell>
          <cell r="E1357">
            <v>3</v>
          </cell>
          <cell r="F1357">
            <v>2568</v>
          </cell>
          <cell r="G1357">
            <v>803052008189</v>
          </cell>
          <cell r="H1357" t="str">
            <v>ดาบตำรวจ</v>
          </cell>
          <cell r="I1357" t="str">
            <v>อุดม</v>
          </cell>
          <cell r="J1357" t="str">
            <v>จันทร์กาวี</v>
          </cell>
          <cell r="K1357">
            <v>3580400034824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219268.28</v>
          </cell>
          <cell r="R1357">
            <v>19331.099999999999</v>
          </cell>
          <cell r="S1357" t="str">
            <v>แขวงเชียงใหม่</v>
          </cell>
          <cell r="T1357" t="str">
            <v>ผบ3510</v>
          </cell>
          <cell r="U1357">
            <v>2562</v>
          </cell>
          <cell r="V1357" t="str">
            <v>ผบ4926</v>
          </cell>
          <cell r="W1357">
            <v>2562</v>
          </cell>
          <cell r="AA1357">
            <v>15</v>
          </cell>
          <cell r="AB1357">
            <v>6</v>
          </cell>
          <cell r="AC1357">
            <v>2562</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ดาบตำรวจอุดม จันทร์กาวี</v>
          </cell>
          <cell r="BU1357">
            <v>883262011104</v>
          </cell>
          <cell r="BV1357" t="str">
            <v>1.ดาบตำรวจอุดม จันทร์กาวี
2.นางรินธิดา ใจคำฟู</v>
          </cell>
          <cell r="BW1357" t="str">
            <v>จำเลยที่ 1
คู่สมรสจำเลยที่ 1</v>
          </cell>
          <cell r="BX1357" t="str">
            <v>3-5005-00022-22-4
3-5204-00051-30-3</v>
          </cell>
          <cell r="BY1357"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7" t="str">
            <v>พบ</v>
          </cell>
          <cell r="CC1357" t="str">
            <v>ปฏิยุทธ์</v>
          </cell>
        </row>
        <row r="1358">
          <cell r="B1358">
            <v>2858</v>
          </cell>
          <cell r="C1358">
            <v>2003</v>
          </cell>
          <cell r="D1358">
            <v>13</v>
          </cell>
          <cell r="E1358">
            <v>3</v>
          </cell>
          <cell r="F1358">
            <v>2568</v>
          </cell>
          <cell r="G1358">
            <v>803053000334</v>
          </cell>
          <cell r="H1358" t="str">
            <v>นาย</v>
          </cell>
          <cell r="I1358" t="str">
            <v>พัฒนา</v>
          </cell>
          <cell r="J1358" t="str">
            <v>อ่อนในชาติ</v>
          </cell>
          <cell r="K1358">
            <v>3501300333634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1286940.8600000001</v>
          </cell>
          <cell r="R1358">
            <v>1709138.76</v>
          </cell>
          <cell r="S1358" t="str">
            <v>จังหวัดสมุทรปราการ</v>
          </cell>
          <cell r="T1358" t="str">
            <v>ผบ3522</v>
          </cell>
          <cell r="U1358">
            <v>2559</v>
          </cell>
          <cell r="V1358" t="str">
            <v>ผบ308</v>
          </cell>
          <cell r="W1358">
            <v>2560</v>
          </cell>
          <cell r="X1358">
            <v>18</v>
          </cell>
          <cell r="Y1358">
            <v>2</v>
          </cell>
          <cell r="Z1358">
            <v>2560</v>
          </cell>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นายพัฒนา อ่อนในชาติ</v>
          </cell>
          <cell r="BU1358">
            <v>823658010471</v>
          </cell>
          <cell r="BV1358" t="str">
            <v>1.จ่าสิบตำรวจพัฒนา หรือนายกฤติณา อ่อนในชาติ
2.นางปุณญาณุช อ่อนในชาติ
3.นายเอกพงศ์ อนุชุน
4.นางดวงใจ อนุชุน</v>
          </cell>
          <cell r="BW1358" t="str">
            <v>จำเลยที่ 1
คุ่สมรสจำเลยที่ 1
จำเลยที่ 2
คู่สมรสจำเลยที่ 2</v>
          </cell>
          <cell r="BX1358" t="str">
            <v>3-5013-00333-63-4
1-3008-00126-71-3
3-5401-00989-55-1
3-5401-00175-83-0</v>
          </cell>
          <cell r="BY1358"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8" t="str">
            <v>ไม่พบ</v>
          </cell>
          <cell r="CC1358" t="str">
            <v>ปฏิยุทธ์</v>
          </cell>
        </row>
        <row r="1359">
          <cell r="B1359">
            <v>2859</v>
          </cell>
          <cell r="C1359">
            <v>2004</v>
          </cell>
          <cell r="D1359">
            <v>13</v>
          </cell>
          <cell r="E1359">
            <v>3</v>
          </cell>
          <cell r="F1359">
            <v>2568</v>
          </cell>
          <cell r="G1359">
            <v>800071034766</v>
          </cell>
          <cell r="H1359" t="str">
            <v>นางสาว</v>
          </cell>
          <cell r="I1359" t="str">
            <v>นีรญา</v>
          </cell>
          <cell r="J1359" t="str">
            <v>โถดี</v>
          </cell>
          <cell r="K1359">
            <v>1509900702763</v>
          </cell>
          <cell r="L1359" t="str">
            <v>มีโชค พลาซ่า</v>
          </cell>
          <cell r="M1359" t="str">
            <v>เชียงใหม่ 2</v>
          </cell>
          <cell r="N1359">
            <v>8</v>
          </cell>
          <cell r="O1359" t="str">
            <v>สินเชื่อธนาคารประชาชน</v>
          </cell>
          <cell r="P1359" t="str">
            <v>1.บุคคลค้ำประกัน</v>
          </cell>
          <cell r="S1359" t="str">
            <v>แขวงเชียงใหม่</v>
          </cell>
          <cell r="T1359" t="str">
            <v>ผบE10349</v>
          </cell>
          <cell r="U1359">
            <v>2567</v>
          </cell>
          <cell r="V1359" t="str">
            <v>ผบE547</v>
          </cell>
          <cell r="W1359">
            <v>2568</v>
          </cell>
          <cell r="X1359">
            <v>20</v>
          </cell>
          <cell r="Y1359">
            <v>1</v>
          </cell>
          <cell r="Z1359">
            <v>2568</v>
          </cell>
          <cell r="BB1359" t="str">
            <v>คำสั่งสืบทรัพย์ 10/3/2568 ยกเลิกการสืบทรัพย์เนื่องจากมีมูลหนี้ต่ำกว่า 100,000 บาท 2/4/2568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นางสาวนีรญา โถดี</v>
          </cell>
          <cell r="BU1359">
            <v>883267010393</v>
          </cell>
        </row>
        <row r="1360">
          <cell r="B1360">
            <v>2860</v>
          </cell>
          <cell r="C1360">
            <v>2005</v>
          </cell>
          <cell r="D1360">
            <v>13</v>
          </cell>
          <cell r="E1360">
            <v>3</v>
          </cell>
          <cell r="F1360">
            <v>2568</v>
          </cell>
          <cell r="G1360">
            <v>800065575360</v>
          </cell>
          <cell r="H1360" t="str">
            <v>นางสาว</v>
          </cell>
          <cell r="I1360" t="str">
            <v>นริศรา</v>
          </cell>
          <cell r="J1360" t="str">
            <v>พรมกาศ</v>
          </cell>
          <cell r="K1360" t="str">
            <v>1 5009 00065 54 4</v>
          </cell>
          <cell r="L1360" t="str">
            <v>ไชยปราการ</v>
          </cell>
          <cell r="M1360" t="str">
            <v>เชียงใหม่ 2</v>
          </cell>
          <cell r="N1360">
            <v>8</v>
          </cell>
          <cell r="O1360" t="str">
            <v>สินเชื่อธนาคารประชาชน</v>
          </cell>
          <cell r="P1360" t="str">
            <v>1.บุคคลค้ำประกัน</v>
          </cell>
          <cell r="Q1360">
            <v>80579.31</v>
          </cell>
          <cell r="R1360">
            <v>30264.54</v>
          </cell>
          <cell r="S1360" t="str">
            <v>จังหวัดฝาง</v>
          </cell>
          <cell r="T1360" t="str">
            <v>ผบE624</v>
          </cell>
          <cell r="U1360">
            <v>2567</v>
          </cell>
          <cell r="V1360" t="str">
            <v>ผบE801</v>
          </cell>
          <cell r="W1360">
            <v>2567</v>
          </cell>
          <cell r="AA1360">
            <v>9</v>
          </cell>
          <cell r="AB1360">
            <v>7</v>
          </cell>
          <cell r="AC1360">
            <v>2567</v>
          </cell>
          <cell r="BB1360" t="str">
            <v>คำสั่งสืบทรัพย์ 10/3/2568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นางสาวนริศรา พรมกาศ</v>
          </cell>
          <cell r="BU1360">
            <v>883267010206</v>
          </cell>
          <cell r="BV1360" t="str">
            <v>1.นางสาวนริศณา พรมกาศ
2.นางสาวกาญจนา แปงทร
3.นายขวัญชัย แปงทร
4.นางสาวมัณฑนี ราชพิบูลย์</v>
          </cell>
          <cell r="BW1360" t="str">
            <v>จำเลยที่ 1
จำเลยที่ 2
คู่สมรสจำเลยที่ 2
จำเลยที่ 3</v>
          </cell>
          <cell r="BX1360" t="str">
            <v>1-5009-00065-54-4
3-5009-00516-42-9
3-5009-00126-70-1
1-8399-00196-06-7</v>
          </cell>
          <cell r="BY1360"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0" t="str">
            <v>พบ</v>
          </cell>
          <cell r="CC1360" t="str">
            <v>ปฏิยุทธ์</v>
          </cell>
        </row>
        <row r="1361">
          <cell r="B1361">
            <v>2861</v>
          </cell>
          <cell r="C1361">
            <v>2006</v>
          </cell>
          <cell r="D1361">
            <v>24</v>
          </cell>
          <cell r="E1361">
            <v>3</v>
          </cell>
          <cell r="F1361">
            <v>2568</v>
          </cell>
          <cell r="G1361">
            <v>800098074621</v>
          </cell>
          <cell r="H1361" t="str">
            <v>นางสาว</v>
          </cell>
          <cell r="I1361" t="str">
            <v>จันทร์จิรา</v>
          </cell>
          <cell r="J1361" t="str">
            <v>นางเมาะ</v>
          </cell>
          <cell r="K1361" t="str">
            <v>1-5099-01032-63-0</v>
          </cell>
          <cell r="L1361" t="str">
            <v>สันกำแพง</v>
          </cell>
          <cell r="M1361" t="str">
            <v>เชียงใหม่ 3</v>
          </cell>
          <cell r="N1361">
            <v>8</v>
          </cell>
          <cell r="O1361" t="str">
            <v>สินเชื่อธนาคารประชาชน</v>
          </cell>
          <cell r="P1361" t="str">
            <v>1.บุคคลค้ำประกัน</v>
          </cell>
          <cell r="Q1361">
            <v>39570.120000000003</v>
          </cell>
          <cell r="R1361">
            <v>12565.89</v>
          </cell>
          <cell r="S1361" t="str">
            <v>แขวงเชียงใหม่</v>
          </cell>
          <cell r="T1361" t="str">
            <v>ผบE636</v>
          </cell>
          <cell r="U1361">
            <v>2568</v>
          </cell>
          <cell r="V1361" t="str">
            <v>ผบE2631</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นางสาวจันทร์จิรา นางเมาะ</v>
          </cell>
          <cell r="BU1361">
            <v>888167010401</v>
          </cell>
          <cell r="BV1361" t="str">
            <v>1.นางสาวจันทร์จิรา นางเมาะ
2.นายทศพร กันธิยะ
3.นางจินตนา จันทร์อ้าย
4.นายรังสรรค์ จันทร์อ้าย</v>
          </cell>
          <cell r="BW1361" t="str">
            <v>จำเลยที่ 1
จำเลยที่ 2
จำเลยที่ 3
คู่สมคสจำเลยที่ 3</v>
          </cell>
          <cell r="BX1361" t="str">
            <v>1-5099-01032-63-0
3-5013-00354-82-8
3-5504-00032-06-6
3-5013-00355-60-3</v>
          </cell>
          <cell r="BY1361"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1" t="str">
            <v>พบ</v>
          </cell>
          <cell r="CC1361" t="str">
            <v>ปฏิยุทธ์</v>
          </cell>
        </row>
        <row r="1362">
          <cell r="B1362">
            <v>2862</v>
          </cell>
          <cell r="C1362">
            <v>2007</v>
          </cell>
          <cell r="D1362">
            <v>24</v>
          </cell>
          <cell r="E1362">
            <v>3</v>
          </cell>
          <cell r="F1362">
            <v>2568</v>
          </cell>
          <cell r="G1362">
            <v>800062877827</v>
          </cell>
          <cell r="H1362" t="str">
            <v>นาย</v>
          </cell>
          <cell r="I1362" t="str">
            <v>นพดล</v>
          </cell>
          <cell r="J1362" t="str">
            <v>ก้อนแก้ว</v>
          </cell>
          <cell r="K1362" t="str">
            <v>3-5709-00510-40-4</v>
          </cell>
          <cell r="L1362" t="str">
            <v>สันกำแพง</v>
          </cell>
          <cell r="M1362" t="str">
            <v>เชียงใหม่ 3</v>
          </cell>
          <cell r="N1362">
            <v>8</v>
          </cell>
          <cell r="O1362" t="str">
            <v>สินเชื่อธนาคารประชาชน</v>
          </cell>
          <cell r="P1362" t="str">
            <v>1.บุคคลค้ำประกัน</v>
          </cell>
          <cell r="Q1362">
            <v>41386</v>
          </cell>
          <cell r="R1362">
            <v>10083.59</v>
          </cell>
          <cell r="S1362" t="str">
            <v>แขวงเชียงใหม่</v>
          </cell>
          <cell r="T1362" t="str">
            <v>ผบE612</v>
          </cell>
          <cell r="U1362">
            <v>2568</v>
          </cell>
          <cell r="V1362" t="str">
            <v>ผบE2590</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นายนพดล ก้อนแก้ว</v>
          </cell>
          <cell r="BU1362">
            <v>888167010403</v>
          </cell>
          <cell r="BV1362" t="str">
            <v>1.นายนพดลหรือชาตรี ก้อนแก้ว
2.นางสาวชาลิสา ปุญญฤทธิ์
3.นายเจตน์ อินทะวงค์
4.นางสาวณิชมน บุญพิมล</v>
          </cell>
          <cell r="BW1362" t="str">
            <v>จำเลยที่ 1
คู่สมจำเลยที่ 1
จำเลยที่ 2
จำเลยที่ 3</v>
          </cell>
          <cell r="BX1362" t="str">
            <v>3-5709-00510-40-4
3-6599-00290-42-8
1-5099-00740-97-5
1-5711-00094-96-6</v>
          </cell>
          <cell r="BY1362"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2" t="str">
            <v>พบ</v>
          </cell>
          <cell r="CC1362" t="str">
            <v>ปฏิยุทธ์</v>
          </cell>
        </row>
        <row r="1363">
          <cell r="B1363">
            <v>2863</v>
          </cell>
          <cell r="C1363">
            <v>2008</v>
          </cell>
          <cell r="D1363">
            <v>24</v>
          </cell>
          <cell r="E1363">
            <v>3</v>
          </cell>
          <cell r="F1363">
            <v>2568</v>
          </cell>
          <cell r="G1363">
            <v>800075912272</v>
          </cell>
          <cell r="H1363" t="str">
            <v>นางสาว</v>
          </cell>
          <cell r="I1363" t="str">
            <v>ภูณิชา</v>
          </cell>
          <cell r="J1363" t="str">
            <v>โพธิมา</v>
          </cell>
          <cell r="K1363" t="str">
            <v>1-5099-00287-28-6</v>
          </cell>
          <cell r="L1363" t="str">
            <v>สันกำแพง</v>
          </cell>
          <cell r="M1363" t="str">
            <v>เชียงใหม่ 3</v>
          </cell>
          <cell r="N1363">
            <v>8</v>
          </cell>
          <cell r="O1363" t="str">
            <v>สินเชื่อธนาคารประชาชน</v>
          </cell>
          <cell r="P1363" t="str">
            <v>1.บุคคลค้ำประกัน</v>
          </cell>
          <cell r="Q1363">
            <v>78271.88</v>
          </cell>
          <cell r="R1363">
            <v>37872.410000000003</v>
          </cell>
          <cell r="S1363" t="str">
            <v>แขวงเชียงใหม่</v>
          </cell>
          <cell r="T1363" t="str">
            <v>ผบE613</v>
          </cell>
          <cell r="U1363">
            <v>2568</v>
          </cell>
          <cell r="V1363" t="str">
            <v>ผบE2591</v>
          </cell>
          <cell r="W1363">
            <v>2568</v>
          </cell>
          <cell r="AA1363">
            <v>7</v>
          </cell>
          <cell r="AB1363">
            <v>3</v>
          </cell>
          <cell r="AC1363">
            <v>2568</v>
          </cell>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นางสาวภูณิชา โพธิมา</v>
          </cell>
          <cell r="BU1363">
            <v>888167010406</v>
          </cell>
          <cell r="BV1363" t="str">
            <v>1.นางสาวภูณิชา โพธิมา
2.นางสาวสุภาพร ชัยเขื่อน
3.นายเอนก อนาวรรณ์
4.นางสาวอาทิตยา ลิ้มสวัสดิ์</v>
          </cell>
          <cell r="BW1363" t="str">
            <v>จำเลยที่ 1
จำเลยที่ 2
จำเลยที่ 3
คู่สมรสจำเลยที่ 3</v>
          </cell>
          <cell r="BX1363" t="str">
            <v>1-5099-00287-28-6
3-5013-00378-55-7
1-5407-00033-62-2
3-5014-00072-15-8</v>
          </cell>
          <cell r="BY1363"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3" t="str">
            <v>พบ</v>
          </cell>
          <cell r="CC1363" t="str">
            <v>ปฏิยุทธ์</v>
          </cell>
        </row>
        <row r="1364">
          <cell r="B1364">
            <v>2864</v>
          </cell>
          <cell r="C1364">
            <v>2009</v>
          </cell>
          <cell r="D1364">
            <v>4</v>
          </cell>
          <cell r="E1364">
            <v>4</v>
          </cell>
          <cell r="F1364">
            <v>2568</v>
          </cell>
          <cell r="G1364">
            <v>863085115591</v>
          </cell>
          <cell r="H1364" t="str">
            <v>นาย</v>
          </cell>
          <cell r="I1364" t="str">
            <v>สมบัติ</v>
          </cell>
          <cell r="J1364" t="str">
            <v>วิริยา</v>
          </cell>
          <cell r="K1364" t="str">
            <v>3-5014-00062-82-9</v>
          </cell>
          <cell r="L1364" t="str">
            <v>โลตัส คำเที่ยง</v>
          </cell>
          <cell r="M1364" t="str">
            <v>เชียงใหม่ 1</v>
          </cell>
          <cell r="N1364">
            <v>8</v>
          </cell>
          <cell r="O1364" t="str">
            <v>สินเชื่อธนาคารประชาชน</v>
          </cell>
          <cell r="P1364" t="str">
            <v>1.บุคคลค้ำประกัน</v>
          </cell>
          <cell r="Q1364">
            <v>38888</v>
          </cell>
          <cell r="R1364">
            <v>3229.64</v>
          </cell>
          <cell r="S1364" t="str">
            <v>แขวงเชียงใหม่</v>
          </cell>
          <cell r="T1364" t="str">
            <v>ผบE8158</v>
          </cell>
          <cell r="U1364">
            <v>2567</v>
          </cell>
          <cell r="V1364" t="str">
            <v>ผบE41</v>
          </cell>
          <cell r="W1364">
            <v>2568</v>
          </cell>
          <cell r="X1364">
            <v>13</v>
          </cell>
          <cell r="Y1364">
            <v>1</v>
          </cell>
          <cell r="Z1364">
            <v>2568</v>
          </cell>
          <cell r="BB1364" t="str">
            <v>คำสั่งสืบทรัพย์ 4/4/2568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นายสมบัติ วิริยา</v>
          </cell>
          <cell r="BU1364">
            <v>883167010220</v>
          </cell>
        </row>
        <row r="1365">
          <cell r="B1365">
            <v>2865</v>
          </cell>
          <cell r="C1365">
            <v>2010</v>
          </cell>
          <cell r="D1365">
            <v>22</v>
          </cell>
          <cell r="E1365">
            <v>4</v>
          </cell>
          <cell r="F1365">
            <v>2568</v>
          </cell>
          <cell r="G1365">
            <v>800093986043</v>
          </cell>
          <cell r="H1365" t="str">
            <v>นางสาว</v>
          </cell>
          <cell r="I1365" t="str">
            <v xml:space="preserve">ธภัสษร </v>
          </cell>
          <cell r="J1365" t="str">
            <v>คำยอย</v>
          </cell>
          <cell r="K1365" t="str">
            <v>3-5013-00566-49-3</v>
          </cell>
          <cell r="L1365" t="str">
            <v>สันทราย</v>
          </cell>
          <cell r="M1365" t="str">
            <v>เชียงใหม่ 2</v>
          </cell>
          <cell r="N1365">
            <v>8</v>
          </cell>
          <cell r="O1365" t="str">
            <v>สินเชื่อห้องแถว</v>
          </cell>
          <cell r="P1365" t="str">
            <v>1.บุคคลค้ำประกัน</v>
          </cell>
          <cell r="Q1365">
            <v>114931.75</v>
          </cell>
          <cell r="R1365">
            <v>36719.910000000003</v>
          </cell>
          <cell r="S1365" t="str">
            <v>แขวงเชียงใหม่</v>
          </cell>
          <cell r="T1365" t="str">
            <v>ผบE4483</v>
          </cell>
          <cell r="U1365">
            <v>2567</v>
          </cell>
          <cell r="V1365" t="str">
            <v>ผบE7601</v>
          </cell>
          <cell r="W1365">
            <v>2567</v>
          </cell>
          <cell r="AA1365">
            <v>20</v>
          </cell>
          <cell r="AB1365">
            <v>8</v>
          </cell>
          <cell r="AC1365">
            <v>2567</v>
          </cell>
          <cell r="BB1365" t="str">
            <v>คำสั่งสืบทรัพย์ 22/4/2568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นางสาวธภัสษร  คำยอย</v>
          </cell>
          <cell r="BU1365">
            <v>883265010845</v>
          </cell>
          <cell r="BV1365" t="str">
            <v>1.นางสาวธภัสษร คำยอย
2.นางสาวจินดารักษ์ คิ้วดวงตา
3.นายยุทธนา ปาลี
4.นายณัฏฐ์ ผ่องศรี</v>
          </cell>
          <cell r="BW1365" t="str">
            <v>จำเลยที่ 1
จำเลยที่ 2
คู่สมรสจำเลยที่ 2
จำเลยที่ 3</v>
          </cell>
          <cell r="BX1365" t="str">
            <v>3-5013-00566-49-3
3-5013-00570-06-7
3-5013-00343-61-3
1-5009-00111-68-6</v>
          </cell>
          <cell r="BY1365"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6">
          <cell r="B1366">
            <v>2866</v>
          </cell>
          <cell r="C1366">
            <v>2011</v>
          </cell>
          <cell r="D1366">
            <v>17</v>
          </cell>
          <cell r="E1366">
            <v>4</v>
          </cell>
          <cell r="F1366">
            <v>2568</v>
          </cell>
          <cell r="G1366">
            <v>800029564898</v>
          </cell>
          <cell r="H1366" t="str">
            <v>นาย</v>
          </cell>
          <cell r="I1366" t="str">
            <v>คำจันทร์</v>
          </cell>
          <cell r="J1366" t="str">
            <v>อ้ายปัน</v>
          </cell>
          <cell r="K1366" t="str">
            <v>3-5017-00189-71-9</v>
          </cell>
          <cell r="L1366" t="str">
            <v>ดอยเต่า</v>
          </cell>
          <cell r="M1366" t="str">
            <v>เชียงใหม่ 3</v>
          </cell>
          <cell r="N1366">
            <v>8</v>
          </cell>
          <cell r="O1366" t="str">
            <v>สินเชื่อพัฒนาองค์กรชุมชน</v>
          </cell>
          <cell r="P1366" t="str">
            <v>1.บุคคลค้ำประกัน</v>
          </cell>
          <cell r="Q1366">
            <v>63272.39</v>
          </cell>
          <cell r="R1366">
            <v>19874.7</v>
          </cell>
          <cell r="S1366" t="str">
            <v>จังหวัดฮอด</v>
          </cell>
          <cell r="T1366" t="str">
            <v>ผบ.63</v>
          </cell>
          <cell r="U1366">
            <v>2567</v>
          </cell>
          <cell r="V1366" t="str">
            <v>ผบ.60</v>
          </cell>
          <cell r="W1366">
            <v>2567</v>
          </cell>
          <cell r="AA1366">
            <v>11</v>
          </cell>
          <cell r="AB1366">
            <v>12</v>
          </cell>
          <cell r="AC1366">
            <v>2567</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นายคำจันทร์ อ้ายปัน</v>
          </cell>
          <cell r="BU1366">
            <v>823760010143</v>
          </cell>
        </row>
        <row r="1367">
          <cell r="B1367">
            <v>2867</v>
          </cell>
          <cell r="C1367">
            <v>2012</v>
          </cell>
          <cell r="D1367">
            <v>17</v>
          </cell>
          <cell r="E1367">
            <v>4</v>
          </cell>
          <cell r="F1367">
            <v>2568</v>
          </cell>
          <cell r="G1367">
            <v>800057839410</v>
          </cell>
          <cell r="H1367" t="str">
            <v>นาย</v>
          </cell>
          <cell r="I1367" t="str">
            <v>วิฑูรย์</v>
          </cell>
          <cell r="J1367" t="str">
            <v>จาบทอง</v>
          </cell>
          <cell r="K1367" t="str">
            <v>1-7206-00016-45-7</v>
          </cell>
          <cell r="L1367" t="str">
            <v>ดอยเต่า</v>
          </cell>
          <cell r="M1367" t="str">
            <v>เชียงใหม่ 3</v>
          </cell>
          <cell r="N1367">
            <v>8</v>
          </cell>
          <cell r="O1367" t="str">
            <v>สินเชื่อพัฒนาองค์กรชุมชน</v>
          </cell>
          <cell r="P1367" t="str">
            <v>1.บุคคลค้ำประกัน</v>
          </cell>
          <cell r="Q1367">
            <v>75911.59</v>
          </cell>
          <cell r="R1367">
            <v>35696.800000000003</v>
          </cell>
          <cell r="S1367" t="str">
            <v>จังหวัดฮอด</v>
          </cell>
          <cell r="T1367" t="str">
            <v>ผบE1128</v>
          </cell>
          <cell r="U1367">
            <v>2567</v>
          </cell>
          <cell r="V1367" t="str">
            <v>ผบE80</v>
          </cell>
          <cell r="W1367">
            <v>2568</v>
          </cell>
          <cell r="AA1367">
            <v>27</v>
          </cell>
          <cell r="AB1367">
            <v>1</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นายวิฑูรย์ จาบทอง</v>
          </cell>
          <cell r="BU1367">
            <v>0</v>
          </cell>
        </row>
        <row r="1368">
          <cell r="B1368">
            <v>2868</v>
          </cell>
          <cell r="C1368">
            <v>2013</v>
          </cell>
          <cell r="D1368">
            <v>17</v>
          </cell>
          <cell r="E1368">
            <v>4</v>
          </cell>
          <cell r="F1368">
            <v>2568</v>
          </cell>
          <cell r="G1368">
            <v>800050218257</v>
          </cell>
          <cell r="H1368" t="str">
            <v>นาง</v>
          </cell>
          <cell r="I1368" t="str">
            <v>สุคำ</v>
          </cell>
          <cell r="J1368" t="str">
            <v>ชมภูจี๋</v>
          </cell>
          <cell r="K1368" t="str">
            <v>3-5017-00197-43-6</v>
          </cell>
          <cell r="L1368" t="str">
            <v>ดอยเต่า</v>
          </cell>
          <cell r="M1368" t="str">
            <v>เชียงใหม่ 3</v>
          </cell>
          <cell r="N1368">
            <v>8</v>
          </cell>
          <cell r="O1368" t="str">
            <v>สินเชื่อธนาคารประชาชน</v>
          </cell>
          <cell r="P1368" t="str">
            <v>1.บุคคลค้ำประกัน</v>
          </cell>
          <cell r="Q1368">
            <v>64170.46</v>
          </cell>
          <cell r="R1368">
            <v>26911.67</v>
          </cell>
          <cell r="S1368" t="str">
            <v>จังหวัดฮอด</v>
          </cell>
          <cell r="T1368" t="str">
            <v>ผบE59</v>
          </cell>
          <cell r="U1368">
            <v>2568</v>
          </cell>
          <cell r="V1368" t="str">
            <v>ผบE213</v>
          </cell>
          <cell r="W1368">
            <v>2568</v>
          </cell>
          <cell r="AA1368">
            <v>26</v>
          </cell>
          <cell r="AB1368">
            <v>2</v>
          </cell>
          <cell r="AC1368">
            <v>2568</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นางสุคำ ชมภูจี๋</v>
          </cell>
          <cell r="BU1368">
            <v>883263010007</v>
          </cell>
        </row>
        <row r="1369">
          <cell r="B1369">
            <v>2869</v>
          </cell>
          <cell r="C1369">
            <v>2014</v>
          </cell>
          <cell r="D1369">
            <v>17</v>
          </cell>
          <cell r="E1369">
            <v>4</v>
          </cell>
          <cell r="F1369">
            <v>2568</v>
          </cell>
          <cell r="G1369">
            <v>800063928272</v>
          </cell>
          <cell r="H1369" t="str">
            <v>นาง</v>
          </cell>
          <cell r="I1369" t="str">
            <v>จันทร์นวล</v>
          </cell>
          <cell r="J1369" t="str">
            <v>ใจประสิทธิ์</v>
          </cell>
          <cell r="K1369" t="str">
            <v>3-5103-00302-90-8</v>
          </cell>
          <cell r="L1369" t="str">
            <v>ฮอด</v>
          </cell>
          <cell r="M1369" t="str">
            <v>เชียงใหม่ 3</v>
          </cell>
          <cell r="N1369">
            <v>8</v>
          </cell>
          <cell r="O1369" t="str">
            <v>สินเชื่อพัฒนาองค์กรชุมชน (รายบุคคล)</v>
          </cell>
          <cell r="P1369" t="str">
            <v>1.บุคคลค้ำประกัน</v>
          </cell>
          <cell r="Q1369">
            <v>37762.58</v>
          </cell>
          <cell r="R1369">
            <v>12359.79</v>
          </cell>
          <cell r="S1369" t="str">
            <v>จังหวัดฮอด</v>
          </cell>
          <cell r="T1369" t="str">
            <v>ผบE599</v>
          </cell>
          <cell r="U1369">
            <v>2567</v>
          </cell>
          <cell r="V1369" t="str">
            <v>ผบE481</v>
          </cell>
          <cell r="W1369">
            <v>2567</v>
          </cell>
          <cell r="AA1369">
            <v>13</v>
          </cell>
          <cell r="AB1369">
            <v>8</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นางจันทร์นวล ใจประสิทธิ์</v>
          </cell>
          <cell r="BU1369">
            <v>0</v>
          </cell>
        </row>
        <row r="1370">
          <cell r="B1370">
            <v>2870</v>
          </cell>
          <cell r="C1370">
            <v>2015</v>
          </cell>
          <cell r="D1370">
            <v>17</v>
          </cell>
          <cell r="E1370">
            <v>4</v>
          </cell>
          <cell r="F1370">
            <v>2568</v>
          </cell>
          <cell r="G1370">
            <v>800063119948</v>
          </cell>
          <cell r="H1370" t="str">
            <v>นาย</v>
          </cell>
          <cell r="I1370" t="str">
            <v>อุดม</v>
          </cell>
          <cell r="J1370" t="str">
            <v>กาสี</v>
          </cell>
          <cell r="K1370" t="str">
            <v>3-6710-00086-55-0</v>
          </cell>
          <cell r="L1370" t="str">
            <v>จอมทอง</v>
          </cell>
          <cell r="M1370" t="str">
            <v>เชียงใหม่ 3</v>
          </cell>
          <cell r="N1370">
            <v>8</v>
          </cell>
          <cell r="O1370" t="str">
            <v>สินเชื่อพัฒนาองค์กรชุมชน</v>
          </cell>
          <cell r="P1370" t="str">
            <v>1.บุคคลค้ำประกัน</v>
          </cell>
          <cell r="Q1370">
            <v>37328.050000000003</v>
          </cell>
          <cell r="R1370">
            <v>17375.39</v>
          </cell>
          <cell r="S1370" t="str">
            <v>จังหวัดฮอด</v>
          </cell>
          <cell r="T1370" t="str">
            <v>ผบ.55</v>
          </cell>
          <cell r="U1370">
            <v>2567</v>
          </cell>
          <cell r="V1370" t="str">
            <v>ผบ.65</v>
          </cell>
          <cell r="W1370">
            <v>2567</v>
          </cell>
          <cell r="AA1370">
            <v>16</v>
          </cell>
          <cell r="AB1370">
            <v>12</v>
          </cell>
          <cell r="AC1370">
            <v>2567</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นายอุดม กาสี</v>
          </cell>
          <cell r="BU1370">
            <v>888166010201</v>
          </cell>
        </row>
        <row r="1371">
          <cell r="B1371">
            <v>2871</v>
          </cell>
          <cell r="C1371">
            <v>2016</v>
          </cell>
          <cell r="D1371">
            <v>17</v>
          </cell>
          <cell r="E1371">
            <v>4</v>
          </cell>
          <cell r="F1371">
            <v>2568</v>
          </cell>
          <cell r="G1371">
            <v>800063377991</v>
          </cell>
          <cell r="H1371" t="str">
            <v>นาย</v>
          </cell>
          <cell r="I1371" t="str">
            <v>สุกิจ</v>
          </cell>
          <cell r="J1371" t="str">
            <v>เป็งปันนา</v>
          </cell>
          <cell r="K1371" t="str">
            <v>3-5103-00406-06-1</v>
          </cell>
          <cell r="L1371" t="str">
            <v>จอมทอง</v>
          </cell>
          <cell r="M1371" t="str">
            <v>เชียงใหม่ 3</v>
          </cell>
          <cell r="N1371">
            <v>8</v>
          </cell>
          <cell r="O1371" t="str">
            <v>สินเชื่อองค์กรชุมชน</v>
          </cell>
          <cell r="P1371" t="str">
            <v>1.บุคคลค้ำประกัน</v>
          </cell>
          <cell r="Q1371">
            <v>62926.31</v>
          </cell>
          <cell r="R1371">
            <v>22960.79</v>
          </cell>
          <cell r="S1371" t="str">
            <v>จังหวัดฮอด</v>
          </cell>
          <cell r="T1371" t="str">
            <v>ผบ.62</v>
          </cell>
          <cell r="U1371">
            <v>2567</v>
          </cell>
          <cell r="V1371" t="str">
            <v>ผบ.4</v>
          </cell>
          <cell r="W1371">
            <v>2568</v>
          </cell>
          <cell r="AA1371">
            <v>13</v>
          </cell>
          <cell r="AB1371">
            <v>1</v>
          </cell>
          <cell r="AC1371">
            <v>2568</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นายสุกิจ เป็งปันนา</v>
          </cell>
          <cell r="BU1371">
            <v>888167010215</v>
          </cell>
        </row>
        <row r="1372">
          <cell r="B1372">
            <v>2872</v>
          </cell>
          <cell r="C1372">
            <v>2017</v>
          </cell>
          <cell r="D1372">
            <v>17</v>
          </cell>
          <cell r="E1372">
            <v>4</v>
          </cell>
          <cell r="F1372">
            <v>2568</v>
          </cell>
          <cell r="G1372">
            <v>800102986620</v>
          </cell>
          <cell r="H1372" t="str">
            <v>นางสาว</v>
          </cell>
          <cell r="I1372" t="str">
            <v xml:space="preserve">พิชญธิดา  </v>
          </cell>
          <cell r="J1372" t="str">
            <v>ตาคำ</v>
          </cell>
          <cell r="K1372" t="str">
            <v>1-5104-00133-59-1</v>
          </cell>
          <cell r="L1372" t="str">
            <v>จอมทอง</v>
          </cell>
          <cell r="M1372" t="str">
            <v>เชียงใหม่ 3</v>
          </cell>
          <cell r="N1372">
            <v>8</v>
          </cell>
          <cell r="O1372" t="str">
            <v>สินเชื่อธนาคารประชาชน</v>
          </cell>
          <cell r="P1372" t="str">
            <v>1.บุคคลค้ำประกัน</v>
          </cell>
          <cell r="Q1372">
            <v>69628</v>
          </cell>
          <cell r="R1372">
            <v>17672.509999999998</v>
          </cell>
          <cell r="S1372" t="str">
            <v>จังหวัดลำพูน</v>
          </cell>
          <cell r="T1372" t="str">
            <v>ผบ.362</v>
          </cell>
          <cell r="U1372">
            <v>2567</v>
          </cell>
          <cell r="V1372" t="str">
            <v>ผบ.454</v>
          </cell>
          <cell r="W1372">
            <v>2567</v>
          </cell>
          <cell r="X1372">
            <v>9</v>
          </cell>
          <cell r="Y1372">
            <v>12</v>
          </cell>
          <cell r="Z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นางสาวพิชญธิดา   ตาคำ</v>
          </cell>
          <cell r="BU1372">
            <v>888167010212</v>
          </cell>
        </row>
        <row r="1373">
          <cell r="B1373">
            <v>2873</v>
          </cell>
          <cell r="C1373">
            <v>2018</v>
          </cell>
          <cell r="D1373">
            <v>17</v>
          </cell>
          <cell r="E1373">
            <v>4</v>
          </cell>
          <cell r="F1373">
            <v>2568</v>
          </cell>
          <cell r="G1373">
            <v>800058345276</v>
          </cell>
          <cell r="H1373" t="str">
            <v>นาง</v>
          </cell>
          <cell r="I1373" t="str">
            <v>สุพัตรา</v>
          </cell>
          <cell r="J1373" t="str">
            <v>แสนกล้า</v>
          </cell>
          <cell r="K1373" t="str">
            <v>3-5002-00775-29-4</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38146.129999999997</v>
          </cell>
          <cell r="R1373">
            <v>16244.77</v>
          </cell>
          <cell r="S1373" t="str">
            <v>แขวงเชียงใหม่</v>
          </cell>
          <cell r="T1373" t="str">
            <v>ผบ.317</v>
          </cell>
          <cell r="U1373">
            <v>2567</v>
          </cell>
          <cell r="V1373" t="str">
            <v>ผบ.348</v>
          </cell>
          <cell r="W1373">
            <v>2567</v>
          </cell>
          <cell r="AA1373">
            <v>26</v>
          </cell>
          <cell r="AB1373">
            <v>11</v>
          </cell>
          <cell r="AC1373">
            <v>2567</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นางสุพัตรา แสนกล้า</v>
          </cell>
          <cell r="BU1373">
            <v>888167010210</v>
          </cell>
        </row>
        <row r="1374">
          <cell r="B1374">
            <v>2874</v>
          </cell>
          <cell r="C1374">
            <v>2019</v>
          </cell>
          <cell r="D1374">
            <v>17</v>
          </cell>
          <cell r="E1374">
            <v>4</v>
          </cell>
          <cell r="F1374">
            <v>2568</v>
          </cell>
          <cell r="G1374">
            <v>800063379492</v>
          </cell>
          <cell r="H1374" t="str">
            <v>นาย</v>
          </cell>
          <cell r="I1374" t="str">
            <v>พงศ์ประภาส</v>
          </cell>
          <cell r="J1374" t="str">
            <v>ปนันชัย</v>
          </cell>
          <cell r="K1374" t="str">
            <v>1-5099-00961-95-5</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32009.59</v>
          </cell>
          <cell r="R1374">
            <v>3247.74</v>
          </cell>
          <cell r="S1374" t="str">
            <v>จังหวัดฮอด</v>
          </cell>
          <cell r="T1374" t="str">
            <v>ผบ.60</v>
          </cell>
          <cell r="U1374">
            <v>2567</v>
          </cell>
          <cell r="V1374" t="str">
            <v>ผบ.3</v>
          </cell>
          <cell r="W1374">
            <v>2568</v>
          </cell>
          <cell r="AA1374">
            <v>13</v>
          </cell>
          <cell r="AB1374">
            <v>1</v>
          </cell>
          <cell r="AC1374">
            <v>2568</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นายพงศ์ประภาส ปนันชัย</v>
          </cell>
          <cell r="BU1374">
            <v>888167010209</v>
          </cell>
        </row>
        <row r="1375">
          <cell r="B1375">
            <v>2875</v>
          </cell>
          <cell r="C1375">
            <v>2020</v>
          </cell>
          <cell r="D1375">
            <v>17</v>
          </cell>
          <cell r="E1375">
            <v>4</v>
          </cell>
          <cell r="F1375">
            <v>2568</v>
          </cell>
          <cell r="G1375">
            <v>800058088389</v>
          </cell>
          <cell r="H1375" t="str">
            <v>นาง</v>
          </cell>
          <cell r="I1375" t="str">
            <v>อัญชลี</v>
          </cell>
          <cell r="J1375" t="str">
            <v>ไชยวงค์</v>
          </cell>
          <cell r="K1375" t="str">
            <v>3-5002-00135-52-0</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114475.3</v>
          </cell>
          <cell r="R1375">
            <v>38496.97</v>
          </cell>
          <cell r="S1375" t="str">
            <v>จังหวัดฮอด</v>
          </cell>
          <cell r="T1375" t="str">
            <v>ผบ.59</v>
          </cell>
          <cell r="U1375">
            <v>2567</v>
          </cell>
          <cell r="V1375" t="str">
            <v>ผบ.64</v>
          </cell>
          <cell r="W1375">
            <v>2567</v>
          </cell>
          <cell r="AA1375">
            <v>16</v>
          </cell>
          <cell r="AB1375">
            <v>12</v>
          </cell>
          <cell r="AC1375">
            <v>2567</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นางอัญชลี ไชยวงค์</v>
          </cell>
          <cell r="BU1375">
            <v>888167010208</v>
          </cell>
        </row>
        <row r="1376">
          <cell r="B1376">
            <v>2876</v>
          </cell>
          <cell r="C1376">
            <v>2021</v>
          </cell>
          <cell r="D1376">
            <v>17</v>
          </cell>
          <cell r="E1376">
            <v>4</v>
          </cell>
          <cell r="F1376">
            <v>2568</v>
          </cell>
          <cell r="G1376">
            <v>800059504590</v>
          </cell>
          <cell r="H1376" t="str">
            <v>นาย</v>
          </cell>
          <cell r="I1376" t="str">
            <v>นิคม</v>
          </cell>
          <cell r="J1376" t="str">
            <v>มูลย่อง</v>
          </cell>
          <cell r="K1376" t="str">
            <v>3-5002-00067-52-4</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50152.07</v>
          </cell>
          <cell r="R1376">
            <v>17620.12</v>
          </cell>
          <cell r="S1376" t="str">
            <v>จังหวัดฮอด</v>
          </cell>
          <cell r="T1376" t="str">
            <v>ผบ.52</v>
          </cell>
          <cell r="U1376">
            <v>2567</v>
          </cell>
          <cell r="V1376" t="str">
            <v>ผบ.2</v>
          </cell>
          <cell r="W1376">
            <v>2568</v>
          </cell>
          <cell r="AA1376">
            <v>13</v>
          </cell>
          <cell r="AB1376">
            <v>1</v>
          </cell>
          <cell r="AC1376">
            <v>2568</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นายนิคม มูลย่อง</v>
          </cell>
          <cell r="BU1376">
            <v>888167010207</v>
          </cell>
        </row>
        <row r="1377">
          <cell r="B1377">
            <v>2877</v>
          </cell>
          <cell r="C1377">
            <v>2022</v>
          </cell>
          <cell r="D1377">
            <v>17</v>
          </cell>
          <cell r="E1377">
            <v>4</v>
          </cell>
          <cell r="F1377">
            <v>2568</v>
          </cell>
          <cell r="G1377">
            <v>800057685748</v>
          </cell>
          <cell r="H1377" t="str">
            <v>นาง</v>
          </cell>
          <cell r="I1377" t="str">
            <v>พรพิมล</v>
          </cell>
          <cell r="J1377" t="str">
            <v>ใจธรรมดี</v>
          </cell>
          <cell r="K1377" t="str">
            <v>3-5014-00320-13-5</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114587.18</v>
          </cell>
          <cell r="R1377">
            <v>36999.03</v>
          </cell>
          <cell r="S1377" t="str">
            <v>จังหวัดฮอด</v>
          </cell>
          <cell r="T1377" t="str">
            <v>ผบ.51</v>
          </cell>
          <cell r="U1377">
            <v>2567</v>
          </cell>
          <cell r="V1377" t="str">
            <v>ผบ.62</v>
          </cell>
          <cell r="W1377">
            <v>2567</v>
          </cell>
          <cell r="X1377">
            <v>16</v>
          </cell>
          <cell r="Y1377">
            <v>12</v>
          </cell>
          <cell r="Z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นางพรพิมล ใจธรรมดี</v>
          </cell>
          <cell r="BU1377">
            <v>888167010206</v>
          </cell>
        </row>
        <row r="1378">
          <cell r="B1378">
            <v>2878</v>
          </cell>
          <cell r="C1378">
            <v>2023</v>
          </cell>
          <cell r="D1378">
            <v>17</v>
          </cell>
          <cell r="E1378">
            <v>4</v>
          </cell>
          <cell r="F1378">
            <v>2568</v>
          </cell>
          <cell r="G1378">
            <v>800060529214</v>
          </cell>
          <cell r="H1378" t="str">
            <v>นางสาว</v>
          </cell>
          <cell r="I1378" t="str">
            <v>อรวรรณ์</v>
          </cell>
          <cell r="J1378" t="str">
            <v>อัตมะ</v>
          </cell>
          <cell r="K1378" t="str">
            <v>3-5002-00610-12-1</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71101.649999999994</v>
          </cell>
          <cell r="R1378">
            <v>29044.85</v>
          </cell>
          <cell r="S1378" t="str">
            <v>จังหวัดฮอด</v>
          </cell>
          <cell r="T1378" t="str">
            <v>ผบ.58</v>
          </cell>
          <cell r="U1378">
            <v>2567</v>
          </cell>
          <cell r="V1378" t="str">
            <v>ผบ.68</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นางสาวอรวรรณ์ อัตมะ</v>
          </cell>
          <cell r="BU1378">
            <v>888167010204</v>
          </cell>
        </row>
        <row r="1379">
          <cell r="B1379">
            <v>2879</v>
          </cell>
          <cell r="C1379">
            <v>2024</v>
          </cell>
          <cell r="D1379">
            <v>17</v>
          </cell>
          <cell r="E1379">
            <v>4</v>
          </cell>
          <cell r="F1379">
            <v>2568</v>
          </cell>
          <cell r="G1379">
            <v>800059510308</v>
          </cell>
          <cell r="H1379" t="str">
            <v>นาง</v>
          </cell>
          <cell r="I1379" t="str">
            <v>ยุพินธ์</v>
          </cell>
          <cell r="J1379" t="str">
            <v>ติ๊บต่อเปี้ย</v>
          </cell>
          <cell r="K1379" t="str">
            <v>3-5002-00067-42-7</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75138.33</v>
          </cell>
          <cell r="R1379">
            <v>30931.23</v>
          </cell>
          <cell r="S1379" t="str">
            <v>จังหวัดฮอด</v>
          </cell>
          <cell r="T1379" t="str">
            <v>ผบ.57</v>
          </cell>
          <cell r="U1379">
            <v>2567</v>
          </cell>
          <cell r="V1379" t="str">
            <v>ผบ.67</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นางยุพินธ์ ติ๊บต่อเปี้ย</v>
          </cell>
          <cell r="BU1379">
            <v>888167010203</v>
          </cell>
        </row>
        <row r="1380">
          <cell r="B1380">
            <v>2880</v>
          </cell>
          <cell r="C1380">
            <v>2025</v>
          </cell>
          <cell r="D1380">
            <v>17</v>
          </cell>
          <cell r="E1380">
            <v>4</v>
          </cell>
          <cell r="F1380">
            <v>2568</v>
          </cell>
          <cell r="G1380">
            <v>800058501472</v>
          </cell>
          <cell r="H1380" t="str">
            <v>นาง</v>
          </cell>
          <cell r="I1380" t="str">
            <v xml:space="preserve">ณภัสชนันท์ </v>
          </cell>
          <cell r="J1380" t="str">
            <v>อ๊อดต่อกัน</v>
          </cell>
          <cell r="K1380" t="str">
            <v>3-5002-00847-97-0</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119977.51</v>
          </cell>
          <cell r="R1380">
            <v>62826.76</v>
          </cell>
          <cell r="S1380" t="str">
            <v>จังหวัดฮอด</v>
          </cell>
          <cell r="T1380" t="str">
            <v>ผบ.56</v>
          </cell>
          <cell r="U1380">
            <v>2567</v>
          </cell>
          <cell r="V1380" t="str">
            <v>ผบ.66</v>
          </cell>
          <cell r="W1380">
            <v>2567</v>
          </cell>
          <cell r="AA1380">
            <v>16</v>
          </cell>
          <cell r="AB1380">
            <v>12</v>
          </cell>
          <cell r="AC1380">
            <v>2567</v>
          </cell>
          <cell r="BB1380" t="str">
            <v>คำสั่งสืบทรัพย์ 17/4/2568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นางณภัสชนันท์  อ๊อดต่อกัน</v>
          </cell>
          <cell r="BU1380">
            <v>888167010202</v>
          </cell>
        </row>
        <row r="1381">
          <cell r="B1381">
            <v>2881</v>
          </cell>
          <cell r="C1381">
            <v>2026</v>
          </cell>
          <cell r="D1381">
            <v>28</v>
          </cell>
          <cell r="E1381">
            <v>4</v>
          </cell>
          <cell r="F1381">
            <v>2568</v>
          </cell>
          <cell r="G1381" t="str">
            <v>800091927049,  80007877601</v>
          </cell>
          <cell r="H1381" t="str">
            <v>นาย</v>
          </cell>
          <cell r="I1381" t="str">
            <v xml:space="preserve">ทศพล  </v>
          </cell>
          <cell r="J1381" t="str">
            <v>เข็มหนู</v>
          </cell>
          <cell r="K1381" t="str">
            <v>1-1018-00524-35-5</v>
          </cell>
          <cell r="L1381" t="str">
            <v>เซ็นทรัลเฟสติวัล เชียงใหม่</v>
          </cell>
          <cell r="M1381" t="str">
            <v>เชียงใหม่ 1</v>
          </cell>
          <cell r="N1381">
            <v>8</v>
          </cell>
          <cell r="O1381" t="str">
            <v>สินเชื่อธนาคารประชาชน</v>
          </cell>
          <cell r="P1381" t="str">
            <v>1.บุคคลค้ำประกัน</v>
          </cell>
          <cell r="Q1381">
            <v>125729</v>
          </cell>
          <cell r="R1381">
            <v>43469.43</v>
          </cell>
          <cell r="S1381" t="str">
            <v>แขวงเชียงใหม่</v>
          </cell>
          <cell r="T1381" t="str">
            <v>ผบE373</v>
          </cell>
          <cell r="U1381">
            <v>2566</v>
          </cell>
          <cell r="V1381" t="str">
            <v>ผบE3633</v>
          </cell>
          <cell r="W1381">
            <v>2566</v>
          </cell>
          <cell r="AA1381">
            <v>23</v>
          </cell>
          <cell r="AB1381">
            <v>5</v>
          </cell>
          <cell r="AC1381">
            <v>2566</v>
          </cell>
          <cell r="BB1381" t="str">
            <v>คำสั่งสืบทรัพย์ 28/4/2568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นายทศพล   เข็มหนู</v>
          </cell>
          <cell r="BU1381">
            <v>883165010265</v>
          </cell>
        </row>
        <row r="1382">
          <cell r="B1382">
            <v>2882</v>
          </cell>
          <cell r="C1382">
            <v>2027</v>
          </cell>
          <cell r="D1382">
            <v>29</v>
          </cell>
          <cell r="E1382">
            <v>4</v>
          </cell>
          <cell r="F1382">
            <v>2568</v>
          </cell>
          <cell r="G1382">
            <v>800040620935</v>
          </cell>
          <cell r="H1382" t="str">
            <v>นาย</v>
          </cell>
          <cell r="I1382" t="str">
            <v>ภัคดลรัตน์</v>
          </cell>
          <cell r="J1382" t="str">
            <v>พรมคำ</v>
          </cell>
          <cell r="K1382" t="str">
            <v>1-5099-00243-15-7</v>
          </cell>
          <cell r="L1382" t="str">
            <v>เซ็นทรัลแอร์พอร์ตพลาซ่าเชียงใหม่</v>
          </cell>
          <cell r="M1382" t="str">
            <v>เชียงใหม่ 1</v>
          </cell>
          <cell r="N1382">
            <v>8</v>
          </cell>
          <cell r="O1382" t="str">
            <v>สินเชื่อห้องแถว</v>
          </cell>
          <cell r="P1382" t="str">
            <v>1.บุคคลค้ำประกัน</v>
          </cell>
          <cell r="Q1382">
            <v>240281.1</v>
          </cell>
          <cell r="R1382">
            <v>48917.91</v>
          </cell>
          <cell r="S1382" t="str">
            <v>แขวงเชียงใหม่</v>
          </cell>
          <cell r="T1382" t="str">
            <v>ผบE9773</v>
          </cell>
          <cell r="U1382">
            <v>2567</v>
          </cell>
          <cell r="V1382" t="str">
            <v>ผบE130</v>
          </cell>
          <cell r="W1382">
            <v>2568</v>
          </cell>
          <cell r="AA1382">
            <v>13</v>
          </cell>
          <cell r="AB1382">
            <v>1</v>
          </cell>
          <cell r="AC1382">
            <v>2568</v>
          </cell>
          <cell r="BB1382" t="str">
            <v>คำสั่งสืบทรัพย์ 29/4/2568</v>
          </cell>
          <cell r="BM1382" t="str">
            <v/>
          </cell>
          <cell r="BN1382" t="str">
            <v/>
          </cell>
          <cell r="BO1382" t="str">
            <v/>
          </cell>
          <cell r="BP1382" t="str">
            <v/>
          </cell>
          <cell r="BQ1382" t="str">
            <v/>
          </cell>
          <cell r="BR1382" t="str">
            <v/>
          </cell>
          <cell r="BS1382" t="str">
            <v/>
          </cell>
          <cell r="BT1382" t="str">
            <v>นายภัคดลรัตน์ พรมคำ</v>
          </cell>
          <cell r="BU1382">
            <v>0</v>
          </cell>
        </row>
        <row r="1383">
          <cell r="B1383">
            <v>2883</v>
          </cell>
          <cell r="C1383">
            <v>2028</v>
          </cell>
          <cell r="D1383">
            <v>19</v>
          </cell>
          <cell r="E1383">
            <v>5</v>
          </cell>
          <cell r="F1383">
            <v>2568</v>
          </cell>
          <cell r="G1383">
            <v>800036225558</v>
          </cell>
          <cell r="H1383" t="str">
            <v>นางสาว</v>
          </cell>
          <cell r="I1383" t="str">
            <v xml:space="preserve">ภคควรรณหรือทรงภรณ์ </v>
          </cell>
          <cell r="J1383" t="str">
            <v>ธิมะโน</v>
          </cell>
          <cell r="K1383" t="str">
            <v>1-5099-00502-31-4</v>
          </cell>
          <cell r="L1383" t="str">
            <v>มหาวิทยาลัยเชียงใหม่</v>
          </cell>
          <cell r="M1383" t="str">
            <v>เชียงใหม่ 2</v>
          </cell>
          <cell r="N1383">
            <v>8</v>
          </cell>
          <cell r="Q1383">
            <v>599985.97</v>
          </cell>
          <cell r="R1383">
            <v>95999.55</v>
          </cell>
          <cell r="S1383" t="str">
            <v>จังหวัดเชียงใหม่</v>
          </cell>
          <cell r="T1383" t="str">
            <v>ผบ1253</v>
          </cell>
          <cell r="U1383">
            <v>2563</v>
          </cell>
          <cell r="V1383" t="str">
            <v>ผบ2165</v>
          </cell>
          <cell r="W1383">
            <v>2563</v>
          </cell>
          <cell r="AA1383">
            <v>2</v>
          </cell>
          <cell r="AB1383">
            <v>9</v>
          </cell>
          <cell r="AC1383">
            <v>2563</v>
          </cell>
          <cell r="BB1383" t="str">
            <v>คำสั่งสืบทรัพย์ 19/5/2568</v>
          </cell>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นางสาวภคควรรณหรือทรงภรณ์  ธิมะโน</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refreshError="1"/>
      <sheetData sheetId="4" refreshError="1"/>
      <sheetData sheetId="5"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6" sqref="B16"/>
    </sheetView>
  </sheetViews>
  <sheetFormatPr defaultColWidth="9" defaultRowHeight="21"/>
  <cols>
    <col min="1" max="1" width="18.8984375" style="2" customWidth="1"/>
    <col min="2" max="2" width="42.29687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931</v>
      </c>
    </row>
    <row r="2" spans="1:11">
      <c r="A2" s="143" t="s">
        <v>251</v>
      </c>
      <c r="B2" s="145" t="str">
        <f t="array" ref="B2">_xlfn.IFS(I1&lt;850,VLOOKUP(I1,[1]บังคับคดี!$B:$ZZ,60,0),AND(I1&gt;=850,I1&lt;1435),VLOOKUP(I1,'[1]บังคับคดีใหม่ ปี2563-2564'!$B:$ZZ,63,0),I1&gt;=1435,VLOOKUP(I1,'[1]สืบทรัพย์ ปี 2564-25666'!$B:$ZZ,71,0))</f>
        <v>นางธนัชญา สิงห์แก้ว</v>
      </c>
      <c r="C2" s="175" t="s">
        <v>73</v>
      </c>
      <c r="D2" s="145" t="str">
        <f t="array" ref="D2">_xlfn.IFS(I1&lt;850,VLOOKUP(I1,[1]บังคับคดี!$B:$ZZ,10,0),AND(I1&gt;=850,I1&lt;1435),VLOOKUP(I1,'[1]บังคับคดีใหม่ ปี2563-2564'!$B:$ZZ,11,0),I1&gt;=1435,VLOOKUP(I1,'[1]สืบทรัพย์ ปี 2564-25666'!$B:$ZZ,11,0))</f>
        <v>ช้างคลาน</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สินเชื่อโครงการเกื้อกูลผู้ประกอบวิชาชีพทางการศึกษา</v>
      </c>
      <c r="C3" s="175" t="s">
        <v>208</v>
      </c>
      <c r="D3" s="147">
        <f t="array" ref="D3">_xlfn.IFS(I1&lt;850,VLOOKUP(I1,[1]บังคับคดี!$B:$ZZ,59,0),AND(I1&gt;=850,I1&lt;1435),VLOOKUP(I1,'[1]บังคับคดีใหม่ ปี2563-2564'!$B:$ZZ,64,0),I1&gt;=1435,VLOOKUP(I1,'[1]สืบทรัพย์ ปี 2564-25666'!$B:$ZZ,72,0))</f>
        <v>0</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800014033875</v>
      </c>
      <c r="C4" s="176" t="s">
        <v>264</v>
      </c>
      <c r="D4" s="219">
        <v>241269</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จังหวัดลำปาง</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ผบ420/2560</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ผบ752/2560</v>
      </c>
      <c r="I5" s="157" t="s">
        <v>257</v>
      </c>
    </row>
    <row r="6" spans="1:11">
      <c r="A6" s="153" t="s">
        <v>337</v>
      </c>
      <c r="B6" s="171">
        <v>1303562.6000000001</v>
      </c>
      <c r="C6" s="225" t="s">
        <v>345</v>
      </c>
      <c r="D6" s="148">
        <v>244112</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351</v>
      </c>
      <c r="C12" s="203" t="s">
        <v>355</v>
      </c>
      <c r="D12" s="152"/>
      <c r="E12" s="158"/>
      <c r="F12" s="169"/>
      <c r="G12" s="152"/>
      <c r="I12" s="249" t="s">
        <v>242</v>
      </c>
      <c r="J12" s="249"/>
      <c r="K12" s="249"/>
    </row>
    <row r="13" spans="1:11" s="151" customFormat="1">
      <c r="A13" s="165" t="str">
        <f>IF(B14="","คู่สมรส","คู่สมรสจำเลยที่ 1")</f>
        <v>คู่สมรสจำเลยที่ 1</v>
      </c>
      <c r="B13" s="158" t="s">
        <v>352</v>
      </c>
      <c r="C13" s="203" t="s">
        <v>356</v>
      </c>
      <c r="D13" s="152"/>
      <c r="E13" s="158"/>
      <c r="F13" s="169"/>
      <c r="G13" s="152"/>
      <c r="I13" s="249"/>
      <c r="J13" s="249"/>
      <c r="K13" s="249"/>
    </row>
    <row r="14" spans="1:11" s="151" customFormat="1">
      <c r="A14" s="165" t="s">
        <v>212</v>
      </c>
      <c r="B14" s="158" t="s">
        <v>353</v>
      </c>
      <c r="C14" s="203" t="s">
        <v>357</v>
      </c>
      <c r="D14" s="152"/>
      <c r="E14" s="158"/>
      <c r="F14" s="169"/>
      <c r="G14" s="152"/>
      <c r="I14" s="166" t="s">
        <v>248</v>
      </c>
      <c r="J14" s="166"/>
      <c r="K14" s="166"/>
    </row>
    <row r="15" spans="1:11" s="151" customFormat="1">
      <c r="A15" s="165" t="s">
        <v>214</v>
      </c>
      <c r="B15" s="158" t="s">
        <v>361</v>
      </c>
      <c r="C15" s="203" t="s">
        <v>358</v>
      </c>
      <c r="D15" s="152"/>
      <c r="E15" s="158"/>
      <c r="F15" s="169"/>
      <c r="G15" s="152"/>
      <c r="I15" s="166" t="s">
        <v>249</v>
      </c>
      <c r="J15" s="166"/>
      <c r="K15" s="166"/>
    </row>
    <row r="16" spans="1:11" s="151" customFormat="1">
      <c r="A16" s="165" t="s">
        <v>213</v>
      </c>
      <c r="B16" s="158" t="s">
        <v>362</v>
      </c>
      <c r="C16" s="203" t="s">
        <v>359</v>
      </c>
      <c r="D16" s="152"/>
      <c r="E16" s="158"/>
      <c r="F16" s="169"/>
      <c r="G16" s="152"/>
      <c r="I16" s="166" t="s">
        <v>338</v>
      </c>
      <c r="J16" s="166"/>
      <c r="K16" s="166"/>
    </row>
    <row r="17" spans="1:12" s="151" customFormat="1">
      <c r="A17" s="165" t="s">
        <v>215</v>
      </c>
      <c r="B17" s="158" t="s">
        <v>354</v>
      </c>
      <c r="C17" s="203" t="s">
        <v>360</v>
      </c>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931 - รายงานผลสืบทรัพย์ ราย นางธนัชญา สิงห์แก้ว สาขาช้างคลาน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0" t="str">
        <f>CONCATENATE("รายงานการสืบทรัพย์ (ข้อมูล ณ วันที่ ",TEXT(Sheet1!D6,"d ดดดด yyyy"),")")</f>
        <v>รายงานการสืบทรัพย์ (ข้อมูล ณ วันที่ 8 พฤษภาคม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5" t="str">
        <f>Sheet1!B2</f>
        <v>นางธนัชญา สิงห์แก้ว</v>
      </c>
      <c r="F4" s="255"/>
      <c r="G4" s="255"/>
      <c r="H4" s="255"/>
      <c r="I4" s="255"/>
      <c r="J4" s="255"/>
      <c r="K4" s="255"/>
      <c r="L4" s="255"/>
      <c r="M4" s="255"/>
      <c r="N4" s="255"/>
      <c r="O4" s="255"/>
      <c r="P4" s="255"/>
      <c r="Q4" s="255"/>
      <c r="R4" s="255"/>
      <c r="S4" s="255"/>
      <c r="T4" s="255"/>
      <c r="U4" s="254" t="s">
        <v>73</v>
      </c>
      <c r="V4" s="254"/>
      <c r="W4" s="255" t="str">
        <f>Sheet1!D2</f>
        <v>ช้างคลาน</v>
      </c>
      <c r="X4" s="255"/>
      <c r="Y4" s="255"/>
      <c r="Z4" s="255"/>
      <c r="AA4" s="255"/>
      <c r="AB4" s="255"/>
      <c r="AC4" s="255"/>
      <c r="AD4" s="255"/>
      <c r="AE4" s="255"/>
      <c r="AF4" s="255"/>
      <c r="AG4" s="255"/>
      <c r="AH4" s="255"/>
      <c r="AI4" s="255"/>
      <c r="AJ4" s="255"/>
      <c r="AK4" s="138"/>
      <c r="AL4" s="186" t="s">
        <v>261</v>
      </c>
      <c r="AM4" s="185" t="s">
        <v>363</v>
      </c>
      <c r="AO4" s="161" t="s">
        <v>241</v>
      </c>
      <c r="AP4" s="138"/>
      <c r="AQ4" s="138"/>
    </row>
    <row r="5" spans="1:43">
      <c r="A5" s="19" t="s">
        <v>206</v>
      </c>
      <c r="B5" s="137"/>
      <c r="D5" s="255" t="str">
        <f>Sheet1!B3</f>
        <v>สินเชื่อโครงการเกื้อกูลผู้ประกอบวิชาชีพทางการศึกษา</v>
      </c>
      <c r="E5" s="255"/>
      <c r="F5" s="255"/>
      <c r="G5" s="255"/>
      <c r="H5" s="255"/>
      <c r="I5" s="255"/>
      <c r="J5" s="255"/>
      <c r="K5" s="255"/>
      <c r="L5" s="255"/>
      <c r="M5" s="255"/>
      <c r="N5" s="255"/>
      <c r="O5" s="255"/>
      <c r="P5" s="255"/>
      <c r="Q5" s="255"/>
      <c r="R5" s="255"/>
      <c r="S5" s="254" t="s">
        <v>208</v>
      </c>
      <c r="T5" s="254"/>
      <c r="U5" s="254"/>
      <c r="V5" s="254"/>
      <c r="W5" s="253" t="str">
        <f>IF(OR(Sheet1!D3=0,Sheet1!D3="-"),"-",Sheet1!D3)</f>
        <v>-</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931(68) - รายงานผลสืบทรัพย์ ราย นางธนัชญา สิงห์แก้ว สาขาช้างคลาน (สืบรอบที่ 1) - ไม่พบทรัพย์</v>
      </c>
      <c r="AM5" s="138"/>
      <c r="AO5" s="162" t="s">
        <v>258</v>
      </c>
      <c r="AP5" s="138"/>
      <c r="AQ5" s="138"/>
    </row>
    <row r="6" spans="1:43">
      <c r="A6" s="19" t="s">
        <v>207</v>
      </c>
      <c r="B6" s="137"/>
      <c r="F6" s="259">
        <f>Sheet1!B4</f>
        <v>800014033875</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342</v>
      </c>
      <c r="AO6" s="162" t="s">
        <v>250</v>
      </c>
      <c r="AP6" s="138"/>
      <c r="AQ6" s="138"/>
    </row>
    <row r="7" spans="1:43">
      <c r="A7" s="19" t="s">
        <v>63</v>
      </c>
      <c r="B7" s="137"/>
      <c r="C7" s="255" t="str">
        <f>Sheet1!B5</f>
        <v>จังหวัดลำปาง</v>
      </c>
      <c r="D7" s="255"/>
      <c r="E7" s="255"/>
      <c r="F7" s="255"/>
      <c r="G7" s="255"/>
      <c r="H7" s="255"/>
      <c r="I7" s="255"/>
      <c r="J7" s="255"/>
      <c r="K7" s="279" t="s">
        <v>209</v>
      </c>
      <c r="L7" s="279"/>
      <c r="M7" s="279"/>
      <c r="N7" s="279"/>
      <c r="O7" s="279"/>
      <c r="P7" s="279"/>
      <c r="Q7" s="256" t="str">
        <f>Sheet1!D5</f>
        <v>ผบ420/2560</v>
      </c>
      <c r="R7" s="256"/>
      <c r="S7" s="256"/>
      <c r="T7" s="256"/>
      <c r="U7" s="256"/>
      <c r="V7" s="256"/>
      <c r="W7" s="256"/>
      <c r="X7" s="278" t="s">
        <v>210</v>
      </c>
      <c r="Y7" s="278"/>
      <c r="Z7" s="278"/>
      <c r="AA7" s="278"/>
      <c r="AB7" s="278"/>
      <c r="AC7" s="278"/>
      <c r="AD7" s="256" t="str">
        <f>Sheet1!F5</f>
        <v>ผบ752/2560</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7" t="str">
        <f>Sheet1!B12</f>
        <v>นางธนัชญา สิงห์แก้ว</v>
      </c>
      <c r="G9" s="257"/>
      <c r="H9" s="257"/>
      <c r="I9" s="257"/>
      <c r="J9" s="257"/>
      <c r="K9" s="257"/>
      <c r="L9" s="257"/>
      <c r="M9" s="257"/>
      <c r="N9" s="257"/>
      <c r="O9" s="257"/>
      <c r="P9" s="257"/>
      <c r="Q9" s="257"/>
      <c r="R9" s="257"/>
      <c r="S9" s="2" t="str">
        <f>Sheet1!A13</f>
        <v>คู่สมรสจำเลยที่ 1</v>
      </c>
      <c r="Y9" s="258" t="str">
        <f>Sheet1!B13</f>
        <v>นายบัณฑิต สิงห์แก้ว</v>
      </c>
      <c r="Z9" s="258"/>
      <c r="AA9" s="258"/>
      <c r="AB9" s="258"/>
      <c r="AC9" s="258"/>
      <c r="AD9" s="258"/>
      <c r="AE9" s="258"/>
      <c r="AF9" s="258"/>
      <c r="AG9" s="258"/>
      <c r="AH9" s="258"/>
      <c r="AI9" s="258"/>
      <c r="AJ9" s="258"/>
      <c r="AK9" s="138"/>
      <c r="AN9" s="138"/>
      <c r="AO9" s="163" t="s">
        <v>235</v>
      </c>
      <c r="AP9" s="138"/>
      <c r="AQ9" s="138"/>
    </row>
    <row r="10" spans="1:43">
      <c r="A10" s="19"/>
      <c r="B10" s="2" t="s">
        <v>212</v>
      </c>
      <c r="F10" s="257" t="str">
        <f>Sheet1!B14</f>
        <v>นางสาวธนิกา เอียดช่วยหรือพสิษฐ์ธนากมล</v>
      </c>
      <c r="G10" s="257"/>
      <c r="H10" s="257"/>
      <c r="I10" s="257"/>
      <c r="J10" s="257"/>
      <c r="K10" s="257"/>
      <c r="L10" s="257"/>
      <c r="M10" s="257"/>
      <c r="N10" s="257"/>
      <c r="O10" s="257"/>
      <c r="P10" s="257"/>
      <c r="Q10" s="257"/>
      <c r="R10" s="257"/>
      <c r="S10" s="2" t="s">
        <v>214</v>
      </c>
      <c r="Y10" s="258" t="str">
        <f>Sheet1!B15</f>
        <v>นายเกรียรติศักดิ์ พสิษฐ์ธนากมล</v>
      </c>
      <c r="Z10" s="258"/>
      <c r="AA10" s="258"/>
      <c r="AB10" s="258"/>
      <c r="AC10" s="258"/>
      <c r="AD10" s="258"/>
      <c r="AE10" s="258"/>
      <c r="AF10" s="258"/>
      <c r="AG10" s="258"/>
      <c r="AH10" s="258"/>
      <c r="AI10" s="258"/>
      <c r="AJ10" s="258"/>
      <c r="AK10" s="138"/>
      <c r="AN10" s="138"/>
      <c r="AO10" s="164" t="s">
        <v>236</v>
      </c>
      <c r="AP10" s="138"/>
      <c r="AQ10" s="138"/>
    </row>
    <row r="11" spans="1:43" hidden="1">
      <c r="A11" s="19"/>
      <c r="B11" s="2" t="s">
        <v>213</v>
      </c>
      <c r="F11" s="257" t="str">
        <f>Sheet1!B16</f>
        <v>นางสาวสุภาพร ยะเป็งหรือหรือนางสาวภัควิรินท์ พิชญาวัฒนารัตน์</v>
      </c>
      <c r="G11" s="257"/>
      <c r="H11" s="257"/>
      <c r="I11" s="257"/>
      <c r="J11" s="257"/>
      <c r="K11" s="257"/>
      <c r="L11" s="257"/>
      <c r="M11" s="257"/>
      <c r="N11" s="257"/>
      <c r="O11" s="257"/>
      <c r="P11" s="257"/>
      <c r="Q11" s="257"/>
      <c r="R11" s="257"/>
      <c r="S11" s="2" t="s">
        <v>215</v>
      </c>
      <c r="Y11" s="258" t="str">
        <f>Sheet1!B17</f>
        <v>นายวรสิทธิ์ ธิหล้า</v>
      </c>
      <c r="Z11" s="258"/>
      <c r="AA11" s="258"/>
      <c r="AB11" s="258"/>
      <c r="AC11" s="258"/>
      <c r="AD11" s="258"/>
      <c r="AE11" s="258"/>
      <c r="AF11" s="258"/>
      <c r="AG11" s="258"/>
      <c r="AH11" s="258"/>
      <c r="AI11" s="258"/>
      <c r="AJ11" s="258"/>
      <c r="AK11" s="138"/>
      <c r="AL11" s="138"/>
      <c r="AM11" s="138"/>
      <c r="AN11" s="138"/>
      <c r="AO11" s="164" t="s">
        <v>237</v>
      </c>
      <c r="AP11" s="138"/>
      <c r="AQ11" s="138"/>
    </row>
    <row r="12" spans="1:43" hidden="1">
      <c r="A12" s="19"/>
      <c r="B12" s="2" t="s">
        <v>216</v>
      </c>
      <c r="F12" s="257">
        <f>Sheet1!B18</f>
        <v>0</v>
      </c>
      <c r="G12" s="257"/>
      <c r="H12" s="257"/>
      <c r="I12" s="257"/>
      <c r="J12" s="257"/>
      <c r="K12" s="257"/>
      <c r="L12" s="257"/>
      <c r="M12" s="257"/>
      <c r="N12" s="257"/>
      <c r="O12" s="257"/>
      <c r="P12" s="257"/>
      <c r="Q12" s="257"/>
      <c r="R12" s="257"/>
      <c r="S12" s="2" t="s">
        <v>219</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217</v>
      </c>
      <c r="F13" s="257">
        <f>Sheet1!B20</f>
        <v>0</v>
      </c>
      <c r="G13" s="257"/>
      <c r="H13" s="257"/>
      <c r="I13" s="257"/>
      <c r="J13" s="257"/>
      <c r="K13" s="257"/>
      <c r="L13" s="257"/>
      <c r="M13" s="257"/>
      <c r="N13" s="257"/>
      <c r="O13" s="257"/>
      <c r="P13" s="257"/>
      <c r="Q13" s="257"/>
      <c r="R13" s="257"/>
      <c r="S13" s="2" t="s">
        <v>220</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218</v>
      </c>
      <c r="F14" s="257">
        <f>Sheet1!B22</f>
        <v>0</v>
      </c>
      <c r="G14" s="257"/>
      <c r="H14" s="257"/>
      <c r="I14" s="257"/>
      <c r="J14" s="257"/>
      <c r="K14" s="257"/>
      <c r="L14" s="257"/>
      <c r="M14" s="257"/>
      <c r="N14" s="257"/>
      <c r="O14" s="257"/>
      <c r="P14" s="257"/>
      <c r="Q14" s="257"/>
      <c r="R14" s="257"/>
      <c r="S14" s="2" t="s">
        <v>221</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224</v>
      </c>
      <c r="F15" s="257">
        <f>Sheet1!B24</f>
        <v>0</v>
      </c>
      <c r="G15" s="257"/>
      <c r="H15" s="257"/>
      <c r="I15" s="257"/>
      <c r="J15" s="257"/>
      <c r="K15" s="257"/>
      <c r="L15" s="257"/>
      <c r="M15" s="257"/>
      <c r="N15" s="257"/>
      <c r="O15" s="257"/>
      <c r="P15" s="257"/>
      <c r="Q15" s="257"/>
      <c r="R15" s="257"/>
      <c r="S15" s="2" t="s">
        <v>228</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225</v>
      </c>
      <c r="F16" s="257" t="e">
        <f>Sheet1!#REF!</f>
        <v>#REF!</v>
      </c>
      <c r="G16" s="257"/>
      <c r="H16" s="257"/>
      <c r="I16" s="257"/>
      <c r="J16" s="257"/>
      <c r="K16" s="257"/>
      <c r="L16" s="257"/>
      <c r="M16" s="257"/>
      <c r="N16" s="257"/>
      <c r="O16" s="257"/>
      <c r="P16" s="257"/>
      <c r="Q16" s="257"/>
      <c r="R16" s="257"/>
      <c r="S16" s="2" t="s">
        <v>229</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222</v>
      </c>
      <c r="H20" s="251"/>
      <c r="I20" s="251"/>
      <c r="J20" s="251"/>
      <c r="K20" s="251"/>
      <c r="L20" s="251"/>
      <c r="M20" s="251"/>
      <c r="N20" s="251"/>
      <c r="O20" s="251"/>
      <c r="P20" s="251"/>
      <c r="Q20" s="251"/>
      <c r="R20" s="251"/>
      <c r="S20" s="251"/>
      <c r="T20" s="251" t="s">
        <v>263</v>
      </c>
      <c r="U20" s="251"/>
      <c r="V20" s="251"/>
      <c r="W20" s="251"/>
      <c r="X20" s="261" t="s">
        <v>233</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จำเลยที่ 1</v>
      </c>
      <c r="B21" s="252"/>
      <c r="C21" s="252"/>
      <c r="D21" s="252"/>
      <c r="E21" s="252"/>
      <c r="F21" s="252"/>
      <c r="G21" s="263" t="s">
        <v>234</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262</v>
      </c>
      <c r="H22" s="263"/>
      <c r="I22" s="263"/>
      <c r="J22" s="263"/>
      <c r="K22" s="263"/>
      <c r="L22" s="263"/>
      <c r="M22" s="263"/>
      <c r="N22" s="263"/>
      <c r="O22" s="263"/>
      <c r="P22" s="263"/>
      <c r="Q22" s="263"/>
      <c r="R22" s="263"/>
      <c r="S22" s="26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63" t="s">
        <v>234</v>
      </c>
      <c r="H23" s="263"/>
      <c r="I23" s="263"/>
      <c r="J23" s="263"/>
      <c r="K23" s="263"/>
      <c r="L23" s="263"/>
      <c r="M23" s="263"/>
      <c r="N23" s="263"/>
      <c r="O23" s="263"/>
      <c r="P23" s="263"/>
      <c r="Q23" s="263"/>
      <c r="R23" s="263"/>
      <c r="S23" s="263"/>
      <c r="T23" s="264">
        <f>VLOOKUP(A23,Sheet1!A11:G31,4,0)</f>
        <v>0</v>
      </c>
      <c r="U23" s="264"/>
      <c r="V23" s="264"/>
      <c r="W23" s="264"/>
      <c r="X23" s="262">
        <f>IF(OR(T23="ไม่พบ",T23="-"),"-",VLOOKUP(A23,Sheet1!A11:G31,5,0))</f>
        <v>0</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262</v>
      </c>
      <c r="H24" s="263"/>
      <c r="I24" s="263"/>
      <c r="J24" s="263"/>
      <c r="K24" s="263"/>
      <c r="L24" s="263"/>
      <c r="M24" s="263"/>
      <c r="N24" s="263"/>
      <c r="O24" s="263"/>
      <c r="P24" s="263"/>
      <c r="Q24" s="263"/>
      <c r="R24" s="263"/>
      <c r="S24" s="26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63" t="s">
        <v>234</v>
      </c>
      <c r="H25" s="263"/>
      <c r="I25" s="263"/>
      <c r="J25" s="263"/>
      <c r="K25" s="263"/>
      <c r="L25" s="263"/>
      <c r="M25" s="263"/>
      <c r="N25" s="263"/>
      <c r="O25" s="263"/>
      <c r="P25" s="263"/>
      <c r="Q25" s="263"/>
      <c r="R25" s="263"/>
      <c r="S25" s="263"/>
      <c r="T25" s="265">
        <f>VLOOKUP(A25,Sheet1!A11:G31,4,0)</f>
        <v>0</v>
      </c>
      <c r="U25" s="266"/>
      <c r="V25" s="266"/>
      <c r="W25" s="267"/>
      <c r="X25" s="268">
        <f>IF(OR(T25="ไม่พบ",T25="-"),"-",VLOOKUP(A25,Sheet1!A11:G31,5,0))</f>
        <v>0</v>
      </c>
      <c r="Y25" s="269"/>
      <c r="Z25" s="269"/>
      <c r="AA25" s="269"/>
      <c r="AB25" s="269"/>
      <c r="AC25" s="269"/>
      <c r="AD25" s="269"/>
      <c r="AE25" s="269"/>
      <c r="AF25" s="269"/>
      <c r="AG25" s="269"/>
      <c r="AH25" s="269"/>
      <c r="AI25" s="269"/>
      <c r="AJ25" s="270"/>
      <c r="AK25" s="138"/>
      <c r="AL25" s="138"/>
      <c r="AM25" s="138"/>
      <c r="AN25" s="138"/>
      <c r="AO25" s="138"/>
      <c r="AP25" s="138"/>
      <c r="AQ25" s="138"/>
    </row>
    <row r="26" spans="1:43" ht="21.75" customHeight="1">
      <c r="A26" s="252"/>
      <c r="B26" s="252"/>
      <c r="C26" s="252"/>
      <c r="D26" s="252"/>
      <c r="E26" s="252"/>
      <c r="F26" s="252"/>
      <c r="G26" s="263" t="s">
        <v>262</v>
      </c>
      <c r="H26" s="263"/>
      <c r="I26" s="263"/>
      <c r="J26" s="263"/>
      <c r="K26" s="263"/>
      <c r="L26" s="263"/>
      <c r="M26" s="263"/>
      <c r="N26" s="263"/>
      <c r="O26" s="263"/>
      <c r="P26" s="263"/>
      <c r="Q26" s="263"/>
      <c r="R26" s="263"/>
      <c r="S26" s="26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63" t="s">
        <v>234</v>
      </c>
      <c r="H27" s="263"/>
      <c r="I27" s="263"/>
      <c r="J27" s="263"/>
      <c r="K27" s="263"/>
      <c r="L27" s="263"/>
      <c r="M27" s="263"/>
      <c r="N27" s="263"/>
      <c r="O27" s="263"/>
      <c r="P27" s="263"/>
      <c r="Q27" s="263"/>
      <c r="R27" s="263"/>
      <c r="S27" s="263"/>
      <c r="T27" s="264">
        <f>VLOOKUP(A27,Sheet1!A11:G31,4,0)</f>
        <v>0</v>
      </c>
      <c r="U27" s="264"/>
      <c r="V27" s="264"/>
      <c r="W27" s="264"/>
      <c r="X27" s="262">
        <f>IF(OR(T27="ไม่พบ",T27="-"),"-",VLOOKUP(A27,Sheet1!A11:G31,5,0))</f>
        <v>0</v>
      </c>
      <c r="Y27" s="262"/>
      <c r="Z27" s="262"/>
      <c r="AA27" s="262"/>
      <c r="AB27" s="262"/>
      <c r="AC27" s="262"/>
      <c r="AD27" s="262"/>
      <c r="AE27" s="262"/>
      <c r="AF27" s="262"/>
      <c r="AG27" s="262"/>
      <c r="AH27" s="262"/>
      <c r="AI27" s="262"/>
      <c r="AJ27" s="262"/>
      <c r="AK27" s="138"/>
      <c r="AL27" s="138"/>
      <c r="AM27" s="138"/>
      <c r="AN27" s="138"/>
      <c r="AO27" s="138"/>
      <c r="AP27" s="138"/>
      <c r="AQ27" s="138"/>
    </row>
    <row r="28" spans="1:43" ht="21.75" customHeight="1">
      <c r="A28" s="252"/>
      <c r="B28" s="252"/>
      <c r="C28" s="252"/>
      <c r="D28" s="252"/>
      <c r="E28" s="252"/>
      <c r="F28" s="252"/>
      <c r="G28" s="263" t="s">
        <v>262</v>
      </c>
      <c r="H28" s="263"/>
      <c r="I28" s="263"/>
      <c r="J28" s="263"/>
      <c r="K28" s="263"/>
      <c r="L28" s="263"/>
      <c r="M28" s="263"/>
      <c r="N28" s="263"/>
      <c r="O28" s="263"/>
      <c r="P28" s="263"/>
      <c r="Q28" s="263"/>
      <c r="R28" s="263"/>
      <c r="S28" s="26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2" t="str">
        <f>IF(F11=0,"ซ่อนช่อง","จำเลยที่ 3")</f>
        <v>จำเลยที่ 3</v>
      </c>
      <c r="B29" s="252"/>
      <c r="C29" s="252"/>
      <c r="D29" s="252"/>
      <c r="E29" s="252"/>
      <c r="F29" s="252"/>
      <c r="G29" s="263" t="s">
        <v>234</v>
      </c>
      <c r="H29" s="263"/>
      <c r="I29" s="263"/>
      <c r="J29" s="263"/>
      <c r="K29" s="263"/>
      <c r="L29" s="263"/>
      <c r="M29" s="263"/>
      <c r="N29" s="263"/>
      <c r="O29" s="263"/>
      <c r="P29" s="263"/>
      <c r="Q29" s="263"/>
      <c r="R29" s="263"/>
      <c r="S29" s="263"/>
      <c r="T29" s="264">
        <f>VLOOKUP(A29,Sheet1!A11:G31,4,0)</f>
        <v>0</v>
      </c>
      <c r="U29" s="264"/>
      <c r="V29" s="264"/>
      <c r="W29" s="264"/>
      <c r="X29" s="262">
        <f>IF(OR(T29="ไม่พบ",T29="-"),"-",VLOOKUP(A29,Sheet1!A11:G31,5,0))</f>
        <v>0</v>
      </c>
      <c r="Y29" s="262"/>
      <c r="Z29" s="262"/>
      <c r="AA29" s="262"/>
      <c r="AB29" s="262"/>
      <c r="AC29" s="262"/>
      <c r="AD29" s="262"/>
      <c r="AE29" s="262"/>
      <c r="AF29" s="262"/>
      <c r="AG29" s="262"/>
      <c r="AH29" s="262"/>
      <c r="AI29" s="262"/>
      <c r="AJ29" s="262"/>
      <c r="AK29" s="138"/>
      <c r="AL29" s="138"/>
      <c r="AM29" s="138"/>
      <c r="AN29" s="138"/>
      <c r="AO29" s="138"/>
      <c r="AP29" s="138"/>
      <c r="AQ29" s="138"/>
    </row>
    <row r="30" spans="1:43" ht="21.75" hidden="1" customHeight="1">
      <c r="A30" s="252"/>
      <c r="B30" s="252"/>
      <c r="C30" s="252"/>
      <c r="D30" s="252"/>
      <c r="E30" s="252"/>
      <c r="F30" s="252"/>
      <c r="G30" s="263" t="s">
        <v>262</v>
      </c>
      <c r="H30" s="263"/>
      <c r="I30" s="263"/>
      <c r="J30" s="263"/>
      <c r="K30" s="263"/>
      <c r="L30" s="263"/>
      <c r="M30" s="263"/>
      <c r="N30" s="263"/>
      <c r="O30" s="263"/>
      <c r="P30" s="263"/>
      <c r="Q30" s="263"/>
      <c r="R30" s="263"/>
      <c r="S30" s="26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2" t="str">
        <f>IF(Y11=0,"ซ่อนช่อง","คู่สมรสจำเลยที่ 3")</f>
        <v>คู่สมรสจำเลยที่ 3</v>
      </c>
      <c r="B31" s="252"/>
      <c r="C31" s="252"/>
      <c r="D31" s="252"/>
      <c r="E31" s="252"/>
      <c r="F31" s="252"/>
      <c r="G31" s="263" t="s">
        <v>234</v>
      </c>
      <c r="H31" s="263"/>
      <c r="I31" s="263"/>
      <c r="J31" s="263"/>
      <c r="K31" s="263"/>
      <c r="L31" s="263"/>
      <c r="M31" s="263"/>
      <c r="N31" s="263"/>
      <c r="O31" s="263"/>
      <c r="P31" s="263"/>
      <c r="Q31" s="263"/>
      <c r="R31" s="263"/>
      <c r="S31" s="263"/>
      <c r="T31" s="264">
        <f>VLOOKUP(A31,Sheet1!A11:G31,4,0)</f>
        <v>0</v>
      </c>
      <c r="U31" s="264"/>
      <c r="V31" s="264"/>
      <c r="W31" s="264"/>
      <c r="X31" s="262">
        <f>IF(OR(T31="ไม่พบ",T31="-"),"-",VLOOKUP(A31,Sheet1!A11:G31,5,0))</f>
        <v>0</v>
      </c>
      <c r="Y31" s="262"/>
      <c r="Z31" s="262"/>
      <c r="AA31" s="262"/>
      <c r="AB31" s="262"/>
      <c r="AC31" s="262"/>
      <c r="AD31" s="262"/>
      <c r="AE31" s="262"/>
      <c r="AF31" s="262"/>
      <c r="AG31" s="262"/>
      <c r="AH31" s="262"/>
      <c r="AI31" s="262"/>
      <c r="AJ31" s="262"/>
      <c r="AK31" s="138"/>
      <c r="AL31" s="138"/>
      <c r="AM31" s="138"/>
      <c r="AN31" s="138"/>
      <c r="AO31" s="138"/>
      <c r="AP31" s="138"/>
      <c r="AQ31" s="138"/>
    </row>
    <row r="32" spans="1:43" ht="21.75" hidden="1" customHeight="1">
      <c r="A32" s="252"/>
      <c r="B32" s="252"/>
      <c r="C32" s="252"/>
      <c r="D32" s="252"/>
      <c r="E32" s="252"/>
      <c r="F32" s="252"/>
      <c r="G32" s="263" t="s">
        <v>262</v>
      </c>
      <c r="H32" s="263"/>
      <c r="I32" s="263"/>
      <c r="J32" s="263"/>
      <c r="K32" s="263"/>
      <c r="L32" s="263"/>
      <c r="M32" s="263"/>
      <c r="N32" s="263"/>
      <c r="O32" s="263"/>
      <c r="P32" s="263"/>
      <c r="Q32" s="263"/>
      <c r="R32" s="263"/>
      <c r="S32" s="26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234</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262</v>
      </c>
      <c r="H34" s="263"/>
      <c r="I34" s="263"/>
      <c r="J34" s="263"/>
      <c r="K34" s="263"/>
      <c r="L34" s="263"/>
      <c r="M34" s="263"/>
      <c r="N34" s="263"/>
      <c r="O34" s="263"/>
      <c r="P34" s="263"/>
      <c r="Q34" s="263"/>
      <c r="R34" s="263"/>
      <c r="S34" s="26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234</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262</v>
      </c>
      <c r="H36" s="263"/>
      <c r="I36" s="263"/>
      <c r="J36" s="263"/>
      <c r="K36" s="263"/>
      <c r="L36" s="263"/>
      <c r="M36" s="263"/>
      <c r="N36" s="263"/>
      <c r="O36" s="263"/>
      <c r="P36" s="263"/>
      <c r="Q36" s="263"/>
      <c r="R36" s="263"/>
      <c r="S36" s="26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234</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262</v>
      </c>
      <c r="H38" s="263"/>
      <c r="I38" s="263"/>
      <c r="J38" s="263"/>
      <c r="K38" s="263"/>
      <c r="L38" s="263"/>
      <c r="M38" s="263"/>
      <c r="N38" s="263"/>
      <c r="O38" s="263"/>
      <c r="P38" s="263"/>
      <c r="Q38" s="263"/>
      <c r="R38" s="263"/>
      <c r="S38" s="26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234</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262</v>
      </c>
      <c r="H40" s="263"/>
      <c r="I40" s="263"/>
      <c r="J40" s="263"/>
      <c r="K40" s="263"/>
      <c r="L40" s="263"/>
      <c r="M40" s="263"/>
      <c r="N40" s="263"/>
      <c r="O40" s="263"/>
      <c r="P40" s="263"/>
      <c r="Q40" s="263"/>
      <c r="R40" s="263"/>
      <c r="S40" s="26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234</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262</v>
      </c>
      <c r="H42" s="263"/>
      <c r="I42" s="263"/>
      <c r="J42" s="263"/>
      <c r="K42" s="263"/>
      <c r="L42" s="263"/>
      <c r="M42" s="263"/>
      <c r="N42" s="263"/>
      <c r="O42" s="263"/>
      <c r="P42" s="263"/>
      <c r="Q42" s="263"/>
      <c r="R42" s="263"/>
      <c r="S42" s="26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234</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262</v>
      </c>
      <c r="H44" s="263"/>
      <c r="I44" s="263"/>
      <c r="J44" s="263"/>
      <c r="K44" s="263"/>
      <c r="L44" s="263"/>
      <c r="M44" s="263"/>
      <c r="N44" s="263"/>
      <c r="O44" s="263"/>
      <c r="P44" s="263"/>
      <c r="Q44" s="263"/>
      <c r="R44" s="263"/>
      <c r="S44" s="26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234</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262</v>
      </c>
      <c r="H46" s="263"/>
      <c r="I46" s="263"/>
      <c r="J46" s="263"/>
      <c r="K46" s="263"/>
      <c r="L46" s="263"/>
      <c r="M46" s="263"/>
      <c r="N46" s="263"/>
      <c r="O46" s="263"/>
      <c r="P46" s="263"/>
      <c r="Q46" s="263"/>
      <c r="R46" s="263"/>
      <c r="S46" s="26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234</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262</v>
      </c>
      <c r="H48" s="263"/>
      <c r="I48" s="263"/>
      <c r="J48" s="263"/>
      <c r="K48" s="263"/>
      <c r="L48" s="263"/>
      <c r="M48" s="263"/>
      <c r="N48" s="263"/>
      <c r="O48" s="263"/>
      <c r="P48" s="263"/>
      <c r="Q48" s="263"/>
      <c r="R48" s="263"/>
      <c r="S48" s="26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234</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262</v>
      </c>
      <c r="H50" s="263"/>
      <c r="I50" s="263"/>
      <c r="J50" s="263"/>
      <c r="K50" s="263"/>
      <c r="L50" s="263"/>
      <c r="M50" s="263"/>
      <c r="N50" s="263"/>
      <c r="O50" s="263"/>
      <c r="P50" s="263"/>
      <c r="Q50" s="263"/>
      <c r="R50" s="263"/>
      <c r="S50" s="26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234</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262</v>
      </c>
      <c r="H52" s="263"/>
      <c r="I52" s="263"/>
      <c r="J52" s="263"/>
      <c r="K52" s="263"/>
      <c r="L52" s="263"/>
      <c r="M52" s="263"/>
      <c r="N52" s="263"/>
      <c r="O52" s="263"/>
      <c r="P52" s="263"/>
      <c r="Q52" s="263"/>
      <c r="R52" s="263"/>
      <c r="S52" s="26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234</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262</v>
      </c>
      <c r="H54" s="263"/>
      <c r="I54" s="263"/>
      <c r="J54" s="263"/>
      <c r="K54" s="263"/>
      <c r="L54" s="263"/>
      <c r="M54" s="263"/>
      <c r="N54" s="263"/>
      <c r="O54" s="263"/>
      <c r="P54" s="263"/>
      <c r="Q54" s="263"/>
      <c r="R54" s="263"/>
      <c r="S54" s="26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234</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262</v>
      </c>
      <c r="H56" s="263"/>
      <c r="I56" s="263"/>
      <c r="J56" s="263"/>
      <c r="K56" s="263"/>
      <c r="L56" s="263"/>
      <c r="M56" s="263"/>
      <c r="N56" s="263"/>
      <c r="O56" s="263"/>
      <c r="P56" s="263"/>
      <c r="Q56" s="263"/>
      <c r="R56" s="263"/>
      <c r="S56" s="26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234</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262</v>
      </c>
      <c r="H58" s="263"/>
      <c r="I58" s="263"/>
      <c r="J58" s="263"/>
      <c r="K58" s="263"/>
      <c r="L58" s="263"/>
      <c r="M58" s="263"/>
      <c r="N58" s="263"/>
      <c r="O58" s="263"/>
      <c r="P58" s="263"/>
      <c r="Q58" s="263"/>
      <c r="R58" s="263"/>
      <c r="S58" s="26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234</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262</v>
      </c>
      <c r="H60" s="263"/>
      <c r="I60" s="263"/>
      <c r="J60" s="263"/>
      <c r="K60" s="263"/>
      <c r="L60" s="263"/>
      <c r="M60" s="263"/>
      <c r="N60" s="263"/>
      <c r="O60" s="263"/>
      <c r="P60" s="263"/>
      <c r="Q60" s="263"/>
      <c r="R60" s="263"/>
      <c r="S60" s="26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tabSelected="1" view="pageBreakPreview" topLeftCell="A7" zoomScale="126" zoomScaleNormal="100" zoomScaleSheetLayoutView="126" workbookViewId="0">
      <selection activeCell="AT10" sqref="AT10"/>
    </sheetView>
  </sheetViews>
  <sheetFormatPr defaultColWidth="8.8984375" defaultRowHeight="21"/>
  <cols>
    <col min="1" max="13" width="2" style="2" customWidth="1"/>
    <col min="14" max="14" width="2.59765625" style="2" customWidth="1"/>
    <col min="15"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5"/>
      <c r="Q5" s="255"/>
      <c r="R5" s="255"/>
      <c r="S5" s="255"/>
      <c r="T5" s="255"/>
      <c r="U5" s="255"/>
      <c r="V5" s="255"/>
      <c r="W5" s="255"/>
      <c r="X5" s="255"/>
      <c r="Y5" s="255"/>
      <c r="Z5" s="255"/>
      <c r="AA5" s="255"/>
      <c r="AB5" s="255"/>
      <c r="AC5" s="255"/>
      <c r="AD5" s="255"/>
      <c r="AE5" s="255"/>
    </row>
    <row r="6" spans="1:48">
      <c r="AC6" s="143" t="s">
        <v>266</v>
      </c>
      <c r="AD6" s="255" t="s">
        <v>348</v>
      </c>
      <c r="AE6" s="255"/>
      <c r="AF6" s="255"/>
      <c r="AG6" s="255"/>
      <c r="AH6" s="255"/>
      <c r="AI6" s="255"/>
      <c r="AJ6" s="255"/>
      <c r="AK6" s="255"/>
      <c r="AL6" s="255"/>
      <c r="AM6" s="255"/>
      <c r="AN6" s="255"/>
      <c r="AO6" s="255"/>
      <c r="AP6" s="255"/>
      <c r="AQ6" s="255"/>
      <c r="AR6" s="140"/>
    </row>
    <row r="7" spans="1:48">
      <c r="X7" s="143" t="s">
        <v>62</v>
      </c>
      <c r="Y7" s="255"/>
      <c r="Z7" s="255"/>
      <c r="AA7" s="280" t="s">
        <v>270</v>
      </c>
      <c r="AB7" s="280"/>
      <c r="AC7" s="280"/>
      <c r="AD7" s="256"/>
      <c r="AE7" s="256"/>
      <c r="AF7" s="256"/>
      <c r="AG7" s="256"/>
      <c r="AH7" s="256"/>
      <c r="AI7" s="256"/>
      <c r="AJ7" s="283" t="s">
        <v>271</v>
      </c>
      <c r="AK7" s="283"/>
      <c r="AL7" s="283"/>
      <c r="AM7" s="283"/>
      <c r="AN7" s="283"/>
      <c r="AO7" s="256">
        <v>2568</v>
      </c>
      <c r="AP7" s="256"/>
      <c r="AQ7" s="256"/>
      <c r="AR7" s="140"/>
    </row>
    <row r="8" spans="1:48">
      <c r="D8" s="2" t="s">
        <v>272</v>
      </c>
      <c r="G8" s="260" t="s">
        <v>273</v>
      </c>
      <c r="H8" s="260"/>
      <c r="I8" s="260"/>
      <c r="J8" s="260"/>
      <c r="K8" s="260"/>
      <c r="L8" s="260"/>
      <c r="M8" s="260"/>
      <c r="N8" s="260"/>
      <c r="O8" s="260"/>
      <c r="P8" s="260"/>
      <c r="Q8" s="260"/>
      <c r="R8" s="260"/>
      <c r="S8" s="260"/>
      <c r="T8" s="260"/>
      <c r="U8" s="260"/>
      <c r="V8" s="260"/>
      <c r="W8" s="260"/>
      <c r="X8" s="260"/>
      <c r="Y8" s="260"/>
      <c r="Z8" s="260"/>
      <c r="AA8" s="260"/>
      <c r="AB8" s="280" t="s">
        <v>274</v>
      </c>
      <c r="AC8" s="280"/>
      <c r="AD8" s="280"/>
      <c r="AE8" s="280"/>
      <c r="AF8" s="255">
        <f>Sheet1!D8</f>
        <v>28</v>
      </c>
      <c r="AG8" s="255"/>
      <c r="AH8" s="255"/>
      <c r="AI8" s="255"/>
      <c r="AL8" s="143" t="s">
        <v>275</v>
      </c>
      <c r="AM8" s="255" t="s">
        <v>276</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5" t="s">
        <v>276</v>
      </c>
      <c r="E10" s="255"/>
      <c r="F10" s="255"/>
      <c r="G10" s="255"/>
      <c r="H10" s="255"/>
      <c r="I10" s="280" t="s">
        <v>281</v>
      </c>
      <c r="J10" s="280"/>
      <c r="K10" s="280"/>
      <c r="L10" s="280"/>
      <c r="M10" s="280"/>
      <c r="N10" s="255">
        <v>470</v>
      </c>
      <c r="O10" s="255"/>
      <c r="P10" s="255"/>
      <c r="Q10" s="255"/>
      <c r="R10" s="280" t="s">
        <v>282</v>
      </c>
      <c r="S10" s="280"/>
      <c r="T10" s="255" t="s">
        <v>152</v>
      </c>
      <c r="U10" s="255"/>
      <c r="V10" s="255"/>
      <c r="W10" s="255"/>
      <c r="X10" s="280" t="s">
        <v>283</v>
      </c>
      <c r="Y10" s="280"/>
      <c r="Z10" s="255" t="s">
        <v>285</v>
      </c>
      <c r="AA10" s="255"/>
      <c r="AB10" s="255"/>
      <c r="AC10" s="255"/>
      <c r="AD10" s="255"/>
      <c r="AE10" s="255"/>
      <c r="AF10" s="255"/>
      <c r="AG10" s="255"/>
      <c r="AH10" s="280" t="s">
        <v>284</v>
      </c>
      <c r="AI10" s="280"/>
      <c r="AJ10" s="280"/>
      <c r="AK10" s="280"/>
      <c r="AL10" s="255" t="s">
        <v>152</v>
      </c>
      <c r="AM10" s="255"/>
      <c r="AN10" s="255"/>
      <c r="AO10" s="255"/>
      <c r="AP10" s="255"/>
      <c r="AQ10" s="255"/>
      <c r="AR10" s="140"/>
    </row>
    <row r="11" spans="1:48">
      <c r="A11" s="2" t="s">
        <v>280</v>
      </c>
      <c r="F11" s="255" t="s">
        <v>288</v>
      </c>
      <c r="G11" s="255"/>
      <c r="H11" s="255"/>
      <c r="I11" s="255"/>
      <c r="J11" s="255"/>
      <c r="K11" s="255"/>
      <c r="L11" s="280" t="s">
        <v>286</v>
      </c>
      <c r="M11" s="280"/>
      <c r="N11" s="280"/>
      <c r="O11" s="280"/>
      <c r="P11" s="255" t="s">
        <v>344</v>
      </c>
      <c r="Q11" s="255"/>
      <c r="R11" s="255"/>
      <c r="S11" s="255"/>
      <c r="T11" s="255"/>
      <c r="U11" s="255"/>
      <c r="V11" s="255"/>
      <c r="W11" s="255"/>
      <c r="X11" s="280" t="s">
        <v>287</v>
      </c>
      <c r="Y11" s="280"/>
      <c r="Z11" s="280"/>
      <c r="AA11" s="256" t="s">
        <v>292</v>
      </c>
      <c r="AB11" s="256"/>
      <c r="AC11" s="256"/>
      <c r="AD11" s="256"/>
      <c r="AE11" s="256"/>
      <c r="AF11" s="256"/>
      <c r="AG11" s="256"/>
      <c r="AH11" s="280" t="s">
        <v>289</v>
      </c>
      <c r="AI11" s="280"/>
      <c r="AJ11" s="255" t="s">
        <v>349</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348</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ตามคำพิพากษาของศาลจังหวัดลำปาง ในคดีหมายเลขดำที่ ผบ420/2560 ในคดีหมายเลขแดงที่  ผบ752/2560 ลว.26 กรกฎาคม 2560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334</v>
      </c>
      <c r="AU16" s="216">
        <f>COUNTIF(C17:N32,"ซ่อนช่อง")</f>
        <v>10</v>
      </c>
      <c r="AV16" s="215" t="s">
        <v>335</v>
      </c>
    </row>
    <row r="17" spans="1:45">
      <c r="A17" s="188"/>
      <c r="B17" s="188"/>
      <c r="C17" s="257" t="str">
        <f>IF(AS17="","ซ่อนช่อง",CONCATENATE("1. ",VLOOKUP(AS17,Table1[#All],2,0)))</f>
        <v>1. นางธนัชญา สิงห์แก้ว</v>
      </c>
      <c r="D17" s="257"/>
      <c r="E17" s="257"/>
      <c r="F17" s="257"/>
      <c r="G17" s="257"/>
      <c r="H17" s="257"/>
      <c r="I17" s="257"/>
      <c r="J17" s="257"/>
      <c r="K17" s="257"/>
      <c r="L17" s="257"/>
      <c r="M17" s="257"/>
      <c r="N17" s="257"/>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str">
        <f>IF(AS17="","",VLOOKUP(AS17,Table1[#All],3,0))</f>
        <v>3-4613-00307-91-0</v>
      </c>
      <c r="AE17" s="288"/>
      <c r="AF17" s="288"/>
      <c r="AG17" s="288"/>
      <c r="AH17" s="288"/>
      <c r="AI17" s="288"/>
      <c r="AJ17" s="288"/>
      <c r="AK17" s="288"/>
      <c r="AL17" s="201"/>
      <c r="AM17" s="188"/>
      <c r="AN17" s="188"/>
      <c r="AO17" s="188"/>
      <c r="AP17" s="188"/>
      <c r="AQ17" s="188"/>
      <c r="AS17" s="197" t="s">
        <v>211</v>
      </c>
    </row>
    <row r="18" spans="1:45">
      <c r="A18" s="193"/>
      <c r="B18" s="193"/>
      <c r="C18" s="284" t="str">
        <f>IF(AS18="","ซ่อนช่อง",CONCATENATE("2. ",VLOOKUP(AS18,Table1[#All],2,0)))</f>
        <v>2. นายบัณฑิต สิงห์แก้ว</v>
      </c>
      <c r="D18" s="284"/>
      <c r="E18" s="284"/>
      <c r="F18" s="284"/>
      <c r="G18" s="284"/>
      <c r="H18" s="284"/>
      <c r="I18" s="284"/>
      <c r="J18" s="284"/>
      <c r="K18" s="284"/>
      <c r="L18" s="284"/>
      <c r="M18" s="284"/>
      <c r="N18" s="284"/>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5" t="str">
        <f>IF(AS18="","",VLOOKUP(AS18,Table1[#All],3,0))</f>
        <v>3-5209-00046-57-1</v>
      </c>
      <c r="AE18" s="285"/>
      <c r="AF18" s="285"/>
      <c r="AG18" s="285"/>
      <c r="AH18" s="285"/>
      <c r="AI18" s="285"/>
      <c r="AJ18" s="285"/>
      <c r="AK18" s="285"/>
      <c r="AL18" s="195"/>
      <c r="AM18" s="193"/>
      <c r="AN18" s="193"/>
      <c r="AO18" s="193"/>
      <c r="AP18" s="193"/>
      <c r="AQ18" s="193"/>
      <c r="AS18" s="197" t="s">
        <v>350</v>
      </c>
    </row>
    <row r="19" spans="1:45">
      <c r="A19" s="193"/>
      <c r="B19" s="193"/>
      <c r="C19" s="284" t="str">
        <f>IF(AS19="","ซ่อนช่อง",CONCATENATE("3. ",VLOOKUP(AS19,Table1[#All],2,0)))</f>
        <v>3. นางสาวธนิกา เอียดช่วยหรือพสิษฐ์ธนากมล</v>
      </c>
      <c r="D19" s="284"/>
      <c r="E19" s="284"/>
      <c r="F19" s="284"/>
      <c r="G19" s="284"/>
      <c r="H19" s="284"/>
      <c r="I19" s="284"/>
      <c r="J19" s="284"/>
      <c r="K19" s="284"/>
      <c r="L19" s="284"/>
      <c r="M19" s="284"/>
      <c r="N19" s="284"/>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5" t="str">
        <f>IF(AS19="","",VLOOKUP(AS19,Table1[#All],3,0))</f>
        <v>1-5404-00009-01-7</v>
      </c>
      <c r="AE19" s="285"/>
      <c r="AF19" s="285"/>
      <c r="AG19" s="285"/>
      <c r="AH19" s="285"/>
      <c r="AI19" s="285"/>
      <c r="AJ19" s="285"/>
      <c r="AK19" s="285"/>
      <c r="AL19" s="195"/>
      <c r="AM19" s="193"/>
      <c r="AN19" s="193"/>
      <c r="AO19" s="193"/>
      <c r="AP19" s="193"/>
      <c r="AQ19" s="193"/>
      <c r="AS19" s="197" t="s">
        <v>212</v>
      </c>
    </row>
    <row r="20" spans="1:45">
      <c r="A20" s="193"/>
      <c r="B20" s="193"/>
      <c r="C20" s="284" t="str">
        <f>IF(AS20="","ซ่อนช่อง",CONCATENATE("4. ",VLOOKUP(AS20,Table1[#All],2,0)))</f>
        <v>4. นายเกรียรติศักดิ์ พสิษฐ์ธนากมล</v>
      </c>
      <c r="D20" s="284"/>
      <c r="E20" s="284"/>
      <c r="F20" s="284"/>
      <c r="G20" s="284"/>
      <c r="H20" s="284"/>
      <c r="I20" s="284"/>
      <c r="J20" s="284"/>
      <c r="K20" s="284"/>
      <c r="L20" s="284"/>
      <c r="M20" s="284"/>
      <c r="N20" s="284"/>
      <c r="O20" s="194"/>
      <c r="P20" s="193" t="str">
        <f t="shared" ref="P20:P36" si="2">IF(AS20="","",AS20)</f>
        <v>คู่สมรสจำเลยที่ 2</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5" t="str">
        <f>IF(AS20="","",VLOOKUP(AS20,Table1[#All],3,0))</f>
        <v>3-9505-00027-90-7</v>
      </c>
      <c r="AE20" s="285"/>
      <c r="AF20" s="285"/>
      <c r="AG20" s="285"/>
      <c r="AH20" s="285"/>
      <c r="AI20" s="285"/>
      <c r="AJ20" s="285"/>
      <c r="AK20" s="285"/>
      <c r="AL20" s="195"/>
      <c r="AM20" s="193"/>
      <c r="AN20" s="193"/>
      <c r="AO20" s="193"/>
      <c r="AP20" s="193"/>
      <c r="AQ20" s="193"/>
      <c r="AS20" s="197" t="s">
        <v>214</v>
      </c>
    </row>
    <row r="21" spans="1:45">
      <c r="A21" s="193"/>
      <c r="B21" s="193"/>
      <c r="C21" s="284" t="str">
        <f>IF(AS21="","ซ่อนช่อง",CONCATENATE("5. ",VLOOKUP(AS21,Table1[#All],2,0)))</f>
        <v>5. นางสาวสุภาพร ยะเป็งหรือหรือนางสาวภัควิรินท์ พิชญาวัฒนารัตน์</v>
      </c>
      <c r="D21" s="284"/>
      <c r="E21" s="284"/>
      <c r="F21" s="284"/>
      <c r="G21" s="284"/>
      <c r="H21" s="284"/>
      <c r="I21" s="284"/>
      <c r="J21" s="284"/>
      <c r="K21" s="284"/>
      <c r="L21" s="284"/>
      <c r="M21" s="284"/>
      <c r="N21" s="284"/>
      <c r="O21" s="194"/>
      <c r="P21" s="193" t="str">
        <f t="shared" si="2"/>
        <v>จำเลยที่ 3</v>
      </c>
      <c r="Q21" s="193"/>
      <c r="R21" s="193"/>
      <c r="S21" s="193"/>
      <c r="T21" s="193"/>
      <c r="U21" s="193"/>
      <c r="V21" s="193"/>
      <c r="W21" s="193" t="str">
        <f t="shared" si="3"/>
        <v>เลขบัตรประชาชน</v>
      </c>
      <c r="X21" s="193"/>
      <c r="Y21" s="193"/>
      <c r="Z21" s="193"/>
      <c r="AA21" s="193"/>
      <c r="AB21" s="193"/>
      <c r="AC21" s="193"/>
      <c r="AD21" s="285" t="str">
        <f>IF(AS21="","",VLOOKUP(AS21,Table1[#All],3,0))</f>
        <v>1-5099-00185-05-0</v>
      </c>
      <c r="AE21" s="285"/>
      <c r="AF21" s="285"/>
      <c r="AG21" s="285"/>
      <c r="AH21" s="285"/>
      <c r="AI21" s="285"/>
      <c r="AJ21" s="285"/>
      <c r="AK21" s="285"/>
      <c r="AL21" s="195"/>
      <c r="AM21" s="193"/>
      <c r="AN21" s="193"/>
      <c r="AO21" s="193"/>
      <c r="AP21" s="193"/>
      <c r="AQ21" s="193"/>
      <c r="AS21" s="197" t="s">
        <v>213</v>
      </c>
    </row>
    <row r="22" spans="1:45">
      <c r="A22" s="193"/>
      <c r="B22" s="193"/>
      <c r="C22" s="284" t="str">
        <f>IF(AS22="","ซ่อนช่อง",CONCATENATE("6. ",VLOOKUP(AS22,Table1[#All],2,0)))</f>
        <v>6. นายวรสิทธิ์ ธิหล้า</v>
      </c>
      <c r="D22" s="284"/>
      <c r="E22" s="284"/>
      <c r="F22" s="284"/>
      <c r="G22" s="284"/>
      <c r="H22" s="284"/>
      <c r="I22" s="284"/>
      <c r="J22" s="284"/>
      <c r="K22" s="284"/>
      <c r="L22" s="284"/>
      <c r="M22" s="284"/>
      <c r="N22" s="284"/>
      <c r="O22" s="194"/>
      <c r="P22" s="193" t="str">
        <f t="shared" si="2"/>
        <v>คู่สมรสจำเลยที่ 3</v>
      </c>
      <c r="Q22" s="193"/>
      <c r="R22" s="193"/>
      <c r="S22" s="193"/>
      <c r="T22" s="193"/>
      <c r="U22" s="193"/>
      <c r="V22" s="193"/>
      <c r="W22" s="193" t="str">
        <f t="shared" si="3"/>
        <v>เลขบัตรประชาชน</v>
      </c>
      <c r="X22" s="193"/>
      <c r="Y22" s="193"/>
      <c r="Z22" s="193"/>
      <c r="AA22" s="193"/>
      <c r="AB22" s="193"/>
      <c r="AC22" s="193"/>
      <c r="AD22" s="285" t="str">
        <f>IF(AS22="","",VLOOKUP(AS22,Table1[#All],3,0))</f>
        <v>1-5099-00405-36-0</v>
      </c>
      <c r="AE22" s="285"/>
      <c r="AF22" s="285"/>
      <c r="AG22" s="285"/>
      <c r="AH22" s="285"/>
      <c r="AI22" s="285"/>
      <c r="AJ22" s="285"/>
      <c r="AK22" s="285"/>
      <c r="AL22" s="195"/>
      <c r="AM22" s="193"/>
      <c r="AN22" s="193"/>
      <c r="AO22" s="193"/>
      <c r="AP22" s="193"/>
      <c r="AQ22" s="193"/>
      <c r="AS22" s="197" t="s">
        <v>215</v>
      </c>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6    ราย</v>
      </c>
    </row>
    <row r="47" spans="1:45">
      <c r="A47" s="2" t="s">
        <v>302</v>
      </c>
    </row>
    <row r="48" spans="1:45">
      <c r="A48" s="2" t="s">
        <v>303</v>
      </c>
      <c r="V48" s="2" t="s">
        <v>307</v>
      </c>
    </row>
    <row r="49" spans="1:12">
      <c r="C49" s="2" t="s">
        <v>304</v>
      </c>
    </row>
    <row r="50" spans="1:12" hidden="1">
      <c r="B50" s="188"/>
      <c r="C50" s="188"/>
      <c r="D50" s="188"/>
      <c r="E50" s="188"/>
      <c r="F50" s="188"/>
      <c r="G50" s="188"/>
      <c r="H50" s="188"/>
      <c r="I50" s="188"/>
    </row>
    <row r="51" spans="1:12">
      <c r="A51" s="2" t="s">
        <v>305</v>
      </c>
    </row>
    <row r="52" spans="1:12">
      <c r="A52" s="2" t="s">
        <v>306</v>
      </c>
    </row>
    <row r="53" spans="1:12" hidden="1">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c r="Y10" s="255"/>
      <c r="Z10" s="280" t="s">
        <v>270</v>
      </c>
      <c r="AA10" s="280"/>
      <c r="AB10" s="255"/>
      <c r="AC10" s="255"/>
      <c r="AD10" s="255"/>
      <c r="AE10" s="255"/>
      <c r="AF10" s="255"/>
      <c r="AG10" s="255"/>
      <c r="AH10" s="280" t="s">
        <v>313</v>
      </c>
      <c r="AI10" s="280"/>
      <c r="AJ10" s="255"/>
      <c r="AK10" s="255"/>
      <c r="AL10" s="255"/>
      <c r="AM10" s="255"/>
    </row>
    <row r="11" spans="1:39">
      <c r="A11" s="2" t="s">
        <v>33</v>
      </c>
      <c r="D11" s="2" t="s">
        <v>314</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315</v>
      </c>
      <c r="AG12" s="255">
        <f>Sheet1!D8</f>
        <v>28</v>
      </c>
      <c r="AH12" s="255"/>
      <c r="AI12" s="255"/>
      <c r="AJ12" s="2" t="s">
        <v>316</v>
      </c>
    </row>
    <row r="13" spans="1:39">
      <c r="A13" s="2" t="s">
        <v>279</v>
      </c>
      <c r="D13" s="255" t="s">
        <v>276</v>
      </c>
      <c r="E13" s="255"/>
      <c r="F13" s="255"/>
      <c r="G13" s="255"/>
      <c r="H13" s="280" t="s">
        <v>281</v>
      </c>
      <c r="I13" s="280"/>
      <c r="J13" s="280"/>
      <c r="K13" s="280"/>
      <c r="L13" s="255">
        <v>470</v>
      </c>
      <c r="M13" s="255"/>
      <c r="N13" s="255"/>
      <c r="O13" s="255"/>
      <c r="P13" s="280" t="s">
        <v>282</v>
      </c>
      <c r="Q13" s="280"/>
      <c r="R13" s="255" t="s">
        <v>152</v>
      </c>
      <c r="S13" s="255"/>
      <c r="T13" s="280" t="s">
        <v>317</v>
      </c>
      <c r="U13" s="280"/>
      <c r="V13" s="255" t="s">
        <v>152</v>
      </c>
      <c r="W13" s="255"/>
      <c r="X13" s="255"/>
      <c r="Y13" s="255"/>
      <c r="Z13" s="255"/>
      <c r="AA13" s="255"/>
      <c r="AB13" s="255"/>
      <c r="AC13" s="280" t="s">
        <v>283</v>
      </c>
      <c r="AD13" s="280"/>
      <c r="AE13" s="255" t="s">
        <v>285</v>
      </c>
      <c r="AF13" s="255"/>
      <c r="AG13" s="255"/>
      <c r="AH13" s="255"/>
      <c r="AI13" s="255"/>
      <c r="AJ13" s="255"/>
      <c r="AK13" s="255"/>
      <c r="AL13" s="255"/>
      <c r="AM13" s="255"/>
    </row>
    <row r="14" spans="1:39">
      <c r="A14" s="2" t="s">
        <v>318</v>
      </c>
      <c r="D14" s="255" t="s">
        <v>344</v>
      </c>
      <c r="E14" s="255"/>
      <c r="F14" s="255"/>
      <c r="G14" s="255"/>
      <c r="H14" s="255"/>
      <c r="I14" s="255"/>
      <c r="J14" s="255"/>
      <c r="K14" s="255"/>
      <c r="L14" s="280" t="s">
        <v>287</v>
      </c>
      <c r="M14" s="280"/>
      <c r="N14" s="280"/>
      <c r="O14" s="255" t="s">
        <v>292</v>
      </c>
      <c r="P14" s="255"/>
      <c r="Q14" s="255"/>
      <c r="R14" s="255"/>
      <c r="S14" s="255"/>
      <c r="T14" s="255"/>
      <c r="U14" s="255"/>
      <c r="V14" s="255"/>
      <c r="W14" s="255"/>
      <c r="X14" s="255"/>
      <c r="Y14" s="255"/>
      <c r="Z14" s="280" t="s">
        <v>289</v>
      </c>
      <c r="AA14" s="280"/>
      <c r="AB14" s="255" t="s">
        <v>293</v>
      </c>
      <c r="AC14" s="255"/>
      <c r="AD14" s="255"/>
      <c r="AE14" s="255"/>
      <c r="AF14" s="255"/>
      <c r="AG14" s="255"/>
      <c r="AH14" s="255"/>
      <c r="AI14" s="255"/>
      <c r="AJ14" s="255"/>
      <c r="AK14" s="255"/>
      <c r="AL14" s="255"/>
      <c r="AM14" s="255"/>
    </row>
    <row r="15" spans="1:39">
      <c r="A15" s="2" t="s">
        <v>332</v>
      </c>
    </row>
    <row r="16" spans="1:39">
      <c r="A16" s="2" t="s">
        <v>331</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ของศาลจังหวัดลำปาง ในคดีหมายเลขคดีดำที่ ผบ420/2560 คดีหมายเลขแดงที่ ผบ752/2560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333</v>
      </c>
    </row>
    <row r="21" spans="1:40">
      <c r="A21" s="188" t="str">
        <f>CONCATENATE("1.  ",VLOOKUP(AN21,Table1[#All],2,0))</f>
        <v>1.  นางธนัชญา สิงห์แก้ว</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92" t="str">
        <f>VLOOKUP(AN21,Table1[#All],3,0)</f>
        <v>3-4613-00307-91-0</v>
      </c>
      <c r="AA21" s="292"/>
      <c r="AB21" s="292"/>
      <c r="AC21" s="292"/>
      <c r="AD21" s="292"/>
      <c r="AE21" s="292"/>
      <c r="AF21" s="292"/>
      <c r="AG21" s="292"/>
      <c r="AH21" s="292"/>
      <c r="AI21" s="292"/>
      <c r="AJ21" s="292"/>
      <c r="AK21" s="292"/>
      <c r="AL21" s="292"/>
      <c r="AM21" s="292"/>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2025-05-29T08:18:42Z</cp:lastPrinted>
  <dcterms:created xsi:type="dcterms:W3CDTF">2016-06-06T16:13:57Z</dcterms:created>
  <dcterms:modified xsi:type="dcterms:W3CDTF">2025-05-29T08:26:48Z</dcterms:modified>
</cp:coreProperties>
</file>