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2121-นางสาวอำพร มูลปิน\"/>
    </mc:Choice>
  </mc:AlternateContent>
  <xr:revisionPtr revIDLastSave="0" documentId="8_{D767E1BD-F58C-44EA-9829-0AE2E9C3A610}"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คำขอที่ดิน!$A$1:$AQ$56</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6" l="1"/>
  <c r="F5" i="35"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<sst xmlns="http://schemas.openxmlformats.org/spreadsheetml/2006/main" count="720" uniqueCount="361">
  <si>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</si>
  <si>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</si>
  <si>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</si>
  <si>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</si>
  <si>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</si>
  <si>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</si>
  <si>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</si>
  <si>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</si>
  <si>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</si>
  <si>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</si>
  <si>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</si>
  <si>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</si>
  <si>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</si>
  <si>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</si>
  <si>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</si>
  <si>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</si>
  <si>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</si>
  <si>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</si>
  <si>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</si>
  <si>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</si>
  <si>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</si>
  <si>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</si>
  <si>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</si>
  <si>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</si>
  <si>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</si>
  <si>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</si>
  <si>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</si>
  <si>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</si>
  <si>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</si>
  <si>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</si>
  <si>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</si>
  <si>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</si>
  <si>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</si>
  <si>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</si>
  <si>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</si>
  <si>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</si>
  <si>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</si>
  <si>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</si>
  <si>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</si>
  <si>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</si>
  <si>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</si>
  <si>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</si>
  <si>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</si>
  <si>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</si>
  <si>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</si>
  <si>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</si>
  <si>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</si>
  <si>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</si>
  <si>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</si>
  <si>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</si>
  <si>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</si>
  <si>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</si>
  <si>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</si>
  <si>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</si>
  <si>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</si>
  <si>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</si>
  <si>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</si>
  <si>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</si>
  <si>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</si>
  <si>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</si>
  <si>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</si>
  <si>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</si>
  <si>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</si>
  <si>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</si>
  <si>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</si>
  <si>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</si>
  <si>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</si>
  <si>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</si>
  <si>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</si>
  <si>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</si>
  <si>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</si>
  <si>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</si>
  <si>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</si>
  <si>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</si>
  <si>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</si>
  <si>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</si>
  <si>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</si>
  <si>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</si>
  <si>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</si>
  <si>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</si>
  <si>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</si>
  <si>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</si>
  <si>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</si>
  <si>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</si>
  <si>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</si>
  <si>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</si>
  <si>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</si>
  <si>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</si>
  <si>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</si>
  <si>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</si>
  <si>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</si>
  <si>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</si>
  <si>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</si>
  <si>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</si>
  <si>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</si>
  <si>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</si>
  <si>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</si>
  <si>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</si>
  <si>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</si>
  <si>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</si>
  <si>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</si>
  <si>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</si>
  <si>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</si>
  <si>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</si>
  <si>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</si>
  <si>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</si>
  <si>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</si>
  <si>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</si>
  <si>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</si>
  <si>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</si>
  <si>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</si>
  <si>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</si>
  <si>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</si>
  <si>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</si>
  <si>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</si>
  <si>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</si>
  <si>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</si>
  <si>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</si>
  <si>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</si>
  <si>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</si>
  <si>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</si>
  <si>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</si>
  <si>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</si>
  <si>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</si>
  <si>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</si>
  <si>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</si>
  <si>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</si>
  <si>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</si>
  <si>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</si>
  <si>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</si>
  <si>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</si>
  <si>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</si>
  <si>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</si>
  <si>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</si>
  <si>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</si>
  <si>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</si>
  <si>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</si>
  <si>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</si>
  <si>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</si>
  <si>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</si>
  <si>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</si>
  <si>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</si>
  <si>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</si>
  <si>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</si>
  <si>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</si>
  <si>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</si>
  <si>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</si>
  <si>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</si>
  <si>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</si>
  <si>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</si>
  <si>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</si>
  <si>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</si>
  <si>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</si>
  <si>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</si>
  <si>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</si>
  <si>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</si>
  <si>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</si>
  <si>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</si>
  <si>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</si>
  <si>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</si>
  <si>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</si>
  <si>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</si>
  <si>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</si>
  <si>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</si>
  <si>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</si>
  <si>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</si>
  <si>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</si>
  <si>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</si>
  <si>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</si>
  <si>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</si>
  <si>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</si>
  <si>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</si>
  <si>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</si>
  <si>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</si>
  <si>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</si>
  <si>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</si>
  <si>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</si>
  <si>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</si>
  <si>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</si>
  <si>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</si>
  <si>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</si>
  <si>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</si>
  <si>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</si>
  <si>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</si>
  <si>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</si>
  <si>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</si>
  <si>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</si>
  <si>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</si>
  <si>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</si>
  <si>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</si>
  <si>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</si>
  <si>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</si>
  <si>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</si>
  <si>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</si>
  <si>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</si>
  <si>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</si>
  <si>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</si>
  <si>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</si>
  <si>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</si>
  <si>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</si>
  <si>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</si>
  <si>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</si>
  <si>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</si>
  <si>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</si>
  <si>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</si>
  <si>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</si>
  <si>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</si>
  <si>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</si>
  <si>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</si>
  <si>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</si>
  <si>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</si>
  <si>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</si>
  <si>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</si>
  <si>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</si>
  <si>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</si>
  <si>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</si>
  <si>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</si>
  <si>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</si>
  <si>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</si>
  <si>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</si>
  <si>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</si>
  <si>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</si>
  <si>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</si>
  <si>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</si>
  <si>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</si>
  <si>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</si>
  <si>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</si>
  <si>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</si>
  <si>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</si>
  <si>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</si>
  <si>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</si>
  <si>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</si>
  <si>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</si>
  <si>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</si>
  <si>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</si>
  <si>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</si>
  <si>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</si>
  <si>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</si>
  <si>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</si>
  <si>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</si>
  <si>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</si>
  <si>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</si>
  <si>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</si>
  <si>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</si>
  <si>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</si>
  <si>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</si>
  <si>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</si>
  <si>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</si>
  <si>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</si>
  <si>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</si>
  <si>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</si>
  <si>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</si>
  <si>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</si>
  <si>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</si>
  <si>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</si>
  <si>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</si>
  <si>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</si>
  <si>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</si>
  <si>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</si>
  <si>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</si>
  <si>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</si>
  <si>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</si>
  <si>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</si>
  <si>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</si>
  <si>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</si>
  <si>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</si>
  <si>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</si>
  <si>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</si>
  <si>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</si>
  <si>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</si>
  <si>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</si>
  <si>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</si>
  <si>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</si>
  <si>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</si>
  <si>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</si>
  <si>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</si>
  <si>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</si>
  <si>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</si>
  <si>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</si>
  <si>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</si>
  <si>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</si>
  <si>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</si>
  <si>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</si>
  <si>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</si>
  <si>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</si>
  <si>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</si>
  <si>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</si>
  <si>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</si>
  <si>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</si>
  <si>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</si>
  <si>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</si>
  <si>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</si>
  <si>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</si>
  <si>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</si>
  <si>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</si>
  <si>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</si>
  <si>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</si>
  <si>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</si>
  <si>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</si>
  <si>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</si>
  <si>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</si>
  <si>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</si>
  <si>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</si>
  <si>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</si>
  <si>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</si>
  <si>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</si>
  <si>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</si>
  <si>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</si>
  <si>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</si>
  <si>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</si>
  <si>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</si>
  <si>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</si>
  <si>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</si>
  <si>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</si>
  <si>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</si>
  <si>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</si>
  <si>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</si>
  <si>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</si>
  <si>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</si>
  <si>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</si>
  <si>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</si>
  <si>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</si>
  <si>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</si>
  <si>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</si>
  <si>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</si>
  <si>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</si>
  <si>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</si>
  <si>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</si>
  <si>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</si>
  <si>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</si>
  <si>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</si>
  <si>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</si>
  <si>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</si>
  <si>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</si>
  <si>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</si>
  <si>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</si>
  <si>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</si>
  <si>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</si>
  <si>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</si>
  <si>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</si>
  <si>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</si>
  <si>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</si>
  <si>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</si>
  <si>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</si>
  <si>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</si>
  <si>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</si>
  <si>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</si>
  <si>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</si>
  <si>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</si>
  <si>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</si>
  <si>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นางสาวอำพร มูลปิน</t>
  </si>
  <si>
    <t>นายบุญทา ไชยมณี</t>
  </si>
  <si>
    <t>นางรัศมี เลวงค์</t>
  </si>
  <si>
    <t>นายภรัณยู ฮวดเจริญ</t>
  </si>
  <si>
    <t>3-5006-00246-61-2</t>
  </si>
  <si>
    <t>3-5099-01267-57-9</t>
  </si>
  <si>
    <t>3-5010-00105-30-0</t>
  </si>
  <si>
    <t>1-5009-00200-03-2</t>
  </si>
  <si>
    <t>2121(68) - รายงานผลสืบทรัพย์ ราย นางสาวอำพร มูลปิน สาขาช้างคลาน (สืบรอบที่ 1) - ไม่พบทรัพย์</t>
  </si>
  <si>
    <t xml:space="preserve">จังหวัดเชียงใหม่ </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</si>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</sst>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cell r="CM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cell r="CM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cell r="CM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L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cell r="CM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cell r="CM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M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M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cell r="CM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M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L592">
            <v>244126</v>
          </cell>
          <cell r="CM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L593">
            <v>244126</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M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M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L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L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t="str">
            <v/>
          </cell>
          <cell r="BO760" t="str">
            <v/>
          </cell>
          <cell r="BP760" t="str">
            <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L767">
            <v>244031</v>
          </cell>
          <cell r="CM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นางสาวรัตติกาล หอมแก่นจันทร์</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L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L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v>1500</v>
          </cell>
          <cell r="BD799">
            <v>25</v>
          </cell>
          <cell r="BE799">
            <v>10</v>
          </cell>
          <cell r="BF799">
            <v>2567</v>
          </cell>
          <cell r="BG799">
            <v>0</v>
          </cell>
          <cell r="BH799" t="str">
            <v>-</v>
          </cell>
          <cell r="BI799" t="str">
            <v>-</v>
          </cell>
          <cell r="BJ799" t="str">
            <v>-</v>
          </cell>
          <cell r="BK799">
            <v>0</v>
          </cell>
          <cell r="BL799">
            <v>1775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L799">
            <v>244036</v>
          </cell>
          <cell r="CM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L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L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L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L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1380</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t="str">
            <v/>
          </cell>
          <cell r="BO827" t="str">
            <v/>
          </cell>
          <cell r="BP827" t="str">
            <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t="str">
            <v/>
          </cell>
          <cell r="BO840" t="str">
            <v/>
          </cell>
          <cell r="BP840" t="str">
            <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t="str">
            <v/>
          </cell>
          <cell r="BO889" t="str">
            <v/>
          </cell>
          <cell r="BP889" t="str">
            <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t="str">
            <v/>
          </cell>
          <cell r="BO894" t="str">
            <v/>
          </cell>
          <cell r="BP894" t="str">
            <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t="str">
            <v/>
          </cell>
          <cell r="BO900" t="str">
            <v/>
          </cell>
          <cell r="BP900" t="str">
            <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t="str">
            <v/>
          </cell>
          <cell r="BO909" t="str">
            <v/>
          </cell>
          <cell r="BP909" t="str">
            <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t="str">
            <v/>
          </cell>
          <cell r="BO918" t="str">
            <v/>
          </cell>
          <cell r="BP918" t="str">
            <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t="str">
            <v/>
          </cell>
          <cell r="BO925" t="str">
            <v/>
          </cell>
          <cell r="BP925" t="str">
            <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t="str">
            <v/>
          </cell>
          <cell r="BO933" t="str">
            <v/>
          </cell>
          <cell r="BP933" t="str">
            <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t="str">
            <v/>
          </cell>
          <cell r="BO935" t="str">
            <v/>
          </cell>
          <cell r="BP935" t="str">
            <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t="str">
            <v/>
          </cell>
          <cell r="BO937" t="str">
            <v/>
          </cell>
          <cell r="BP937" t="str">
            <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t="str">
            <v/>
          </cell>
          <cell r="BO947" t="str">
            <v/>
          </cell>
          <cell r="BP947" t="str">
            <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t="str">
            <v/>
          </cell>
          <cell r="BO953" t="str">
            <v/>
          </cell>
          <cell r="BP953" t="str">
            <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L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L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L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L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L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L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L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L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L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L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L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L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L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L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3" t="str">
            <v>ปฏิยุทธ์</v>
          </cell>
          <cell r="CL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4" t="str">
            <v>ปฏิยุทธ์</v>
          </cell>
          <cell r="CL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t="str">
            <v/>
          </cell>
          <cell r="BO1009" t="str">
            <v/>
          </cell>
          <cell r="BP1009" t="str">
            <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t="str">
            <v/>
          </cell>
          <cell r="BO1011" t="str">
            <v/>
          </cell>
          <cell r="BP1011" t="str">
            <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L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L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L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L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L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L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L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L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L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L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L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L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นายวิโรจน์ ตาจาย</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L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L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L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L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CC1033" t="str">
            <v>ปฏิยุทธ์</v>
          </cell>
          <cell r="CL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4" t="str">
            <v>ปฏิยุทธ์</v>
          </cell>
          <cell r="CL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6" t="str">
            <v>ปฏิยุทธ์</v>
          </cell>
          <cell r="CL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7" t="str">
            <v>ปฏิยุทธ์</v>
          </cell>
          <cell r="CL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8" t="str">
            <v>ปฏิยุทธ์</v>
          </cell>
          <cell r="CL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L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L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L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L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L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L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L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L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L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L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L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L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L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L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t="str">
            <v/>
          </cell>
          <cell r="BD1081" t="str">
            <v/>
          </cell>
          <cell r="BE1081" t="str">
            <v/>
          </cell>
          <cell r="BF1081" t="str">
            <v/>
          </cell>
          <cell r="BG1081" t="str">
            <v/>
          </cell>
          <cell r="BH1081" t="str">
            <v/>
          </cell>
          <cell r="BI1081" t="str">
            <v/>
          </cell>
          <cell r="BJ1081" t="str">
            <v/>
          </cell>
          <cell r="BK1081" t="str">
            <v/>
          </cell>
          <cell r="BL1081" t="str">
            <v/>
          </cell>
          <cell r="BM1081" t="str">
            <v/>
          </cell>
          <cell r="BN1081" t="str">
            <v/>
          </cell>
          <cell r="BO1081" t="str">
            <v/>
          </cell>
          <cell r="BP1081" t="str">
            <v/>
          </cell>
          <cell r="BQ1081" t="str">
            <v/>
          </cell>
          <cell r="BR1081" t="str">
            <v/>
          </cell>
          <cell r="BS1081" t="str">
            <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t="str">
            <v/>
          </cell>
          <cell r="BO1082" t="str">
            <v/>
          </cell>
          <cell r="BP1082" t="str">
            <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L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L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L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t="str">
            <v/>
          </cell>
          <cell r="BO1101" t="str">
            <v/>
          </cell>
          <cell r="BP1101" t="str">
            <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L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t="str">
            <v/>
          </cell>
          <cell r="BO1106" t="str">
            <v/>
          </cell>
          <cell r="BP1106" t="str">
            <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t="str">
            <v/>
          </cell>
          <cell r="BO1108" t="str">
            <v/>
          </cell>
          <cell r="BP1108" t="str">
            <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L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L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L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t="str">
            <v/>
          </cell>
          <cell r="BO1117" t="str">
            <v/>
          </cell>
          <cell r="BP1117" t="str">
            <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t="str">
            <v/>
          </cell>
          <cell r="BO1121" t="str">
            <v/>
          </cell>
          <cell r="BP1121" t="str">
            <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t="str">
            <v/>
          </cell>
          <cell r="BO1123" t="str">
            <v/>
          </cell>
          <cell r="BP1123" t="str">
            <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L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L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L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L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L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L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L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L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L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L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L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L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L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L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L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L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L1170">
            <v>243902</v>
          </cell>
          <cell r="CM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L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L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L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L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L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L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L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L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L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L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L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L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L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L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L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L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L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L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L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L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L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L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L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L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L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L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L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L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L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L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L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L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L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L1241">
            <v>243902</v>
          </cell>
          <cell r="CM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L1242">
            <v>243902</v>
          </cell>
          <cell r="CM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L1243">
            <v>243902</v>
          </cell>
          <cell r="CM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L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L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L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L1252">
            <v>243910</v>
          </cell>
          <cell r="CM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L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L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L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L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L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L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L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L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N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L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L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L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L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L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L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L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L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L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N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L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L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L1324">
            <v>244031</v>
          </cell>
          <cell r="CM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L1325">
            <v>244031</v>
          </cell>
          <cell r="CM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L1326">
            <v>244036</v>
          </cell>
          <cell r="CM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L1327">
            <v>244036</v>
          </cell>
          <cell r="CM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L1328">
            <v>244036</v>
          </cell>
          <cell r="CM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L1329">
            <v>244036</v>
          </cell>
          <cell r="CM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L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L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L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N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M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M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row>
        <row r="1380">
          <cell r="B1380">
            <v>2880</v>
          </cell>
          <cell r="C1380">
            <v>2025</v>
          </cell>
          <cell r="D1380">
            <v>17</v>
          </cell>
          <cell r="E1380">
            <v>4</v>
          </cell>
          <cell r="F1380">
            <v>2568</v>
          </cell>
          <cell r="G1380">
            <v>800058501472</v>
          </cell>
          <cell r="H1380" t="str">
            <v>นาง</v>
          </cell>
          <cell r="I1380" t="str">
            <v xml:space="preserve">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นางณภัสชนันท์  อ๊อดต่อกัน</v>
          </cell>
          <cell r="BU1380">
            <v>888167010202</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8" sqref="C18"/>
    </sheetView>
  </sheetViews>
  <sheetFormatPr defaultColWidth="9" defaultRowHeight="21"/>
  <cols>
    <col min="1" max="1" width="18.8984375" style="2" customWidth="1"/>
    <col min="2" max="2" width="42.29687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2121</v>
      </c>
    </row>
    <row r="2" spans="1:11">
      <c r="A2" s="143" t="s">
        <v>251</v>
      </c>
      <c r="B2" s="145" t="str">
        <f t="array" ref="B2">_xlfn.IFS(I1&lt;850,VLOOKUP(I1,[1]บังคับคดี!$B:$ZZ,60,0),AND(I1&gt;=850,I1&lt;1435),VLOOKUP(I1,'[1]บังคับคดีใหม่ ปี2563-2564'!$B:$ZZ,63,0),I1&gt;=1435,VLOOKUP(I1,'[1]สืบทรัพย์ ปี 2564-25666'!$B:$ZZ,71,0))</f>
        <v>นางสาวอำพร มูลปิน</v>
      </c>
      <c r="C2" s="175" t="s">
        <v>73</v>
      </c>
      <c r="D2" s="145" t="str">
        <f t="array" ref="D2">_xlfn.IFS(I1&lt;850,VLOOKUP(I1,[1]บังคับคดี!$B:$ZZ,10,0),AND(I1&gt;=850,I1&lt;1435),VLOOKUP(I1,'[1]บังคับคดีใหม่ ปี2563-2564'!$B:$ZZ,11,0),I1&gt;=1435,VLOOKUP(I1,'[1]สืบทรัพย์ ปี 2564-25666'!$B:$ZZ,11,0))</f>
        <v>ช้างคลาน</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883165010263</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800064708079</v>
      </c>
      <c r="C4" s="176" t="s">
        <v>264</v>
      </c>
      <c r="D4" s="219">
        <v>243270</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ผบE7119/2565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ผบE201/2566</v>
      </c>
      <c r="I5" s="157" t="s">
        <v>257</v>
      </c>
    </row>
    <row r="6" spans="1:11">
      <c r="A6" s="153" t="s">
        <v>336</v>
      </c>
      <c r="B6" s="171">
        <v>149142.39999999999</v>
      </c>
      <c r="C6" s="225" t="s">
        <v>344</v>
      </c>
      <c r="D6" s="148">
        <v>244112</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351</v>
      </c>
      <c r="C13" s="203" t="s">
        <v>355</v>
      </c>
      <c r="D13" s="152"/>
      <c r="E13" s="158"/>
      <c r="F13" s="169"/>
      <c r="G13" s="152"/>
      <c r="I13" s="249"/>
      <c r="J13" s="249"/>
      <c r="K13" s="249"/>
    </row>
    <row r="14" spans="1:11" s="151" customFormat="1">
      <c r="A14" s="165" t="s">
        <v>212</v>
      </c>
      <c r="B14" s="158" t="s">
        <v>352</v>
      </c>
      <c r="C14" s="203" t="s">
        <v>356</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353</v>
      </c>
      <c r="C16" s="203" t="s">
        <v>357</v>
      </c>
      <c r="D16" s="152"/>
      <c r="E16" s="158"/>
      <c r="F16" s="169"/>
      <c r="G16" s="152"/>
      <c r="I16" s="166" t="s">
        <v>337</v>
      </c>
      <c r="J16" s="166"/>
      <c r="K16" s="166"/>
    </row>
    <row r="17" spans="1:12" s="151" customFormat="1">
      <c r="A17" s="165" t="s">
        <v>215</v>
      </c>
      <c r="B17" s="158" t="s">
        <v>152</v>
      </c>
      <c r="C17" s="203" t="s">
        <v>152</v>
      </c>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2121 - รายงานผลสืบทรัพย์ ราย นางสาวอำพร มูลปิน สาขาช้างคลาน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นางสาวอำพร มูลปิน</v>
      </c>
      <c r="F4" s="272"/>
      <c r="G4" s="272"/>
      <c r="H4" s="272"/>
      <c r="I4" s="272"/>
      <c r="J4" s="272"/>
      <c r="K4" s="272"/>
      <c r="L4" s="272"/>
      <c r="M4" s="272"/>
      <c r="N4" s="272"/>
      <c r="O4" s="272"/>
      <c r="P4" s="272"/>
      <c r="Q4" s="272"/>
      <c r="R4" s="272"/>
      <c r="S4" s="272"/>
      <c r="T4" s="272"/>
      <c r="U4" s="252" t="s">
        <v>73</v>
      </c>
      <c r="V4" s="252"/>
      <c r="W4" s="272" t="str">
        <f>Sheet1!D2</f>
        <v>ช้างคลาน</v>
      </c>
      <c r="X4" s="272"/>
      <c r="Y4" s="272"/>
      <c r="Z4" s="272"/>
      <c r="AA4" s="272"/>
      <c r="AB4" s="272"/>
      <c r="AC4" s="272"/>
      <c r="AD4" s="272"/>
      <c r="AE4" s="272"/>
      <c r="AF4" s="272"/>
      <c r="AG4" s="272"/>
      <c r="AH4" s="272"/>
      <c r="AI4" s="272"/>
      <c r="AJ4" s="272"/>
      <c r="AK4" s="138"/>
      <c r="AL4" s="186" t="s">
        <v>261</v>
      </c>
      <c r="AM4" s="185" t="s">
        <v>358</v>
      </c>
      <c r="AO4" s="161" t="s">
        <v>241</v>
      </c>
      <c r="AP4" s="138"/>
      <c r="AQ4" s="138"/>
    </row>
    <row r="5" spans="1:43">
      <c r="A5" s="19" t="s">
        <v>206</v>
      </c>
      <c r="B5" s="137"/>
      <c r="D5" s="272" t="str">
        <f>Sheet1!B3</f>
        <v>สินเชื่อธนาคารประชาชน</v>
      </c>
      <c r="E5" s="272"/>
      <c r="F5" s="272"/>
      <c r="G5" s="272"/>
      <c r="H5" s="272"/>
      <c r="I5" s="272"/>
      <c r="J5" s="272"/>
      <c r="K5" s="272"/>
      <c r="L5" s="272"/>
      <c r="M5" s="272"/>
      <c r="N5" s="272"/>
      <c r="O5" s="272"/>
      <c r="P5" s="272"/>
      <c r="Q5" s="272"/>
      <c r="R5" s="272"/>
      <c r="S5" s="252" t="s">
        <v>208</v>
      </c>
      <c r="T5" s="252"/>
      <c r="U5" s="252"/>
      <c r="V5" s="252"/>
      <c r="W5" s="278">
        <f>IF(OR(Sheet1!D3=0,Sheet1!D3="-"),"-",Sheet1!D3)</f>
        <v>883165010263</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2121(68) - รายงานผลสืบทรัพย์ ราย นางสาวอำพร มูลปิน สาขาช้างคลาน (สืบรอบที่ 1) - ไม่พบทรัพย์</v>
      </c>
      <c r="AM5" s="138"/>
      <c r="AO5" s="162" t="s">
        <v>258</v>
      </c>
      <c r="AP5" s="138"/>
      <c r="AQ5" s="138"/>
    </row>
    <row r="6" spans="1:43">
      <c r="A6" s="19" t="s">
        <v>207</v>
      </c>
      <c r="B6" s="137"/>
      <c r="F6" s="273">
        <f>Sheet1!B4</f>
        <v>800064708079</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250</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ผบE7119/2565</v>
      </c>
      <c r="R7" s="279"/>
      <c r="S7" s="279"/>
      <c r="T7" s="279"/>
      <c r="U7" s="279"/>
      <c r="V7" s="279"/>
      <c r="W7" s="279"/>
      <c r="X7" s="250" t="s">
        <v>210</v>
      </c>
      <c r="Y7" s="250"/>
      <c r="Z7" s="250"/>
      <c r="AA7" s="250"/>
      <c r="AB7" s="250"/>
      <c r="AC7" s="250"/>
      <c r="AD7" s="279" t="str">
        <f>Sheet1!F5</f>
        <v>ผบE201/2566</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นางสาวอำพร มูลปิน</v>
      </c>
      <c r="G9" s="258"/>
      <c r="H9" s="258"/>
      <c r="I9" s="258"/>
      <c r="J9" s="258"/>
      <c r="K9" s="258"/>
      <c r="L9" s="258"/>
      <c r="M9" s="258"/>
      <c r="N9" s="258"/>
      <c r="O9" s="258"/>
      <c r="P9" s="258"/>
      <c r="Q9" s="258"/>
      <c r="R9" s="258"/>
      <c r="S9" s="2" t="str">
        <f>Sheet1!A13</f>
        <v>คู่สมรสจำเลยที่ 1</v>
      </c>
      <c r="Y9" s="265" t="str">
        <f>Sheet1!B13</f>
        <v>นายบุญทา ไชยมณี</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นางรัศมี เลวงค์</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นายภรัณยู ฮวดเจริญ</v>
      </c>
      <c r="G11" s="258"/>
      <c r="H11" s="258"/>
      <c r="I11" s="258"/>
      <c r="J11" s="258"/>
      <c r="K11" s="258"/>
      <c r="L11" s="258"/>
      <c r="M11" s="258"/>
      <c r="N11" s="258"/>
      <c r="O11" s="258"/>
      <c r="P11" s="258"/>
      <c r="Q11" s="258"/>
      <c r="R11" s="258"/>
      <c r="S11" s="2" t="s">
        <v>215</v>
      </c>
      <c r="Y11" s="265" t="str">
        <f>Sheet1!B17</f>
        <v>-</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5" zoomScale="126" zoomScaleNormal="100" zoomScaleSheetLayoutView="126" workbookViewId="0">
      <selection activeCell="AT18" sqref="AT18"/>
    </sheetView>
  </sheetViews>
  <sheetFormatPr defaultColWidth="8.8984375" defaultRowHeight="21"/>
  <cols>
    <col min="1" max="13" width="2" style="2" customWidth="1"/>
    <col min="14" max="14" width="2.59765625"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347</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343</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359</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ผบE7119/2565 ในคดีหมายเลขแดงที่  ผบE201/2566 ลว.17 มกราคม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333</v>
      </c>
      <c r="AU16" s="216">
        <f>COUNTIF(C17:N32,"ซ่อนช่อง")</f>
        <v>12</v>
      </c>
      <c r="AV16" s="215" t="s">
        <v>334</v>
      </c>
    </row>
    <row r="17" spans="1:45">
      <c r="A17" s="188"/>
      <c r="B17" s="188"/>
      <c r="C17" s="258" t="str">
        <f>IF(AS17="","ซ่อนช่อง",CONCATENATE("1. ",VLOOKUP(AS17,Table1[#All],2,0)))</f>
        <v>1. นางสาวอำพร มูลปิน</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3-5006-00246-61-2</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นายบุญทา ไชยมณี</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3-5099-01267-57-9</v>
      </c>
      <c r="AE18" s="281"/>
      <c r="AF18" s="281"/>
      <c r="AG18" s="281"/>
      <c r="AH18" s="281"/>
      <c r="AI18" s="281"/>
      <c r="AJ18" s="281"/>
      <c r="AK18" s="281"/>
      <c r="AL18" s="195"/>
      <c r="AM18" s="193"/>
      <c r="AN18" s="193"/>
      <c r="AO18" s="193"/>
      <c r="AP18" s="193"/>
      <c r="AQ18" s="193"/>
      <c r="AS18" s="197" t="s">
        <v>349</v>
      </c>
    </row>
    <row r="19" spans="1:45">
      <c r="A19" s="193"/>
      <c r="B19" s="193"/>
      <c r="C19" s="280" t="str">
        <f>IF(AS19="","ซ่อนช่อง",CONCATENATE("3. ",VLOOKUP(AS19,Table1[#All],2,0)))</f>
        <v>3. นางรัศมี เลวงค์</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3-5010-00105-30-0</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นายภรัณยู ฮวดเจริญ</v>
      </c>
      <c r="D20" s="280"/>
      <c r="E20" s="280"/>
      <c r="F20" s="280"/>
      <c r="G20" s="280"/>
      <c r="H20" s="280"/>
      <c r="I20" s="280"/>
      <c r="J20" s="280"/>
      <c r="K20" s="280"/>
      <c r="L20" s="280"/>
      <c r="M20" s="280"/>
      <c r="N20" s="280"/>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1-5009-00200-03-2</v>
      </c>
      <c r="AE20" s="281"/>
      <c r="AF20" s="281"/>
      <c r="AG20" s="281"/>
      <c r="AH20" s="281"/>
      <c r="AI20" s="281"/>
      <c r="AJ20" s="281"/>
      <c r="AK20" s="281"/>
      <c r="AL20" s="195"/>
      <c r="AM20" s="193"/>
      <c r="AN20" s="193"/>
      <c r="AO20" s="193"/>
      <c r="AP20" s="193"/>
      <c r="AQ20" s="193"/>
      <c r="AS20" s="197" t="s">
        <v>213</v>
      </c>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301</v>
      </c>
    </row>
    <row r="48" spans="1:45">
      <c r="A48" s="2" t="s">
        <v>302</v>
      </c>
      <c r="V48" s="2" t="s">
        <v>306</v>
      </c>
    </row>
    <row r="49" spans="1:12">
      <c r="C49" s="2" t="s">
        <v>303</v>
      </c>
    </row>
    <row r="50" spans="1:12" hidden="1">
      <c r="B50" s="188"/>
      <c r="C50" s="188"/>
      <c r="D50" s="188"/>
      <c r="E50" s="188"/>
      <c r="F50" s="188"/>
      <c r="G50" s="188"/>
      <c r="H50" s="188"/>
      <c r="I50" s="188"/>
    </row>
    <row r="51" spans="1:12">
      <c r="A51" s="2" t="s">
        <v>304</v>
      </c>
    </row>
    <row r="52" spans="1:12">
      <c r="A52" s="2" t="s">
        <v>305</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S19" sqref="AS19"/>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360</v>
      </c>
      <c r="AC10" s="272"/>
      <c r="AD10" s="272"/>
      <c r="AE10" s="272"/>
      <c r="AF10" s="272"/>
      <c r="AG10" s="272"/>
      <c r="AH10" s="284" t="s">
        <v>312</v>
      </c>
      <c r="AI10" s="284"/>
      <c r="AJ10" s="272">
        <v>2568</v>
      </c>
      <c r="AK10" s="272"/>
      <c r="AL10" s="272"/>
      <c r="AM10" s="272"/>
    </row>
    <row r="11" spans="1:39">
      <c r="A11" s="2" t="s">
        <v>33</v>
      </c>
      <c r="D11" s="2" t="s">
        <v>313</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316</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317</v>
      </c>
      <c r="D14" s="272" t="s">
        <v>343</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348</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ผบE7119/2565 คดีหมายเลขแดงที่ ผบE201/2566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นางสาวอำพร มูลปิน</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3-5006-00246-61-2</v>
      </c>
      <c r="AA21" s="290"/>
      <c r="AB21" s="290"/>
      <c r="AC21" s="290"/>
      <c r="AD21" s="290"/>
      <c r="AE21" s="290"/>
      <c r="AF21" s="290"/>
      <c r="AG21" s="290"/>
      <c r="AH21" s="290"/>
      <c r="AI21" s="290"/>
      <c r="AJ21" s="290"/>
      <c r="AK21" s="290"/>
      <c r="AL21" s="290"/>
      <c r="AM21" s="290"/>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2025-05-29T08:38:49Z</cp:lastPrinted>
  <dcterms:created xsi:type="dcterms:W3CDTF">2016-06-06T16:13:57Z</dcterms:created>
  <dcterms:modified xsi:type="dcterms:W3CDTF">2025-07-26T07:06:21Z</dcterms:modified>
</cp:coreProperties>
</file>