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ขนส่ง\04-07-68\+1354-นางรัชดา โค้คำ\"/>
    </mc:Choice>
  </mc:AlternateContent>
  <xr:revisionPtr revIDLastSave="0" documentId="8_{6085F47F-65F1-4F45-9651-8488250849F7}"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2" i="35" l="1"/>
  <c r="B5" i="35" a="1"/>
  <c r="B5" i="35" s="1"/>
  <c r="D5" i="35" a="1"/>
  <c r="D5" i="35" s="1"/>
  <c r="B3" i="35" a="1"/>
  <c r="B3" i="35" s="1"/>
  <c r="D3" i="35" a="1"/>
  <c r="D3" i="35" s="1"/>
  <c r="B4" i="35" a="1"/>
  <c r="B4" i="35" s="1"/>
  <c r="F5" i="35" a="1"/>
  <c r="F5" i="35" s="1"/>
  <c r="D2" i="35" a="1"/>
  <c r="D2" i="35" s="1"/>
  <c r="B2" i="35" a="1"/>
  <c r="B2" i="35" s="1"/>
  <c r="AL1" i="29"/>
  <c r="A13" i="35" l="1"/>
  <c r="S9" i="29" s="1"/>
  <c r="A2" i="29"/>
  <c r="AF8" i="36"/>
  <c r="F64" i="29"/>
  <c r="F62" i="29"/>
  <c r="X29" i="37"/>
  <c r="AG12" i="37"/>
  <c r="G12" i="37"/>
  <c r="A12" i="36"/>
  <c r="C32" i="36"/>
  <c r="C31" i="36"/>
  <c r="C30" i="36"/>
  <c r="C29" i="36"/>
  <c r="C28" i="36"/>
  <c r="C27" i="36"/>
  <c r="C26" i="36"/>
  <c r="C25" i="36"/>
  <c r="C24" i="36"/>
  <c r="C23" i="36"/>
  <c r="C22" i="36"/>
  <c r="C21" i="36"/>
  <c r="U36" i="36"/>
  <c r="C41" i="36"/>
  <c r="C19" i="36" l="1"/>
  <c r="C20" i="36"/>
  <c r="Z21" i="37"/>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<sst xmlns="http://schemas.openxmlformats.org/spreadsheetml/2006/main" count="722" uniqueCount="358">
  <si>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</si>
  <si>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</si>
  <si>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</si>
  <si>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</si>
  <si>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</si>
  <si>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</si>
  <si>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</si>
  <si>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</si>
  <si>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</si>
  <si>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</si>
  <si>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</si>
  <si>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</si>
  <si>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</si>
  <si>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</si>
  <si>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</si>
  <si>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</si>
  <si>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</si>
  <si>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</si>
  <si>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</si>
  <si>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</si>
  <si>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</si>
  <si>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</si>
  <si>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</si>
  <si>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</si>
  <si>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</si>
  <si>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</si>
  <si>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</si>
  <si>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</si>
  <si>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</si>
  <si>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</si>
  <si>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</si>
  <si>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</si>
  <si>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</si>
  <si>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</si>
  <si>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</si>
  <si>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</si>
  <si>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</si>
  <si>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</si>
  <si>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</si>
  <si>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</si>
  <si>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</si>
  <si>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</si>
  <si>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</si>
  <si>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</si>
  <si>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</si>
  <si>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</si>
  <si>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</si>
  <si>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</si>
  <si>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</si>
  <si>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</si>
  <si>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</si>
  <si>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</si>
  <si>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</si>
  <si>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</si>
  <si>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</si>
  <si>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</si>
  <si>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</si>
  <si>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</si>
  <si>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</si>
  <si>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</si>
  <si>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</si>
  <si>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</si>
  <si>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</si>
  <si>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</si>
  <si>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</si>
  <si>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</si>
  <si>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</si>
  <si>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</si>
  <si>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</si>
  <si>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</si>
  <si>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</si>
  <si>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</si>
  <si>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</si>
  <si>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</si>
  <si>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</si>
  <si>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</si>
  <si>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</si>
  <si>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</si>
  <si>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</si>
  <si>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</si>
  <si>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</si>
  <si>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</si>
  <si>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</si>
  <si>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</si>
  <si>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</si>
  <si>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</si>
  <si>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</si>
  <si>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</si>
  <si>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</si>
  <si>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</si>
  <si>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</si>
  <si>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</si>
  <si>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</si>
  <si>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</si>
  <si>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</si>
  <si>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</si>
  <si>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</si>
  <si>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</si>
  <si>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</si>
  <si>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</si>
  <si>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</si>
  <si>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</si>
  <si>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</si>
  <si>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</si>
  <si>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</si>
  <si>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</si>
  <si>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</si>
  <si>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</si>
  <si>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</si>
  <si>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</si>
  <si>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</si>
  <si>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</si>
  <si>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</si>
  <si>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</si>
  <si>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</si>
  <si>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</si>
  <si>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</si>
  <si>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</si>
  <si>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</si>
  <si>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</si>
  <si>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</si>
  <si>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</si>
  <si>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</si>
  <si>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</si>
  <si>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</si>
  <si>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</si>
  <si>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</si>
  <si>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</si>
  <si>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</si>
  <si>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</si>
  <si>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</si>
  <si>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</si>
  <si>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</si>
  <si>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</si>
  <si>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</si>
  <si>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</si>
  <si>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</si>
  <si>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</si>
  <si>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</si>
  <si>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</si>
  <si>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</si>
  <si>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</si>
  <si>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</si>
  <si>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</si>
  <si>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</si>
  <si>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</si>
  <si>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</si>
  <si>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</si>
  <si>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</si>
  <si>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</si>
  <si>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</si>
  <si>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</si>
  <si>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</si>
  <si>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</si>
  <si>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</si>
  <si>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</si>
  <si>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</si>
  <si>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</si>
  <si>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</si>
  <si>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</si>
  <si>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</si>
  <si>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</si>
  <si>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</si>
  <si>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</si>
  <si>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</si>
  <si>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</si>
  <si>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</si>
  <si>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</si>
  <si>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</si>
  <si>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</si>
  <si>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</si>
  <si>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</si>
  <si>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</si>
  <si>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</si>
  <si>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</si>
  <si>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</si>
  <si>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</si>
  <si>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</si>
  <si>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</si>
  <si>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</si>
  <si>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</si>
  <si>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</si>
  <si>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</si>
  <si>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</si>
  <si>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</si>
  <si>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</si>
  <si>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</si>
  <si>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</si>
  <si>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</si>
  <si>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</si>
  <si>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</si>
  <si>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</si>
  <si>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</si>
  <si>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</si>
  <si>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</si>
  <si>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</si>
  <si>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</si>
  <si>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</si>
  <si>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</si>
  <si>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</si>
  <si>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</si>
  <si>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</si>
  <si>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</si>
  <si>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</si>
  <si>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</si>
  <si>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</si>
  <si>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</si>
  <si>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</si>
  <si>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</si>
  <si>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</si>
  <si>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</si>
  <si>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</si>
  <si>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</si>
  <si>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</si>
  <si>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</si>
  <si>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</si>
  <si>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</si>
  <si>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</si>
  <si>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</si>
  <si>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</si>
  <si>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</si>
  <si>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</si>
  <si>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</si>
  <si>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</si>
  <si>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</si>
  <si>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</si>
  <si>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</si>
  <si>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</si>
  <si>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</si>
  <si>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</si>
  <si>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</si>
  <si>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</si>
  <si>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</si>
  <si>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</si>
  <si>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</si>
  <si>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</si>
  <si>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</si>
  <si>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</si>
  <si>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</si>
  <si>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</si>
  <si>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</si>
  <si>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</si>
  <si>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</si>
  <si>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</si>
  <si>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</si>
  <si>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</si>
  <si>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</si>
  <si>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</si>
  <si>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</si>
  <si>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</si>
  <si>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</si>
  <si>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</si>
  <si>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</si>
  <si>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</si>
  <si>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</si>
  <si>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</si>
  <si>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</si>
  <si>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</si>
  <si>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</si>
  <si>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</si>
  <si>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</si>
  <si>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</si>
  <si>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</si>
  <si>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</si>
  <si>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</si>
  <si>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</si>
  <si>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</si>
  <si>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</si>
  <si>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</si>
  <si>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</si>
  <si>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</si>
  <si>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</si>
  <si>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</si>
  <si>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</si>
  <si>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</si>
  <si>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</si>
  <si>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</si>
  <si>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</si>
  <si>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</si>
  <si>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</si>
  <si>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</si>
  <si>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</si>
  <si>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</si>
  <si>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</si>
  <si>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</si>
  <si>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</si>
  <si>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</si>
  <si>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</si>
  <si>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</si>
  <si>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</si>
  <si>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</si>
  <si>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</si>
  <si>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</si>
  <si>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</si>
  <si>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</si>
  <si>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</si>
  <si>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</si>
  <si>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</si>
  <si>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</si>
  <si>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</si>
  <si>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</si>
  <si>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</si>
  <si>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</si>
  <si>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</si>
  <si>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</si>
  <si>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</si>
  <si>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</si>
  <si>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</si>
  <si>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</si>
  <si>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</si>
  <si>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</si>
  <si>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</si>
  <si>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</si>
  <si>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</si>
  <si>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</si>
  <si>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</si>
  <si>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</si>
  <si>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</si>
  <si>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</si>
  <si>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</si>
  <si>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</si>
  <si>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</si>
  <si>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</si>
  <si>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</si>
  <si>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</si>
  <si>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</si>
  <si>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</si>
  <si>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</si>
  <si>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</si>
  <si>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</si>
  <si>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</si>
  <si>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</si>
  <si>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</si>
  <si>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</si>
  <si>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</si>
  <si>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</si>
  <si>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t>จังหวัดเชียงราย สาขาเวียงป่าเป้า</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</si>
  <si>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</si>
  <si>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</si>
  <si>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</si>
  <si>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</si>
  <si>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</si>
  <si>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</si>
  <si>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</si>
  <si>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</si>
  <si>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</si>
  <si>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</si>
  <si>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</si>
  <si>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</si>
  <si>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คู่สมรสจำเลยที่ 1</t>
  </si>
  <si>
    <t>จังหวัดเชียงใหม่  สาขาจอมทอง ส่วนแยกฮอด</t>
  </si>
  <si>
    <t>นางรัชดา โค้คำ</t>
  </si>
  <si>
    <t>นายประเสริฐ โค้คำ</t>
  </si>
  <si>
    <t>นายพันธ์ เทพแก้ว</t>
  </si>
  <si>
    <t>นายสมบูรณ์ สิงห์โต</t>
  </si>
  <si>
    <t>นางอำพลอย เจนพนัสสัก</t>
  </si>
  <si>
    <t>1354(67) - รายงานผลสืบทรัพย์ ราย นางรัชดา โค้คำ สาขาดอยเต่า (สืบรอบที่ 2) - ไม่พบทรัพย์</t>
  </si>
  <si>
    <t>โฉนดเลขที่ 14350 ต.ทาปลาดุก อ.แม่ทา 
จ.ลำพูน (สินส่วนตัว)
โฉนดเลขที่ 18802 ต.ทาปลาดุก อ.แม่ทา 
จ.ลำพูน (สินส่วนตัว)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</si>
</sst>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0" borderId="3" xfId="0" applyFont="1" applyBorder="1" applyAlignment="1">
      <alignment vertical="top" wrapTex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3" xfId="0" applyFont="1" applyBorder="1" applyAlignment="1">
      <alignment horizontal="left" vertical="top" wrapText="1"/>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D:\Data_GSB%20&#3610;&#3633;&#3591;&#3588;&#3633;&#3610;&#3588;&#3604;&#3637;.xlsx" TargetMode="External"/><Relationship Id="rId1" Type="http://schemas.openxmlformats.org/officeDocument/2006/relationships/externalLinkPath" Target="file:///D:\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R61" t="str">
            <v>จังหวัดเชียงใหม่</v>
          </cell>
          <cell r="S61" t="str">
            <v>ผบ.289</v>
          </cell>
          <cell r="T61">
            <v>2559</v>
          </cell>
          <cell r="U61" t="str">
            <v>ผบ.891</v>
          </cell>
          <cell r="V61">
            <v>2559</v>
          </cell>
          <cell r="Z61">
            <v>13</v>
          </cell>
          <cell r="AA61">
            <v>6</v>
          </cell>
          <cell r="AB61">
            <v>2559</v>
          </cell>
          <cell r="BC61" t="str">
            <v>ศตวรรษ</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C65" t="str">
            <v>วรชัย</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Q104" t="str">
            <v>-</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 xml:space="preserve">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F129">
            <v>4</v>
          </cell>
          <cell r="BH129">
            <v>823860010215</v>
          </cell>
          <cell r="BI129" t="str">
            <v>นายรัตนพล   พรมลา</v>
          </cell>
          <cell r="BN129" t="str">
            <v>1. นายรัตนพล  พรมลา</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
3321300019745
1509900263689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1549900055016
1199900033491
3331000950249</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G208" t="str">
            <v>นาย</v>
          </cell>
          <cell r="H208" t="str">
            <v xml:space="preserve">ปรีชา  </v>
          </cell>
          <cell r="I208" t="str">
            <v>ตาปัน</v>
          </cell>
          <cell r="J208">
            <v>3501900099314</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v>800059616691</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ธนกร</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R394" t="str">
            <v>จังหวัดฝาง</v>
          </cell>
          <cell r="S394" t="str">
            <v>ผบ.1185</v>
          </cell>
          <cell r="T394">
            <v>2561</v>
          </cell>
          <cell r="U394" t="str">
            <v>ผบ.1383</v>
          </cell>
          <cell r="V394">
            <v>2561</v>
          </cell>
          <cell r="W394">
            <v>8</v>
          </cell>
          <cell r="X394">
            <v>11</v>
          </cell>
          <cell r="Y394">
            <v>2561</v>
          </cell>
          <cell r="BC394" t="str">
            <v>ศิราณี</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t="str">
            <v>3509900445066
3501200096533
3500600399648
3501200538528
3501200802373</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t="str">
            <v>1560100259417
1560100189958
3620200305238
3500500110778
1509900152422
1509900563615</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t="str">
            <v>1509901445373
1500500074394
3501900491001
1509900830630</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t="str">
            <v xml:space="preserve">3500900329238
3520300446438
3100602096905
3500900329220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R420" t="str">
            <v>จังหวัดฮอด</v>
          </cell>
          <cell r="S420" t="str">
            <v>ผบ.1738</v>
          </cell>
          <cell r="T420">
            <v>2561</v>
          </cell>
          <cell r="U420" t="str">
            <v>ผบ.285</v>
          </cell>
          <cell r="V420">
            <v>2561</v>
          </cell>
          <cell r="Z420">
            <v>7</v>
          </cell>
          <cell r="AA420">
            <v>5</v>
          </cell>
          <cell r="AB420">
            <v>2561</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C440" t="str">
            <v>ศิราณี</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สืบทรัพย์ (คำสั่ง 26/11/2564)</v>
          </cell>
          <cell r="BC441" t="str">
            <v>ศิราณี
เกศินี</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H491">
            <v>883161010173</v>
          </cell>
          <cell r="BI491" t="str">
            <v>นายจักรกิจ   จำรัส</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C567" t="str">
            <v>ศิราณี</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C571" t="str">
            <v xml:space="preserve">ศิราณี
ศรัญญู (ยึด)
</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C605" t="str">
            <v>สารุทธ์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C726" t="str">
            <v>จรรยารักษ์</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C732" t="str">
            <v>จรรยารักษ์</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C822" t="str">
            <v>มลฤดี</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883263010042</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สืบทรัพย์(พบทรัพย์)</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นิมมานเหมินทร์</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0</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สืบทรัพย์/ยึดทรัพย์(มีคำสั่ง 24/5/2564)(สำนักงานอื่นฟ้อง)//ชะลอยึด(10/6/2564)//ยึดไม่ได้ติดอายัด//
คำสั่งสืบทรัพย์ 24/5/2565//รายงาน21/7/2565</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4.ไม่มีหลักประกัน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S272" t="str">
            <v>จังหวัดเชียงใหม่</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1.นางพรรณี ศรีวิชัย
2.นางสาวดาราพร เจจริญสุข
3.นางเพ็ญศรี ศิริ
4.นายทัศน์ ศิริ</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1.นายมณฑน์เชษฐพงษ์ มณีแดง
2.นางพัชรี สัพเสวี</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1.นางจันทร์ฟอง พรมตัน
2.นายณัฐพงษ์ ใจทอง</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t="str">
            <v>-</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 คำสั่ง(20/7/2564)</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นิมมานเหมินทร์</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(คำสั่ง 21/9/2564)</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สืบทรัพย์ (คำสั่ง 23/11/2564)//สืบแล้ว รายงานผล วันที่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22</v>
          </cell>
          <cell r="E768">
            <v>12</v>
          </cell>
          <cell r="F768">
            <v>2564</v>
          </cell>
          <cell r="G768">
            <v>800029917583</v>
          </cell>
          <cell r="H768" t="str">
            <v>นาย</v>
          </cell>
          <cell r="I768" t="str">
            <v>พัสวีพิชญ์</v>
          </cell>
          <cell r="J768" t="str">
            <v>ผลภาษี</v>
          </cell>
          <cell r="K768">
            <v>2570900024374</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917</v>
          </cell>
          <cell r="BB922" t="str">
            <v>สืบทรัพย์(คำสั่ง 15/2/2566)</v>
          </cell>
          <cell r="BL922" t="str">
            <v xml:space="preserve"> </v>
          </cell>
          <cell r="BM922">
            <v>0</v>
          </cell>
        </row>
        <row r="923">
          <cell r="B923">
            <v>1766</v>
          </cell>
          <cell r="C923">
            <v>918</v>
          </cell>
          <cell r="D923">
            <v>23</v>
          </cell>
          <cell r="E923">
            <v>3</v>
          </cell>
          <cell r="F923">
            <v>2565</v>
          </cell>
          <cell r="G923">
            <v>800065165980</v>
          </cell>
          <cell r="H923" t="str">
            <v>นาย</v>
          </cell>
          <cell r="I923" t="str">
            <v xml:space="preserve">วนาฬาร </v>
          </cell>
          <cell r="J923" t="str">
            <v>ตาเร็ว</v>
          </cell>
          <cell r="K923">
            <v>1529900632803</v>
          </cell>
          <cell r="L923" t="str">
            <v>มีโชคพลาซ่า</v>
          </cell>
          <cell r="M923" t="str">
            <v>เชียงใหม่ 2</v>
          </cell>
          <cell r="N923">
            <v>8</v>
          </cell>
          <cell r="O923" t="str">
            <v>สินเชื่อโครงการธนาคารประชาชน</v>
          </cell>
          <cell r="P923" t="str">
            <v>1.บุคคลค้ำประกัน</v>
          </cell>
          <cell r="Q923">
            <v>65492</v>
          </cell>
          <cell r="R923">
            <v>52626.86</v>
          </cell>
          <cell r="S923" t="str">
            <v>แขวงลำปาง</v>
          </cell>
          <cell r="T923" t="str">
            <v>ผบ.4841</v>
          </cell>
          <cell r="U923">
            <v>2562</v>
          </cell>
          <cell r="V923" t="str">
            <v>ผบ.5850</v>
          </cell>
          <cell r="W923">
            <v>2562</v>
          </cell>
          <cell r="AA923">
            <v>24</v>
          </cell>
          <cell r="AB923">
            <v>9</v>
          </cell>
          <cell r="AC923">
            <v>2562</v>
          </cell>
          <cell r="BB923" t="str">
            <v>สืบทรัพย์ (คำสั่ง 23/3/2565)//กำลังดำเนินการสืบทรัพย์</v>
          </cell>
          <cell r="BL923" t="str">
            <v>นายวนาฬาร  ตาเร็ว</v>
          </cell>
          <cell r="BM923">
            <v>883262011061</v>
          </cell>
          <cell r="BN923" t="str">
            <v>1.นายวนาฬาร ตาเร็ว
2.นางสาวขวัญสกุล พลับพลา
3.นายวรยศ วิลัยวงค์</v>
          </cell>
          <cell r="BO923" t="str">
            <v>จำเลยที่ 1
จำเลยที่ 2
จำเลยที่ 3</v>
          </cell>
          <cell r="BP923" t="str">
            <v>1529900632803
1103700709169
1571100014105</v>
          </cell>
          <cell r="BQ923" t="str">
            <v>กำลังดำเนินการ</v>
          </cell>
          <cell r="BU923" t="str">
            <v>จันทร์นิภา</v>
          </cell>
        </row>
        <row r="924">
          <cell r="B924">
            <v>1767</v>
          </cell>
          <cell r="C924">
            <v>919</v>
          </cell>
          <cell r="D924">
            <v>23</v>
          </cell>
          <cell r="E924">
            <v>3</v>
          </cell>
          <cell r="F924">
            <v>2565</v>
          </cell>
          <cell r="G924">
            <v>800015728051</v>
          </cell>
          <cell r="H924" t="str">
            <v>นางสาว</v>
          </cell>
          <cell r="I924" t="str">
            <v>พรพรรณ</v>
          </cell>
          <cell r="J924" t="str">
            <v>ธรรมเสนีย์</v>
          </cell>
          <cell r="K924">
            <v>3430100207023</v>
          </cell>
          <cell r="L924" t="str">
            <v>หนองคาย</v>
          </cell>
          <cell r="M924" t="str">
            <v>เชียงใหม่ 2</v>
          </cell>
          <cell r="N924">
            <v>8</v>
          </cell>
          <cell r="O924" t="str">
            <v>สินเชื่อธนาคารประชาชน</v>
          </cell>
          <cell r="P924" t="str">
            <v>1.บุคคลค้ำประกัน</v>
          </cell>
          <cell r="Q924">
            <v>124395.9</v>
          </cell>
          <cell r="R924">
            <v>4940.3900000000003</v>
          </cell>
          <cell r="S924" t="str">
            <v>จังหวัดหนองคาย</v>
          </cell>
          <cell r="T924" t="str">
            <v>ผบ.655</v>
          </cell>
          <cell r="U924">
            <v>2561</v>
          </cell>
          <cell r="V924" t="str">
            <v>ผบ.1613</v>
          </cell>
          <cell r="W924">
            <v>2561</v>
          </cell>
          <cell r="X924">
            <v>3</v>
          </cell>
          <cell r="Y924">
            <v>5</v>
          </cell>
          <cell r="Z924">
            <v>2561</v>
          </cell>
          <cell r="BB924" t="str">
            <v>สืบทรัพย์ (คำสั่ง 23/3/2565)//กำลังดำเนินการสืบทรัพย์</v>
          </cell>
          <cell r="BL924" t="str">
            <v>นางสาวพรพรรณ ธรรมเสนีย์</v>
          </cell>
          <cell r="BM924">
            <v>883206630335</v>
          </cell>
          <cell r="BN924" t="str">
            <v>1.นางสาวพรพรรณ ธรรมเสนย์
2.นางสาวเฌอฟ้า สิทธิ
3.นายนิรุธ สิทธิ</v>
          </cell>
          <cell r="BO924" t="str">
            <v>จำเลยที่ 1
จำเลยที่ 2
จำเลยที่ 3</v>
          </cell>
          <cell r="BP924" t="str">
            <v>3430100207023
3501400477140
3501400477158</v>
          </cell>
          <cell r="BQ924" t="str">
            <v>กำลังดำเนินการ</v>
          </cell>
          <cell r="BU924" t="str">
            <v>จันทร์นิภา</v>
          </cell>
        </row>
        <row r="925">
          <cell r="B925">
            <v>1768</v>
          </cell>
          <cell r="C925">
            <v>920</v>
          </cell>
          <cell r="D925">
            <v>23</v>
          </cell>
          <cell r="E925">
            <v>3</v>
          </cell>
          <cell r="F925">
            <v>2565</v>
          </cell>
          <cell r="G925">
            <v>803051016696</v>
          </cell>
          <cell r="H925" t="str">
            <v>จ.ส.ต.</v>
          </cell>
          <cell r="I925" t="str">
            <v>เรวัตร</v>
          </cell>
          <cell r="J925" t="str">
            <v>โค้วตระกูล</v>
          </cell>
          <cell r="K925">
            <v>3580400034824</v>
          </cell>
          <cell r="L925" t="str">
            <v>มหาวิทยาลัยเชียงใหม่</v>
          </cell>
          <cell r="M925" t="str">
            <v>เชียงใหม่ 2</v>
          </cell>
          <cell r="N925">
            <v>8</v>
          </cell>
          <cell r="O925" t="str">
            <v>สินเชื่อสวัสดิการ</v>
          </cell>
          <cell r="P925" t="str">
            <v>1.บุคคลค้ำประกัน</v>
          </cell>
          <cell r="Q925">
            <v>76371.03</v>
          </cell>
          <cell r="R925">
            <v>17047.48</v>
          </cell>
          <cell r="S925" t="str">
            <v>จังหวัดแม่สะเรียง</v>
          </cell>
          <cell r="T925" t="str">
            <v>ผบ.5</v>
          </cell>
          <cell r="U925">
            <v>2556</v>
          </cell>
          <cell r="V925" t="str">
            <v>ผบ.175</v>
          </cell>
          <cell r="W925">
            <v>2556</v>
          </cell>
          <cell r="X925">
            <v>19</v>
          </cell>
          <cell r="Y925">
            <v>9</v>
          </cell>
          <cell r="Z925">
            <v>2556</v>
          </cell>
          <cell r="BB925" t="str">
            <v>สืบทรัพย์ (คำสั่ง 23/3/2565)//กำลังดำเนินการสืบทรัพย์</v>
          </cell>
          <cell r="BL925" t="str">
            <v>จ.ส.ต.เรวัตร โค้วตระกูล</v>
          </cell>
          <cell r="BM925">
            <v>883262010291</v>
          </cell>
          <cell r="BN925" t="str">
            <v>1.นางพรทิพย์ โค้วตระกูล
2.ด.ต.เรวัตร โค้วตระกูล
3.ด.ต.สมศักดิ์ ทองคำ
4.นางปรานอม ทองคำ</v>
          </cell>
          <cell r="BO925" t="str">
            <v>ทายาทโดยธรรมของ จ.1
จำเลยที่ 1
จำเลยที่ 2
คู่สมรสจำเลยที่ 2</v>
          </cell>
          <cell r="BP925" t="str">
            <v>3-5804-00034-81-6
3-5804-00034-82-4
3-5001-00113-21-4
3-5019-00502-64-0</v>
          </cell>
          <cell r="BQ925" t="str">
            <v>กำลังดำเนินการ</v>
          </cell>
          <cell r="BU925" t="str">
            <v>จันทร์นิภา</v>
          </cell>
        </row>
        <row r="926">
          <cell r="B926">
            <v>1769</v>
          </cell>
          <cell r="C926">
            <v>921</v>
          </cell>
          <cell r="D926">
            <v>23</v>
          </cell>
          <cell r="E926">
            <v>3</v>
          </cell>
          <cell r="F926">
            <v>2565</v>
          </cell>
          <cell r="G926">
            <v>800017757918</v>
          </cell>
          <cell r="H926" t="str">
            <v>นางสาว</v>
          </cell>
          <cell r="I926" t="str">
            <v>อังคณา</v>
          </cell>
          <cell r="J926" t="str">
            <v>ปันใจ</v>
          </cell>
          <cell r="K926">
            <v>3510300300662</v>
          </cell>
          <cell r="L926" t="str">
            <v>ดอยสะเก็ด</v>
          </cell>
          <cell r="M926" t="str">
            <v>เชียงใหม่ 2</v>
          </cell>
          <cell r="N926">
            <v>8</v>
          </cell>
          <cell r="O926" t="str">
            <v>สินเชื่อธนาคารประชาชน</v>
          </cell>
          <cell r="P926" t="str">
            <v>1.บุคคลค้ำประกัน</v>
          </cell>
          <cell r="Q926">
            <v>48726.85</v>
          </cell>
          <cell r="R926">
            <v>8470.57</v>
          </cell>
          <cell r="S926" t="str">
            <v>จังหวัดแม่สะเรียง</v>
          </cell>
          <cell r="T926" t="str">
            <v>ผบ.230</v>
          </cell>
          <cell r="U926">
            <v>2557</v>
          </cell>
          <cell r="V926" t="str">
            <v>ผบ.302</v>
          </cell>
          <cell r="W926">
            <v>2557</v>
          </cell>
          <cell r="AA926">
            <v>19</v>
          </cell>
          <cell r="AB926">
            <v>12</v>
          </cell>
          <cell r="AC926">
            <v>2557</v>
          </cell>
          <cell r="BB926" t="str">
            <v>สืบทรัพย์ (คำสั่ง 23/3/2565)//กำลังดำเนินการสืบทรัพย์</v>
          </cell>
          <cell r="BL926" t="str">
            <v>นางสาวอังคณา ปันใจ</v>
          </cell>
          <cell r="BM926">
            <v>823661010588</v>
          </cell>
          <cell r="BN926" t="str">
            <v>1.นางสาวอังคณา ปันใจ
2.นายปัถวี สามสี
3.นางสาวแสงเดือน อุโมงค์</v>
          </cell>
          <cell r="BO926" t="str">
            <v>จำเลยที่ 1
จำเลยที่ 2
จำเลยที่ 3</v>
          </cell>
          <cell r="BP926" t="str">
            <v>3-5103-00300-66-2
1-5099-00499-43-7
3-5705-00901-56-2</v>
          </cell>
          <cell r="BQ926" t="str">
            <v>กำลังดำเนินการ</v>
          </cell>
          <cell r="BU926" t="str">
            <v>จันทร์นิภา</v>
          </cell>
        </row>
        <row r="927">
          <cell r="B927">
            <v>1770</v>
          </cell>
          <cell r="C927">
            <v>922</v>
          </cell>
          <cell r="D927">
            <v>23</v>
          </cell>
          <cell r="E927">
            <v>3</v>
          </cell>
          <cell r="F927">
            <v>2565</v>
          </cell>
          <cell r="G927">
            <v>800041533640</v>
          </cell>
          <cell r="H927" t="str">
            <v>นางสาว</v>
          </cell>
          <cell r="I927" t="str">
            <v>สายฝน</v>
          </cell>
          <cell r="J927" t="str">
            <v>จอมดวง</v>
          </cell>
          <cell r="K927">
            <v>3501400235308</v>
          </cell>
          <cell r="L927" t="str">
            <v>แม่โจ้</v>
          </cell>
          <cell r="M927" t="str">
            <v>เชียงใหม่ 2</v>
          </cell>
          <cell r="N927">
            <v>8</v>
          </cell>
          <cell r="O927" t="str">
            <v>สินเชื่อธนาคารประชาชน</v>
          </cell>
          <cell r="P927" t="str">
            <v>1.บุคคลค้ำประกัน</v>
          </cell>
          <cell r="Q927">
            <v>75680.63</v>
          </cell>
          <cell r="R927">
            <v>8434.07</v>
          </cell>
          <cell r="S927" t="str">
            <v>แขวงเชียงใหม่</v>
          </cell>
          <cell r="T927" t="str">
            <v>ผบ.1009</v>
          </cell>
          <cell r="U927">
            <v>2560</v>
          </cell>
          <cell r="V927" t="str">
            <v>ผบ.2445</v>
          </cell>
          <cell r="W927">
            <v>2560</v>
          </cell>
          <cell r="X927">
            <v>15</v>
          </cell>
          <cell r="Y927">
            <v>5</v>
          </cell>
          <cell r="Z927">
            <v>2560</v>
          </cell>
          <cell r="BB927" t="str">
            <v>สืบทรัพย์ (คำสั่ง 23/3/2565)//กำลังดำเนินการสืบทรัพย์</v>
          </cell>
          <cell r="BL927" t="str">
            <v>นางสาวสายฝน จอมดวง</v>
          </cell>
          <cell r="BM927">
            <v>823659010820</v>
          </cell>
          <cell r="BN927" t="str">
            <v>1.นางสาวสายฝน จอมดวง
2.นางสาวบัวคำ ชาญกิจ
3.นางสาวพิมพร ไชยวัง</v>
          </cell>
          <cell r="BO927" t="str">
            <v>จำเลยที่ 1
จำเลยที่ 2
จำเลยที่ 3</v>
          </cell>
          <cell r="BP927" t="str">
            <v>3-5014-00235-30-8
3-5010-00029-00-0
1-5099-00504-10-4</v>
          </cell>
          <cell r="BQ927" t="str">
            <v>กำลังดำเนินการ</v>
          </cell>
          <cell r="BU927" t="str">
            <v>จันทร์นิภา</v>
          </cell>
        </row>
        <row r="928">
          <cell r="B928">
            <v>1771</v>
          </cell>
          <cell r="C928">
            <v>923</v>
          </cell>
          <cell r="D928">
            <v>23</v>
          </cell>
          <cell r="E928">
            <v>3</v>
          </cell>
          <cell r="F928">
            <v>2565</v>
          </cell>
          <cell r="G928">
            <v>800029558023</v>
          </cell>
          <cell r="H928" t="str">
            <v>นาย</v>
          </cell>
          <cell r="I928" t="str">
            <v>นพพงษ์</v>
          </cell>
          <cell r="J928" t="str">
            <v>ชื่นทา</v>
          </cell>
          <cell r="K928">
            <v>1509900459494</v>
          </cell>
          <cell r="L928" t="str">
            <v>แม่โจ้</v>
          </cell>
          <cell r="M928" t="str">
            <v>เชียงใหม่ 2</v>
          </cell>
          <cell r="N928">
            <v>8</v>
          </cell>
          <cell r="O928" t="str">
            <v>สินเชื่อธุรกิจห้องแถว</v>
          </cell>
          <cell r="P928" t="str">
            <v>1.บุคคลค้ำประกัน</v>
          </cell>
          <cell r="Q928">
            <v>329083.63</v>
          </cell>
          <cell r="R928">
            <v>56154.22</v>
          </cell>
          <cell r="S928" t="str">
            <v>จังหวัดเชียงใหม่</v>
          </cell>
          <cell r="T928" t="str">
            <v>ผบ.2006</v>
          </cell>
          <cell r="U928">
            <v>2558</v>
          </cell>
          <cell r="V928" t="str">
            <v>ผบ.2437</v>
          </cell>
          <cell r="W928">
            <v>2558</v>
          </cell>
          <cell r="X928">
            <v>30</v>
          </cell>
          <cell r="Y928">
            <v>11</v>
          </cell>
          <cell r="Z928">
            <v>2558</v>
          </cell>
          <cell r="BB928" t="str">
            <v>สืบทรัพย์ (คำสั่ง 23/3/2565)//กำลังดำเนินการสืบทรัพย์</v>
          </cell>
          <cell r="BL928" t="str">
            <v>นายนพพงษ์ ชื่นทา</v>
          </cell>
          <cell r="BM928">
            <v>823658010365</v>
          </cell>
          <cell r="BN928" t="str">
            <v>1.นายนพพงษ์ ชื่นทา
2.นายไพบูลย์ วงศ์ฝั้น
3.นายเอกวิทย์ พรวีระยานนท์</v>
          </cell>
          <cell r="BO928" t="str">
            <v>จำเลยที่ 1
จำเลยที่ 2
จำเลยที่ 3</v>
          </cell>
          <cell r="BP928" t="str">
            <v>1-5099-00459-49-4
3-5103-00044-74-7
3-4201-00508-70-8</v>
          </cell>
          <cell r="BQ928" t="str">
            <v>กำลังดำเนินการ</v>
          </cell>
          <cell r="BU928" t="str">
            <v>จันทร์นิภา</v>
          </cell>
        </row>
        <row r="929">
          <cell r="B929">
            <v>1772</v>
          </cell>
          <cell r="C929">
            <v>924</v>
          </cell>
          <cell r="D929">
            <v>23</v>
          </cell>
          <cell r="E929">
            <v>3</v>
          </cell>
          <cell r="F929">
            <v>2565</v>
          </cell>
          <cell r="G929">
            <v>800019655003</v>
          </cell>
          <cell r="H929" t="str">
            <v>นางสาว</v>
          </cell>
          <cell r="I929" t="str">
            <v>สมพิศ</v>
          </cell>
          <cell r="J929" t="str">
            <v>สุวรรณศรี</v>
          </cell>
          <cell r="K929">
            <v>3500500032483</v>
          </cell>
          <cell r="L929" t="str">
            <v>ดอยสะเก็ด</v>
          </cell>
          <cell r="M929" t="str">
            <v>เชียงใหม่ 2</v>
          </cell>
          <cell r="N929">
            <v>8</v>
          </cell>
          <cell r="O929" t="str">
            <v>สินเชื่อธนาคารประชาชน</v>
          </cell>
          <cell r="P929" t="str">
            <v>1.บุคคลค้ำประกัน</v>
          </cell>
          <cell r="Q929">
            <v>85671.79</v>
          </cell>
          <cell r="R929">
            <v>18244.68</v>
          </cell>
          <cell r="S929" t="str">
            <v>แขวงเชียงใหม่</v>
          </cell>
          <cell r="T929" t="str">
            <v>ผบ.8602</v>
          </cell>
          <cell r="U929">
            <v>2558</v>
          </cell>
          <cell r="V929" t="str">
            <v>ผบ.9022</v>
          </cell>
          <cell r="W929">
            <v>2558</v>
          </cell>
          <cell r="AA929">
            <v>23</v>
          </cell>
          <cell r="AB929">
            <v>11</v>
          </cell>
          <cell r="AC929">
            <v>2558</v>
          </cell>
          <cell r="BB929" t="str">
            <v>สืบทรัพย์ (คำสั่ง 23/3/2565)//กำลังดำเนินการสืบทรัพย์</v>
          </cell>
          <cell r="BL929" t="str">
            <v>นางสาวสมพิศ สุวรรณศรี</v>
          </cell>
          <cell r="BM929">
            <v>823658010363</v>
          </cell>
          <cell r="BN929" t="str">
            <v>1.นางสาวสมพิศหรือกันต์กนิษฐ์ สุวรรณศรี
2.นางนงนุช แสงซอน
3.นางสาวอภิญญา มณีจอม</v>
          </cell>
          <cell r="BO929" t="str">
            <v>จำเลยที่ 1
จำเลยที่ 2
จำเลยที่ 3</v>
          </cell>
          <cell r="BP929" t="str">
            <v>3-5005-00032-48-3
3-5103-00377-94-1
3-5005-00033-14-5</v>
          </cell>
          <cell r="BQ929" t="str">
            <v>กำลังดำเนินการ</v>
          </cell>
          <cell r="BU929" t="str">
            <v>จันทร์นิภา</v>
          </cell>
        </row>
        <row r="930">
          <cell r="B930">
            <v>1773</v>
          </cell>
          <cell r="C930">
            <v>925</v>
          </cell>
          <cell r="D930">
            <v>23</v>
          </cell>
          <cell r="E930">
            <v>3</v>
          </cell>
          <cell r="F930">
            <v>2565</v>
          </cell>
          <cell r="G930">
            <v>800078098137</v>
          </cell>
          <cell r="H930" t="str">
            <v>นาง</v>
          </cell>
          <cell r="I930" t="str">
            <v>พรรณี</v>
          </cell>
          <cell r="J930" t="str">
            <v>เพชรสุวรรณ</v>
          </cell>
          <cell r="K930">
            <v>3509900193776</v>
          </cell>
          <cell r="L930" t="str">
            <v>มหาวิทยาลัยเชียงใหม่</v>
          </cell>
          <cell r="M930" t="str">
            <v>เชียงใหม่ 2</v>
          </cell>
          <cell r="N930">
            <v>8</v>
          </cell>
          <cell r="O930" t="str">
            <v>สินเชื่อแก้ไขหนี้นอกระบบ (PSA)</v>
          </cell>
          <cell r="P930" t="str">
            <v>1.บุคคลค้ำประกัน</v>
          </cell>
          <cell r="Q930">
            <v>34842.980000000003</v>
          </cell>
          <cell r="R930">
            <v>5677.98</v>
          </cell>
          <cell r="S930" t="str">
            <v>แขวงเชียงใหม่</v>
          </cell>
          <cell r="T930" t="str">
            <v>ผบ.3331</v>
          </cell>
          <cell r="U930">
            <v>2563</v>
          </cell>
          <cell r="V930" t="str">
            <v>ผบ.5903</v>
          </cell>
          <cell r="W930">
            <v>2563</v>
          </cell>
          <cell r="AA930">
            <v>1</v>
          </cell>
          <cell r="AB930">
            <v>9</v>
          </cell>
          <cell r="AC930">
            <v>2563</v>
          </cell>
          <cell r="BB930" t="str">
            <v>สืบทรัพย์ (คำสั่ง 23/3/2565)//กำลังดำเนินการสืบทรัพย์</v>
          </cell>
          <cell r="BL930" t="str">
            <v>นางพรรณี เพชรสุวรรณ</v>
          </cell>
          <cell r="BM930">
            <v>883263010447</v>
          </cell>
          <cell r="BN930" t="str">
            <v>1.นางพรรณี เพชรสุวรรณ
2.นางเหรียญทอง เพชรสุวรรณ</v>
          </cell>
          <cell r="BO930" t="str">
            <v>จำเลยที่ 1
จำเลยที่ 2</v>
          </cell>
          <cell r="BP930" t="str">
            <v>3-5099-00193-77-6
3-5015-00121-57-6</v>
          </cell>
          <cell r="BQ930" t="str">
            <v>กำลังดำเนินการ</v>
          </cell>
          <cell r="BU930" t="str">
            <v>จันทร์นิภา</v>
          </cell>
        </row>
        <row r="931">
          <cell r="B931">
            <v>1774</v>
          </cell>
          <cell r="C931">
            <v>926</v>
          </cell>
          <cell r="D931">
            <v>23</v>
          </cell>
          <cell r="E931">
            <v>3</v>
          </cell>
          <cell r="F931">
            <v>2565</v>
          </cell>
          <cell r="G931">
            <v>803053006869</v>
          </cell>
          <cell r="H931" t="str">
            <v>นาง</v>
          </cell>
          <cell r="I931" t="str">
            <v xml:space="preserve">อุษณีย์ </v>
          </cell>
          <cell r="J931" t="str">
            <v>ไชยคำปัน</v>
          </cell>
          <cell r="K931">
            <v>3501500154491</v>
          </cell>
          <cell r="L931" t="str">
            <v>มหาวิทยาลัยเชียงใหม่</v>
          </cell>
          <cell r="M931" t="str">
            <v>เชียงใหม่ 2</v>
          </cell>
          <cell r="N931">
            <v>8</v>
          </cell>
          <cell r="O931" t="str">
            <v>สินเชื่อเพื่อพัฒนากลุ่มอาชีพ</v>
          </cell>
          <cell r="P931" t="str">
            <v>1.บุคคลค้ำประกัน</v>
          </cell>
          <cell r="Q931">
            <v>1190048.08</v>
          </cell>
          <cell r="R931">
            <v>281891.38</v>
          </cell>
          <cell r="S931" t="str">
            <v>จังหวัดเชียงใหม่</v>
          </cell>
          <cell r="T931" t="str">
            <v>ผบ.1138</v>
          </cell>
          <cell r="U931">
            <v>2562</v>
          </cell>
          <cell r="V931" t="str">
            <v>ผบ.1390</v>
          </cell>
          <cell r="W931">
            <v>2562</v>
          </cell>
          <cell r="AA931">
            <v>10</v>
          </cell>
          <cell r="AB931">
            <v>7</v>
          </cell>
          <cell r="AC931">
            <v>2562</v>
          </cell>
          <cell r="BB931" t="str">
            <v>สืบทรัพย์ (คำสั่ง 23/3/2565)//กำลังดำเนินการสืบทรัพย์</v>
          </cell>
          <cell r="BL931" t="str">
            <v>นางอุษณีย์  ไชยคำปัน</v>
          </cell>
          <cell r="BM931">
            <v>883262010642</v>
          </cell>
          <cell r="BN931" t="str">
            <v>1.นางอุษณีย์ ไชยคำปัน
2.นางกนกพร บุญมี
3.นางสาวระพีร์ คัมภีระ
4.นางสาวรัตติยาภรณ์ วรรณสิทธิ์
5นายสมชาย นิพาพันธ์</v>
          </cell>
          <cell r="BO931" t="str">
            <v>จำเลยที่ 1
จำเลยที่ 2
จำเลยที่ 3
จำเลยที่ 4
จำเลยที่ 5</v>
          </cell>
          <cell r="BP931" t="str">
            <v>3-5015-00154-49-1
3-5019-00198-23-1
3-5099-00916-86-7
3-5099-01422-02-7
3-5005-00290-63-6</v>
          </cell>
          <cell r="BQ931" t="str">
            <v>กำลังดำเนินการ</v>
          </cell>
          <cell r="BU931" t="str">
            <v>จันทร์นิภา</v>
          </cell>
        </row>
        <row r="932">
          <cell r="B932">
            <v>1775</v>
          </cell>
          <cell r="C932">
            <v>927</v>
          </cell>
          <cell r="D932">
            <v>23</v>
          </cell>
          <cell r="E932">
            <v>3</v>
          </cell>
          <cell r="F932">
            <v>2565</v>
          </cell>
          <cell r="G932">
            <v>800041742720</v>
          </cell>
          <cell r="H932" t="str">
            <v>นาง</v>
          </cell>
          <cell r="I932" t="str">
            <v>เรไร</v>
          </cell>
          <cell r="J932" t="str">
            <v>สินธุ</v>
          </cell>
          <cell r="K932">
            <v>3570100325823</v>
          </cell>
          <cell r="L932" t="str">
            <v>สันทราย</v>
          </cell>
          <cell r="M932" t="str">
            <v>เชียงใหม่ 2</v>
          </cell>
          <cell r="N932">
            <v>8</v>
          </cell>
          <cell r="O932" t="str">
            <v>สินเชื่อธนาคารประชาชน</v>
          </cell>
          <cell r="P932" t="str">
            <v>1.บุคคลค้ำประกัน</v>
          </cell>
          <cell r="Q932">
            <v>66098.039999999994</v>
          </cell>
          <cell r="R932">
            <v>28598.05</v>
          </cell>
          <cell r="S932" t="str">
            <v>แขวงเชียงราย</v>
          </cell>
          <cell r="T932" t="str">
            <v>ผบ.4346</v>
          </cell>
          <cell r="U932">
            <v>2562</v>
          </cell>
          <cell r="V932" t="str">
            <v>ผบ.4254</v>
          </cell>
          <cell r="W932">
            <v>2562</v>
          </cell>
          <cell r="AA932">
            <v>11</v>
          </cell>
          <cell r="AB932">
            <v>12</v>
          </cell>
          <cell r="AC932">
            <v>2562</v>
          </cell>
          <cell r="BB932" t="str">
            <v>สืบทรัพย์ (คำสั่ง 23/3/2565)//กำลังดำเนินการสืบทรัพย์</v>
          </cell>
          <cell r="BL932" t="str">
            <v>นางเรไร สินธุ</v>
          </cell>
          <cell r="BM932">
            <v>883262012101</v>
          </cell>
          <cell r="BN932" t="str">
            <v>1.นางไพรวัน พ้นภัย</v>
          </cell>
          <cell r="BO932" t="str">
            <v>จำเลย</v>
          </cell>
          <cell r="BP932" t="str">
            <v>3-5709-00540-68-1</v>
          </cell>
          <cell r="BQ932" t="str">
            <v>กำลังดำเนินการ</v>
          </cell>
          <cell r="BU932" t="str">
            <v>จันทร์นิภา</v>
          </cell>
        </row>
        <row r="933">
          <cell r="B933">
            <v>1776</v>
          </cell>
          <cell r="C933">
            <v>928</v>
          </cell>
          <cell r="D933">
            <v>23</v>
          </cell>
          <cell r="E933">
            <v>3</v>
          </cell>
          <cell r="F933">
            <v>2565</v>
          </cell>
          <cell r="G933">
            <v>800026011646</v>
          </cell>
          <cell r="H933" t="str">
            <v>นางสาว</v>
          </cell>
          <cell r="I933" t="str">
            <v>สร้อยลัดดา</v>
          </cell>
          <cell r="J933" t="str">
            <v>คนใจดี</v>
          </cell>
          <cell r="K933">
            <v>3570800315707</v>
          </cell>
          <cell r="L933" t="str">
            <v>สันทราย</v>
          </cell>
          <cell r="M933" t="str">
            <v>เชียงใหม่ 2</v>
          </cell>
          <cell r="N933">
            <v>8</v>
          </cell>
          <cell r="O933" t="str">
            <v>สินเชื่อธนาคารประชาชน</v>
          </cell>
          <cell r="P933" t="str">
            <v>1.บุคคลค้ำประกัน</v>
          </cell>
          <cell r="Q933">
            <v>91623.89</v>
          </cell>
          <cell r="R933">
            <v>24984.99</v>
          </cell>
          <cell r="S933" t="str">
            <v>แขวงเชียงราย</v>
          </cell>
          <cell r="T933" t="str">
            <v>ผบ.2663</v>
          </cell>
          <cell r="U933">
            <v>2562</v>
          </cell>
          <cell r="V933" t="str">
            <v>ผบ.3223</v>
          </cell>
          <cell r="W933">
            <v>2562</v>
          </cell>
          <cell r="AA933">
            <v>1</v>
          </cell>
          <cell r="AB933">
            <v>10</v>
          </cell>
          <cell r="AC933">
            <v>2562</v>
          </cell>
          <cell r="BB933" t="str">
            <v>สืบทรัพย์ (คำสั่ง 23/3/2565)//กำลังดำเนินการสืบทรัพย์</v>
          </cell>
          <cell r="BL933" t="str">
            <v>นางสาวสร้อยลัดดา คนใจดี</v>
          </cell>
          <cell r="BM933">
            <v>823659011009</v>
          </cell>
          <cell r="BN933" t="str">
            <v>1.นางสาวสร้อยลัดดา คนใจดี
2.นางสาวรภัทภร อินยะพรม
3.นางสาวปิ่นระย้าหรือปริยากร มอญยิ่ง</v>
          </cell>
          <cell r="BO933" t="str">
            <v>จำเลยที่ 1
จำเลยที่ 2
จำเลยที่ 3</v>
          </cell>
          <cell r="BP933" t="str">
            <v>3-5708-00315-70-7
3-5701-01551-84-3
1-5099-00280-21-4</v>
          </cell>
          <cell r="BQ933" t="str">
            <v>กำลังดำเนินการ</v>
          </cell>
          <cell r="BU933" t="str">
            <v>จันทร์นิภา</v>
          </cell>
        </row>
        <row r="934">
          <cell r="B934">
            <v>1777</v>
          </cell>
          <cell r="C934">
            <v>929</v>
          </cell>
          <cell r="D934">
            <v>23</v>
          </cell>
          <cell r="E934">
            <v>3</v>
          </cell>
          <cell r="F934">
            <v>2565</v>
          </cell>
          <cell r="G934">
            <v>800059792799</v>
          </cell>
          <cell r="H934" t="str">
            <v>นาย</v>
          </cell>
          <cell r="I934" t="str">
            <v xml:space="preserve">รังสรร </v>
          </cell>
          <cell r="J934" t="str">
            <v>ศรีวรรณ</v>
          </cell>
          <cell r="K934">
            <v>3640700099980</v>
          </cell>
          <cell r="L934" t="str">
            <v>สันทราย</v>
          </cell>
          <cell r="M934" t="str">
            <v>เชียงใหม่ 2</v>
          </cell>
          <cell r="N934">
            <v>8</v>
          </cell>
          <cell r="O934" t="str">
            <v>สินเชื่อธนาคารประชาชน</v>
          </cell>
          <cell r="P934" t="str">
            <v>1.บุคคลค้ำประกัน</v>
          </cell>
          <cell r="Q934">
            <v>225206.43</v>
          </cell>
          <cell r="R934">
            <v>27290.26</v>
          </cell>
          <cell r="S934" t="str">
            <v>แขวงเชียงใหม่</v>
          </cell>
          <cell r="T934" t="str">
            <v>ผบ.11342</v>
          </cell>
          <cell r="U934">
            <v>2560</v>
          </cell>
          <cell r="V934" t="str">
            <v>ผบ.302</v>
          </cell>
          <cell r="W934">
            <v>2561</v>
          </cell>
          <cell r="X934">
            <v>23</v>
          </cell>
          <cell r="Y934">
            <v>1</v>
          </cell>
          <cell r="Z934">
            <v>2561</v>
          </cell>
          <cell r="BB934" t="str">
            <v>สืบทรัพย์ (คำสั่ง 23/3/2565)//กำลังดำเนินการสืบทรัพย์</v>
          </cell>
          <cell r="BL934" t="str">
            <v>นายรังสรร  ศรีวรรณ</v>
          </cell>
          <cell r="BM934">
            <v>823660010544</v>
          </cell>
          <cell r="BN934" t="str">
            <v>1.นายรังสรรค์หรือณภกรณ์ ศรีวรรณ
2.นายชำนาญ คำมา
3.นายสนั่น พุทธา</v>
          </cell>
          <cell r="BO934" t="str">
            <v>จำเลยที่ 1
จำเลยที่ 2
จำเลยที่ 3</v>
          </cell>
          <cell r="BP934" t="str">
            <v>3-6407-00099-98-0
3-5014-00394-94-5
3-5014-00655-40-4</v>
          </cell>
          <cell r="BQ934" t="str">
            <v>กำลังดำเนินการ</v>
          </cell>
          <cell r="BU934" t="str">
            <v>จันทร์นิภา</v>
          </cell>
        </row>
        <row r="935">
          <cell r="B935">
            <v>1778</v>
          </cell>
          <cell r="C935">
            <v>930</v>
          </cell>
          <cell r="D935">
            <v>23</v>
          </cell>
          <cell r="E935">
            <v>3</v>
          </cell>
          <cell r="F935">
            <v>2565</v>
          </cell>
          <cell r="G935">
            <v>800039641413</v>
          </cell>
          <cell r="H935" t="str">
            <v>นาง</v>
          </cell>
          <cell r="I935" t="str">
            <v>ธนันท์ชล</v>
          </cell>
          <cell r="J935" t="str">
            <v>อาษากิจ</v>
          </cell>
          <cell r="K935" t="str">
            <v>3-5014-00597-71-4</v>
          </cell>
          <cell r="L935" t="str">
            <v>สันทราย</v>
          </cell>
          <cell r="M935" t="str">
            <v>เชียงใหม่ 2</v>
          </cell>
          <cell r="N935">
            <v>8</v>
          </cell>
          <cell r="O935" t="str">
            <v>สินเชื่อธนาคารประชาชน</v>
          </cell>
          <cell r="P935" t="str">
            <v>1.บุคคลค้ำประกัน</v>
          </cell>
          <cell r="Q935">
            <v>51154.26</v>
          </cell>
          <cell r="R935">
            <v>11166.26</v>
          </cell>
          <cell r="S935" t="str">
            <v>แขวงเชียงใหม่</v>
          </cell>
          <cell r="T935" t="str">
            <v>ผบ.8003</v>
          </cell>
          <cell r="U935">
            <v>2561</v>
          </cell>
          <cell r="V935" t="str">
            <v>ผบ.8891</v>
          </cell>
          <cell r="W935">
            <v>2561</v>
          </cell>
          <cell r="X935">
            <v>4</v>
          </cell>
          <cell r="Y935">
            <v>9</v>
          </cell>
          <cell r="Z935">
            <v>2561</v>
          </cell>
          <cell r="BB935" t="str">
            <v>สืบทรัพย์ (คำสั่ง 23/3/2565)//กำลังดำเนินการสืบทรัพย์</v>
          </cell>
          <cell r="BL935" t="str">
            <v>นางธนันท์ชล อาษากิจ</v>
          </cell>
          <cell r="BM935">
            <v>823661010190</v>
          </cell>
          <cell r="BN935" t="str">
            <v>1.นางวันระวีหรือธนันท์ชล อาษากิจ
2.นางสาวจันทร์พวงหรือกรศรี หม่องเชย
3.นางมณเฑียร มนขุนทด</v>
          </cell>
          <cell r="BO935" t="str">
            <v>จำเลยที่ 1
จำเลยที่ 2
จำเลยที่ 3</v>
          </cell>
          <cell r="BP935" t="str">
            <v>3-5014-00597-71-4
3-5014-00598-81-8
3-5014-00598-80-0</v>
          </cell>
          <cell r="BQ935" t="str">
            <v>กำลังดำเนินการ</v>
          </cell>
          <cell r="BU935" t="str">
            <v>จันทร์นิภา</v>
          </cell>
        </row>
        <row r="936">
          <cell r="B936">
            <v>1779</v>
          </cell>
          <cell r="C936">
            <v>931</v>
          </cell>
          <cell r="D936">
            <v>23</v>
          </cell>
          <cell r="E936">
            <v>3</v>
          </cell>
          <cell r="F936">
            <v>2565</v>
          </cell>
          <cell r="G936">
            <v>800064448569</v>
          </cell>
          <cell r="H936" t="str">
            <v>นาง</v>
          </cell>
          <cell r="I936" t="str">
            <v>รุ่งรัตน์</v>
          </cell>
          <cell r="J936" t="str">
            <v>บัวชุม</v>
          </cell>
          <cell r="K936">
            <v>1509900046025</v>
          </cell>
          <cell r="L936" t="str">
            <v>ดอยสะเก็ด</v>
          </cell>
          <cell r="M936" t="str">
            <v>เชียงใหม่ 2</v>
          </cell>
          <cell r="N936">
            <v>8</v>
          </cell>
          <cell r="O936" t="str">
            <v>สินเชื่อธนาคารประชาชน</v>
          </cell>
          <cell r="P936" t="str">
            <v>1.บุคคลค้ำประกัน</v>
          </cell>
          <cell r="Q936">
            <v>213581.39</v>
          </cell>
          <cell r="R936">
            <v>30251.61</v>
          </cell>
          <cell r="S936" t="str">
            <v>แขวงเชียงใหม่</v>
          </cell>
          <cell r="T936" t="str">
            <v>ผบ.13784</v>
          </cell>
          <cell r="U936">
            <v>2561</v>
          </cell>
          <cell r="V936" t="str">
            <v>ผบ.50</v>
          </cell>
          <cell r="W936">
            <v>2562</v>
          </cell>
          <cell r="X936">
            <v>14</v>
          </cell>
          <cell r="Y936">
            <v>1</v>
          </cell>
          <cell r="Z936">
            <v>2562</v>
          </cell>
          <cell r="BB936" t="str">
            <v>สืบทรัพย์ (คำสั่ง 23/3/2565)//กำลังดำเนินการสืบทรัพย์</v>
          </cell>
          <cell r="BL936" t="str">
            <v>นางรุ่งรัตน์ บัวชุม</v>
          </cell>
          <cell r="BM936">
            <v>823661010298</v>
          </cell>
          <cell r="BN936" t="str">
            <v>1.นางรุ่งรัตน์ บัวชุม
2.นางสาวจรัญญา วงศ์ชมภู
3.นางอารียา บุญตัน</v>
          </cell>
          <cell r="BO936" t="str">
            <v>จำเลยที่ 1
จำเลยที่ 2
จำเลยที่ 3</v>
          </cell>
          <cell r="BP936" t="str">
            <v>1-5099-00046-02-5
3-2106-00087-33-9
3-5015-00089-43-5</v>
          </cell>
          <cell r="BQ936" t="str">
            <v>กำลังดำเนินการ</v>
          </cell>
          <cell r="BU936" t="str">
            <v>จันทร์นิภา</v>
          </cell>
        </row>
        <row r="937">
          <cell r="B937">
            <v>1780</v>
          </cell>
          <cell r="C937">
            <v>932</v>
          </cell>
          <cell r="D937">
            <v>23</v>
          </cell>
          <cell r="E937">
            <v>3</v>
          </cell>
          <cell r="F937">
            <v>2565</v>
          </cell>
          <cell r="G937">
            <v>800095823657</v>
          </cell>
          <cell r="H937" t="str">
            <v>นางสาว</v>
          </cell>
          <cell r="I937" t="str">
            <v>แสงเดือน</v>
          </cell>
          <cell r="J937" t="str">
            <v>เทศชมภู</v>
          </cell>
          <cell r="K937">
            <v>1509900211336</v>
          </cell>
          <cell r="L937" t="str">
            <v>ดอยสะเก็ด</v>
          </cell>
          <cell r="M937" t="str">
            <v>เชียงใหม่ 2</v>
          </cell>
          <cell r="N937">
            <v>8</v>
          </cell>
          <cell r="O937" t="str">
            <v>สินเชื่อแก้ไขปัญหาหนี้นอกระบบ(PSA)</v>
          </cell>
          <cell r="P937" t="str">
            <v>1.บุคคลค้ำประกัน</v>
          </cell>
          <cell r="Q937">
            <v>51234.25</v>
          </cell>
          <cell r="R937">
            <v>4570.25</v>
          </cell>
          <cell r="S937" t="str">
            <v>แขวงเชียงใหม่</v>
          </cell>
          <cell r="T937" t="str">
            <v>ผบ.5804</v>
          </cell>
          <cell r="U937">
            <v>2563</v>
          </cell>
          <cell r="V937" t="str">
            <v>ผบ.7935</v>
          </cell>
          <cell r="W937">
            <v>2563</v>
          </cell>
          <cell r="AA937">
            <v>10</v>
          </cell>
          <cell r="AB937">
            <v>11</v>
          </cell>
          <cell r="AC937">
            <v>2563</v>
          </cell>
          <cell r="BB937" t="str">
            <v>สืบทรัพย์ (คำสั่ง 23/3/2565)//กำลังดำเนินการสืบทรัพย์</v>
          </cell>
          <cell r="BL937" t="str">
            <v>นางสาวแสงเดือน เทศชมภู</v>
          </cell>
          <cell r="BM937">
            <v>883263012151</v>
          </cell>
          <cell r="BN937" t="str">
            <v>1.นางสาวแสงเดือน เทศชมภู
2.นางสาวชนาภา รินคำ</v>
          </cell>
          <cell r="BO937" t="str">
            <v>จำเลยที่ 1
จำเลยที่ 2</v>
          </cell>
          <cell r="BP937" t="str">
            <v>1-5099-00211-33-6
1-5099-00535-66-2</v>
          </cell>
          <cell r="BQ937" t="str">
            <v>กำลังดำเนินการ</v>
          </cell>
          <cell r="BU937" t="str">
            <v>จันทร์นิภา</v>
          </cell>
        </row>
        <row r="938">
          <cell r="B938">
            <v>1781</v>
          </cell>
          <cell r="C938">
            <v>933</v>
          </cell>
          <cell r="D938">
            <v>23</v>
          </cell>
          <cell r="E938">
            <v>3</v>
          </cell>
          <cell r="F938">
            <v>2565</v>
          </cell>
          <cell r="G938">
            <v>800078830414</v>
          </cell>
          <cell r="H938" t="str">
            <v>นาง</v>
          </cell>
          <cell r="I938" t="str">
            <v>ฟ้ารุ่ง</v>
          </cell>
          <cell r="J938" t="str">
            <v>สมศรี</v>
          </cell>
          <cell r="K938">
            <v>3571100257047</v>
          </cell>
          <cell r="L938" t="str">
            <v>ดอยสะเก็ด</v>
          </cell>
          <cell r="M938" t="str">
            <v>เชียงใหม่ 2</v>
          </cell>
          <cell r="N938">
            <v>8</v>
          </cell>
          <cell r="O938" t="str">
            <v>สินเชื่อธนาคารประชาชน</v>
          </cell>
          <cell r="P938" t="str">
            <v>1.บุคคลค้ำประกัน</v>
          </cell>
          <cell r="Q938">
            <v>49735.64</v>
          </cell>
          <cell r="R938">
            <v>7072.02</v>
          </cell>
          <cell r="S938" t="str">
            <v>แขวงเวียงป่าเป้า</v>
          </cell>
          <cell r="T938" t="str">
            <v>ผบ.891</v>
          </cell>
          <cell r="U938">
            <v>2562</v>
          </cell>
          <cell r="V938" t="str">
            <v>ผบ.890</v>
          </cell>
          <cell r="W938">
            <v>2562</v>
          </cell>
          <cell r="AA938">
            <v>23</v>
          </cell>
          <cell r="AB938">
            <v>12</v>
          </cell>
          <cell r="AC938">
            <v>2562</v>
          </cell>
          <cell r="BB938" t="str">
            <v>สืบทรัพย์ (คำสั่ง 23/3/2565)//กำลังดำเนินการสืบทรัพย์</v>
          </cell>
          <cell r="BL938" t="str">
            <v>นางฟ้ารุ่ง สมศรี</v>
          </cell>
          <cell r="BM938">
            <v>883262011989</v>
          </cell>
          <cell r="BN938" t="str">
            <v>1.นางฟ้ารุ่ง สมศรี
2.นายณรงค์ ตาคำ
3.นายสมพล ตามันคำ</v>
          </cell>
          <cell r="BO938" t="str">
            <v>จำเลยที่ 1
จำเลยที่ 2
จำเลยที่ 3</v>
          </cell>
          <cell r="BP938" t="str">
            <v>3-5711-00257-04-7
3-5711-00261-01-0
3-5711-00257-53-5</v>
          </cell>
          <cell r="BQ938" t="str">
            <v>กำลังดำเนินการ</v>
          </cell>
          <cell r="BU938" t="str">
            <v>จันทร์นิภา</v>
          </cell>
        </row>
        <row r="939">
          <cell r="B939">
            <v>1782</v>
          </cell>
          <cell r="C939">
            <v>934</v>
          </cell>
          <cell r="D939">
            <v>23</v>
          </cell>
          <cell r="E939">
            <v>3</v>
          </cell>
          <cell r="F939">
            <v>2565</v>
          </cell>
          <cell r="G939">
            <v>800062476026</v>
          </cell>
          <cell r="H939" t="str">
            <v>นางสาว</v>
          </cell>
          <cell r="I939" t="str">
            <v xml:space="preserve">เกสรา </v>
          </cell>
          <cell r="J939" t="str">
            <v>ศิรินาม</v>
          </cell>
          <cell r="K939">
            <v>3500500600414</v>
          </cell>
          <cell r="L939" t="str">
            <v>ดอยสะเก็ด</v>
          </cell>
          <cell r="M939" t="str">
            <v>เชียงใหม่ 2</v>
          </cell>
          <cell r="N939">
            <v>8</v>
          </cell>
          <cell r="O939" t="str">
            <v>สินเชื่อธนาคารประชาชน</v>
          </cell>
          <cell r="P939" t="str">
            <v>1.บุคคลค้ำประกัน</v>
          </cell>
          <cell r="Q939">
            <v>162187</v>
          </cell>
          <cell r="R939">
            <v>25829.14</v>
          </cell>
          <cell r="S939" t="str">
            <v>แขวงเชียงใหม่</v>
          </cell>
          <cell r="T939" t="str">
            <v>ผบ.11961</v>
          </cell>
          <cell r="U939">
            <v>2562</v>
          </cell>
          <cell r="V939" t="str">
            <v>ผบ.2832</v>
          </cell>
          <cell r="W939">
            <v>2562</v>
          </cell>
          <cell r="AA939">
            <v>9</v>
          </cell>
          <cell r="AB939">
            <v>12</v>
          </cell>
          <cell r="AC939">
            <v>2562</v>
          </cell>
          <cell r="BB939" t="str">
            <v>สืบทรัพย์ (คำสั่ง 23/3/2565)//กำลังดำเนินการสืบทรัพย์</v>
          </cell>
          <cell r="BL939" t="str">
            <v>นางสาวเกสรา  ศิรินาม</v>
          </cell>
          <cell r="BM939">
            <v>883262012096</v>
          </cell>
          <cell r="BN939" t="str">
            <v>1.นางสาวเกสรา ศิรินาม
2.นายนวพล ปานพรหม
3.นายดวงคำ ตะริโย</v>
          </cell>
          <cell r="BO939" t="str">
            <v>จำเลยที่ 1
จำเลยที่ 2
จำเลยที่ 3</v>
          </cell>
          <cell r="BP939" t="str">
            <v>3-5005-00600-41-4
3-5005-00600-58-9
3-5005-00600-38-4</v>
          </cell>
          <cell r="BQ939" t="str">
            <v>กำลังดำเนินการ</v>
          </cell>
          <cell r="BU939" t="str">
            <v>จันทร์นิภา</v>
          </cell>
        </row>
        <row r="940">
          <cell r="B940">
            <v>1783</v>
          </cell>
          <cell r="C940">
            <v>935</v>
          </cell>
          <cell r="D940">
            <v>23</v>
          </cell>
          <cell r="E940">
            <v>3</v>
          </cell>
          <cell r="F940">
            <v>2565</v>
          </cell>
          <cell r="G940">
            <v>800019711070</v>
          </cell>
          <cell r="H940" t="str">
            <v>นางสาว</v>
          </cell>
          <cell r="I940" t="str">
            <v>นิภาพร</v>
          </cell>
          <cell r="J940" t="str">
            <v>ธรรมพุฒิ</v>
          </cell>
          <cell r="K940">
            <v>3500500298081</v>
          </cell>
          <cell r="L940" t="str">
            <v>ดอยสะเก็ด</v>
          </cell>
          <cell r="M940" t="str">
            <v>เชียงใหม่ 2</v>
          </cell>
          <cell r="N940">
            <v>8</v>
          </cell>
          <cell r="O940" t="str">
            <v>สินเชื่อธนาคารประชาชน</v>
          </cell>
          <cell r="P940" t="str">
            <v>1.บุคคลค้ำประกัน</v>
          </cell>
          <cell r="Q940">
            <v>153278.6</v>
          </cell>
          <cell r="R940">
            <v>37130.6</v>
          </cell>
          <cell r="S940" t="str">
            <v>แขวงเชียงใหม่</v>
          </cell>
          <cell r="T940" t="str">
            <v>ผบ.9812</v>
          </cell>
          <cell r="U940">
            <v>2562</v>
          </cell>
          <cell r="V940" t="str">
            <v>ผบ.11573</v>
          </cell>
          <cell r="W940">
            <v>2562</v>
          </cell>
          <cell r="AA940">
            <v>12</v>
          </cell>
          <cell r="AB940">
            <v>11</v>
          </cell>
          <cell r="AC940">
            <v>2562</v>
          </cell>
          <cell r="BB940" t="str">
            <v>สืบทรัพย์ (คำสั่ง 23/3/2565)//กำลังดำเนินการสืบทรัพย์</v>
          </cell>
          <cell r="BL940" t="str">
            <v>นางสาวนิภาพร ธรรมพุฒิ</v>
          </cell>
          <cell r="BM940">
            <v>823660011016</v>
          </cell>
          <cell r="BN940" t="str">
            <v>1.นางสาวนิภาพร ธรรมพุฒิ
2.นายประเสริฐ จักรแก้ว
3.นางเมลดา กุลจิตติธร</v>
          </cell>
          <cell r="BO940" t="str">
            <v>จำเลยที่ 1
จำเลยที่ 2
จำเลยที่ 3</v>
          </cell>
          <cell r="BP940" t="str">
            <v>3-5005-00296-08-1
3-5005-00101-90-6
3-1020-00965-69-9</v>
          </cell>
          <cell r="BQ940" t="str">
            <v>กำลังดำเนินการ</v>
          </cell>
          <cell r="BU940" t="str">
            <v>จันทร์นิภา</v>
          </cell>
        </row>
        <row r="941">
          <cell r="B941">
            <v>1784</v>
          </cell>
          <cell r="C941">
            <v>936</v>
          </cell>
          <cell r="D941">
            <v>23</v>
          </cell>
          <cell r="E941">
            <v>3</v>
          </cell>
          <cell r="F941">
            <v>2565</v>
          </cell>
          <cell r="G941">
            <v>800047405033</v>
          </cell>
          <cell r="H941" t="str">
            <v xml:space="preserve">นาย </v>
          </cell>
          <cell r="I941" t="str">
            <v>เกษม</v>
          </cell>
          <cell r="J941" t="str">
            <v>คำยอด</v>
          </cell>
          <cell r="K941">
            <v>3500500127565</v>
          </cell>
          <cell r="L941" t="str">
            <v>ดอยสะเก็ด</v>
          </cell>
          <cell r="M941" t="str">
            <v>เชียงใหม่ 2</v>
          </cell>
          <cell r="N941">
            <v>8</v>
          </cell>
          <cell r="O941" t="str">
            <v>สินเชื่อธนาคารประชาชน</v>
          </cell>
          <cell r="P941" t="str">
            <v>1.บุคคลค้ำประกัน</v>
          </cell>
          <cell r="Q941">
            <v>66306.28</v>
          </cell>
          <cell r="R941">
            <v>6074.24</v>
          </cell>
          <cell r="S941" t="str">
            <v>แขวงเชียงใหม่</v>
          </cell>
          <cell r="T941" t="str">
            <v>ผบ.3386</v>
          </cell>
          <cell r="U941">
            <v>2562</v>
          </cell>
          <cell r="V941" t="str">
            <v>ผบ.4205</v>
          </cell>
          <cell r="W941">
            <v>2562</v>
          </cell>
          <cell r="AA941">
            <v>2</v>
          </cell>
          <cell r="AB941">
            <v>6</v>
          </cell>
          <cell r="AC941">
            <v>2562</v>
          </cell>
          <cell r="BB941" t="str">
            <v>สืบทรัพย์ (คำสั่ง 23/3/2565)//กำลังดำเนินการสืบทรัพย์</v>
          </cell>
          <cell r="BL941" t="str">
            <v>นาย เกษม คำยอด</v>
          </cell>
          <cell r="BM941">
            <v>823660010702</v>
          </cell>
          <cell r="BN941" t="str">
            <v>1.นายเกษม คำยอด
2.นายปั๋น คำเปลี่ยน
3.นายบรรพจน์ ผลนวพจน์</v>
          </cell>
          <cell r="BO941" t="str">
            <v>จำเลยที่ 1
จำเลยที่ 2
จำเลยที่ 3</v>
          </cell>
          <cell r="BP941" t="str">
            <v>3-5005-00127-56-5
3-5005-00135-55-0
3-5013-00064-86-2</v>
          </cell>
          <cell r="BQ941" t="str">
            <v>กำลังดำเนินการ</v>
          </cell>
          <cell r="BU941" t="str">
            <v>จันทร์นิภา</v>
          </cell>
        </row>
        <row r="942">
          <cell r="B942">
            <v>1785</v>
          </cell>
          <cell r="C942">
            <v>937</v>
          </cell>
          <cell r="D942">
            <v>23</v>
          </cell>
          <cell r="E942">
            <v>3</v>
          </cell>
          <cell r="F942">
            <v>2565</v>
          </cell>
          <cell r="G942">
            <v>800076117285</v>
          </cell>
          <cell r="H942" t="str">
            <v>นางสาว</v>
          </cell>
          <cell r="I942" t="str">
            <v>วนัฐชญา</v>
          </cell>
          <cell r="J942" t="str">
            <v>กันตีมูล</v>
          </cell>
          <cell r="K942">
            <v>1509900086787</v>
          </cell>
          <cell r="L942" t="str">
            <v>ดอยสะเก็ด</v>
          </cell>
          <cell r="M942" t="str">
            <v>เชียงใหม่ 2</v>
          </cell>
          <cell r="N942">
            <v>8</v>
          </cell>
          <cell r="O942" t="str">
            <v>สินเชื่อธนาคารประชาชน</v>
          </cell>
          <cell r="P942" t="str">
            <v>1.บุคคลค้ำประกัน</v>
          </cell>
          <cell r="Q942">
            <v>35605.449999999997</v>
          </cell>
          <cell r="R942">
            <v>4276.45</v>
          </cell>
          <cell r="S942" t="str">
            <v>แขวงเชียงใหม่</v>
          </cell>
          <cell r="T942" t="str">
            <v>ผบ.12850</v>
          </cell>
          <cell r="U942">
            <v>2562</v>
          </cell>
          <cell r="V942" t="str">
            <v>ผบ.227</v>
          </cell>
          <cell r="W942">
            <v>2563</v>
          </cell>
          <cell r="AA942">
            <v>20</v>
          </cell>
          <cell r="AB942">
            <v>1</v>
          </cell>
          <cell r="AC942">
            <v>2563</v>
          </cell>
          <cell r="BB942" t="str">
            <v>สืบทรัพย์ (คำสั่ง 23/3/2565)//กำลังดำเนินการสืบทรัพย์</v>
          </cell>
          <cell r="BL942" t="str">
            <v>นางสาววนัฐชญา กันตีมูล</v>
          </cell>
          <cell r="BM942">
            <v>883262012165</v>
          </cell>
          <cell r="BN942" t="str">
            <v>1.นางสาววนัฐชญา กันตีมูล
2.นางสาวสุนิสา โปธา
3.นางสาวอนงค์ สุนาอ้าย</v>
          </cell>
          <cell r="BO942" t="str">
            <v>จำเลยที่ 1
จำเลยที่ 2
จำเลยที่ 3</v>
          </cell>
          <cell r="BP942" t="str">
            <v>1-5099-00086-78-7
1-5013-00075-15-9
1-5013-00071-40-4</v>
          </cell>
          <cell r="BQ942" t="str">
            <v>กำลังดำเนินการ</v>
          </cell>
          <cell r="BU942" t="str">
            <v>จันทร์นิภา</v>
          </cell>
        </row>
        <row r="943">
          <cell r="B943">
            <v>1786</v>
          </cell>
          <cell r="C943">
            <v>938</v>
          </cell>
          <cell r="D943">
            <v>23</v>
          </cell>
          <cell r="E943">
            <v>3</v>
          </cell>
          <cell r="F943">
            <v>2565</v>
          </cell>
          <cell r="G943">
            <v>800037726869</v>
          </cell>
          <cell r="H943" t="str">
            <v>นาง</v>
          </cell>
          <cell r="I943" t="str">
            <v>หยาดพิรุณ</v>
          </cell>
          <cell r="J943" t="str">
            <v>จำหมาย</v>
          </cell>
          <cell r="K943">
            <v>3501400343925</v>
          </cell>
          <cell r="L943" t="str">
            <v>สันทราย</v>
          </cell>
          <cell r="M943" t="str">
            <v>เชียงใหม่ 2</v>
          </cell>
          <cell r="N943">
            <v>8</v>
          </cell>
          <cell r="O943" t="str">
            <v>สินเชื่อธนาคารประชาชน</v>
          </cell>
          <cell r="P943" t="str">
            <v>1.บุคคลค้ำประกัน</v>
          </cell>
          <cell r="Q943">
            <v>80229.710000000006</v>
          </cell>
          <cell r="R943">
            <v>15756.8</v>
          </cell>
          <cell r="S943" t="str">
            <v>แขวงเชียงใหม่</v>
          </cell>
          <cell r="T943" t="str">
            <v>ผบ.12039</v>
          </cell>
          <cell r="U943">
            <v>2561</v>
          </cell>
          <cell r="V943" t="str">
            <v>ผบ.93</v>
          </cell>
          <cell r="W943">
            <v>2562</v>
          </cell>
          <cell r="AA943">
            <v>15</v>
          </cell>
          <cell r="AB943">
            <v>1</v>
          </cell>
          <cell r="AC943">
            <v>2562</v>
          </cell>
          <cell r="BB943" t="str">
            <v>สืบทรัพย์ (คำสั่ง 23/3/2565)//กำลังดำเนินการสืบทรัพย์</v>
          </cell>
          <cell r="BL943" t="str">
            <v>นางหยาดพิรุณ จำหมาย</v>
          </cell>
          <cell r="BM943">
            <v>823661010384</v>
          </cell>
          <cell r="BN943" t="str">
            <v>1.นางสาวหยาดพิรุณ เผื่อเผ่างามหรือจำหมาย
2.นางสาวภัทรารัตน์ อินชัยหรือรุ้งลาวัล เซนไล้
3.นายวิโรจน์ ทองรักษ์</v>
          </cell>
          <cell r="BO943" t="str">
            <v>จำเลยที่ 1
จำเลยที่ 2
จำเลยที่ 3</v>
          </cell>
          <cell r="BP943" t="str">
            <v>3-5014-00343-92-5
1-5099-00790-48-4
3-5106-00445-21-6</v>
          </cell>
          <cell r="BQ943" t="str">
            <v>กำลังดำเนินการ</v>
          </cell>
          <cell r="BU943" t="str">
            <v>จันทร์นิภา</v>
          </cell>
        </row>
        <row r="944">
          <cell r="B944">
            <v>1787</v>
          </cell>
          <cell r="C944">
            <v>939</v>
          </cell>
          <cell r="D944">
            <v>27</v>
          </cell>
          <cell r="E944">
            <v>3</v>
          </cell>
          <cell r="F944">
            <v>2565</v>
          </cell>
          <cell r="G944">
            <v>800019642647</v>
          </cell>
          <cell r="H944" t="str">
            <v>นางสาว</v>
          </cell>
          <cell r="I944" t="str">
            <v>ปวันรัตน์</v>
          </cell>
          <cell r="J944" t="str">
            <v>สัจมาก</v>
          </cell>
          <cell r="K944" t="str">
            <v>1-5205-00003-96-7</v>
          </cell>
          <cell r="L944" t="str">
            <v>หนองหอย</v>
          </cell>
          <cell r="M944" t="str">
            <v>เชียงใหม่ 1</v>
          </cell>
          <cell r="N944">
            <v>8</v>
          </cell>
          <cell r="O944" t="str">
            <v>สินเชื่อธนาคารประชาชน</v>
          </cell>
          <cell r="P944" t="str">
            <v>1.บุคคลค้ำประกัน</v>
          </cell>
          <cell r="Q944">
            <v>43546.44</v>
          </cell>
          <cell r="R944">
            <v>3558.44</v>
          </cell>
          <cell r="S944" t="str">
            <v>แขวงลำปาง</v>
          </cell>
          <cell r="T944" t="str">
            <v>ผบ.5294</v>
          </cell>
          <cell r="U944">
            <v>2558</v>
          </cell>
          <cell r="V944" t="str">
            <v>ผบ.376</v>
          </cell>
          <cell r="W944">
            <v>2559</v>
          </cell>
          <cell r="X944">
            <v>2</v>
          </cell>
          <cell r="Y944">
            <v>2</v>
          </cell>
          <cell r="Z944">
            <v>2559</v>
          </cell>
          <cell r="BB944" t="str">
            <v>สืบทรัพย์สำนักงานอื่นฟ้อง (คำสั่ง 27/4/2565)</v>
          </cell>
          <cell r="BL944" t="str">
            <v>นางสาวปวันรัตน์ สัจมาก</v>
          </cell>
          <cell r="BM944">
            <v>0</v>
          </cell>
          <cell r="BN944" t="str">
            <v>1.นางสาวปวันรัตน์ สัจมาก
2.นายบัญชา ศรีแก้ว
3.นางเนตรนพิญ จันทร์แดง</v>
          </cell>
          <cell r="BO944" t="str">
            <v>จำเลยที่ 1
จำเลยที่ 2
จำเลยที่ 3</v>
          </cell>
          <cell r="BP944" t="str">
            <v>1-5205-00003-96-7
1-5004-00060-78-1
3-5006-00369-69-2</v>
          </cell>
          <cell r="BQ944" t="str">
            <v>กำลังดำเนินการ</v>
          </cell>
          <cell r="BU944" t="str">
            <v>จันทร์นิภา</v>
          </cell>
        </row>
        <row r="945">
          <cell r="B945">
            <v>1788</v>
          </cell>
          <cell r="C945">
            <v>940</v>
          </cell>
          <cell r="D945">
            <v>16</v>
          </cell>
          <cell r="E945">
            <v>3</v>
          </cell>
          <cell r="F945">
            <v>2565</v>
          </cell>
          <cell r="G945">
            <v>800027757189</v>
          </cell>
          <cell r="H945" t="str">
            <v>นาง</v>
          </cell>
          <cell r="I945" t="str">
            <v>สมเพชร</v>
          </cell>
          <cell r="J945" t="str">
            <v>ปิยะบุตร</v>
          </cell>
          <cell r="L945" t="str">
            <v>แม่โจ้</v>
          </cell>
          <cell r="M945" t="str">
            <v>เชียงใหม่ 2</v>
          </cell>
          <cell r="N945">
            <v>8</v>
          </cell>
          <cell r="O945" t="str">
            <v>สินเชื่อธนาคารประชาชน</v>
          </cell>
          <cell r="P945" t="str">
            <v>1.บุคคลค้ำประกัน</v>
          </cell>
          <cell r="Q945">
            <v>56666</v>
          </cell>
          <cell r="R945">
            <v>8139.28</v>
          </cell>
          <cell r="S945" t="str">
            <v>แขวงเชียงใหม่</v>
          </cell>
          <cell r="T945" t="str">
            <v>ผบ.6971</v>
          </cell>
          <cell r="U945" t="str">
            <v>2557</v>
          </cell>
          <cell r="V945" t="str">
            <v>ผบ.9123</v>
          </cell>
          <cell r="W945">
            <v>2557</v>
          </cell>
          <cell r="AA945">
            <v>15</v>
          </cell>
          <cell r="AB945">
            <v>12</v>
          </cell>
          <cell r="AC945">
            <v>2557</v>
          </cell>
          <cell r="AM945" t="str">
            <v>โฉนด</v>
          </cell>
          <cell r="AN945" t="str">
            <v>14803</v>
          </cell>
          <cell r="AO945" t="str">
            <v>แม่แฝก</v>
          </cell>
          <cell r="AP945" t="str">
            <v>สันทราย</v>
          </cell>
          <cell r="AQ945" t="str">
            <v>เชียงใหม่</v>
          </cell>
          <cell r="AR945">
            <v>183000</v>
          </cell>
          <cell r="BA945" t="str">
            <v xml:space="preserve"> </v>
          </cell>
          <cell r="BB945" t="str">
            <v>ถอนการยึดทรัพย์และบังคับคดี (16/3/2565) //ถอนแล้ว 29/3/2565</v>
          </cell>
          <cell r="BL945" t="str">
            <v>นางสมเพชร ปิยะบุตร</v>
          </cell>
          <cell r="BM945">
            <v>0</v>
          </cell>
          <cell r="BU945" t="str">
            <v>ศรัญญู (ยึด)</v>
          </cell>
        </row>
        <row r="946">
          <cell r="B946">
            <v>1789</v>
          </cell>
          <cell r="C946">
            <v>941</v>
          </cell>
          <cell r="D946">
            <v>29</v>
          </cell>
          <cell r="E946">
            <v>3</v>
          </cell>
          <cell r="F946">
            <v>2565</v>
          </cell>
          <cell r="G946">
            <v>800039487791</v>
          </cell>
          <cell r="H946" t="str">
            <v>นาย</v>
          </cell>
          <cell r="I946" t="str">
            <v>จักรกริช</v>
          </cell>
          <cell r="J946" t="str">
            <v>นาใจ</v>
          </cell>
          <cell r="K946">
            <v>1570700025689</v>
          </cell>
          <cell r="L946" t="str">
            <v>เซ็นทรัล แอร์พอร์ต พลาซ่า เชียงใหม่</v>
          </cell>
          <cell r="M946" t="str">
            <v>เชียงใหม่ 1</v>
          </cell>
          <cell r="N946">
            <v>8</v>
          </cell>
          <cell r="O946" t="str">
            <v>สินเชื่อธนาคารประชาชน</v>
          </cell>
          <cell r="P946" t="str">
            <v>1.บุคคลค้ำประกัน</v>
          </cell>
          <cell r="Q946">
            <v>40478.67</v>
          </cell>
          <cell r="R946">
            <v>10243.58</v>
          </cell>
          <cell r="S946" t="str">
            <v>จังหวัดเชียงราย</v>
          </cell>
          <cell r="T946" t="str">
            <v>ผบ.2295</v>
          </cell>
          <cell r="U946" t="str">
            <v>2561</v>
          </cell>
          <cell r="V946" t="str">
            <v>ผบ.3478</v>
          </cell>
          <cell r="W946">
            <v>2561</v>
          </cell>
          <cell r="X946">
            <v>21</v>
          </cell>
          <cell r="Y946">
            <v>7</v>
          </cell>
          <cell r="Z946">
            <v>2561</v>
          </cell>
          <cell r="AD946">
            <v>21</v>
          </cell>
          <cell r="AE946">
            <v>7</v>
          </cell>
          <cell r="AF946">
            <v>2561</v>
          </cell>
          <cell r="AG946">
            <v>4</v>
          </cell>
          <cell r="AH946">
            <v>9</v>
          </cell>
          <cell r="AI946">
            <v>2562</v>
          </cell>
          <cell r="BB946" t="str">
            <v>สืบทรัพย์สำนักงานอื่นฟ้อง (คำสั่ง 29/3/2565)</v>
          </cell>
          <cell r="BL946" t="str">
            <v>นายจักรกริช นาใจ</v>
          </cell>
          <cell r="BM946">
            <v>0</v>
          </cell>
          <cell r="BU946" t="str">
            <v>วรกมล</v>
          </cell>
        </row>
        <row r="947">
          <cell r="B947">
            <v>1790</v>
          </cell>
          <cell r="C947">
            <v>942</v>
          </cell>
          <cell r="D947">
            <v>30</v>
          </cell>
          <cell r="E947">
            <v>3</v>
          </cell>
          <cell r="F947">
            <v>2565</v>
          </cell>
          <cell r="G947">
            <v>800035113441</v>
          </cell>
          <cell r="H947" t="str">
            <v xml:space="preserve">นาง </v>
          </cell>
          <cell r="I947" t="str">
            <v xml:space="preserve">สุนีย์ 
</v>
          </cell>
          <cell r="J947" t="str">
            <v>นาวี</v>
          </cell>
          <cell r="K947">
            <v>3501400094739</v>
          </cell>
          <cell r="L947" t="str">
            <v>เชียงใหม่</v>
          </cell>
          <cell r="M947" t="str">
            <v>เชียงใหม่ 1</v>
          </cell>
          <cell r="N947">
            <v>8</v>
          </cell>
          <cell r="O947" t="str">
            <v>สินเชื่อเคหะ</v>
          </cell>
          <cell r="P947" t="str">
            <v>2.หลักทรัพย์ค้ำประกัน</v>
          </cell>
          <cell r="Q947">
            <v>3477366.37</v>
          </cell>
          <cell r="R947">
            <v>1108346.6200000001</v>
          </cell>
          <cell r="S947" t="str">
            <v>จังหวัดเชียงใหม่</v>
          </cell>
          <cell r="T947" t="str">
            <v>ผบE1405</v>
          </cell>
          <cell r="U947" t="str">
            <v>2564</v>
          </cell>
          <cell r="V947" t="str">
            <v>ผบE248</v>
          </cell>
          <cell r="W947">
            <v>2565</v>
          </cell>
          <cell r="AA947">
            <v>14</v>
          </cell>
          <cell r="AB947">
            <v>2</v>
          </cell>
          <cell r="AC947">
            <v>2565</v>
          </cell>
          <cell r="AM947" t="str">
            <v>โฉนด</v>
          </cell>
          <cell r="AN947" t="str">
            <v>122249</v>
          </cell>
          <cell r="AO947" t="str">
            <v>ฟ้าฮ่าม</v>
          </cell>
          <cell r="AP947" t="str">
            <v>เมืองเชียงใหม่</v>
          </cell>
          <cell r="AQ947" t="str">
            <v>เชียงใหม่</v>
          </cell>
          <cell r="BB947" t="str">
            <v>ยึดทรัพย์จำนอง (คำสั่ง 30/3/2565)</v>
          </cell>
          <cell r="BL947" t="str">
            <v>นาง สุนีย์ 
 นาวี</v>
          </cell>
          <cell r="BM947">
            <v>823560010700</v>
          </cell>
          <cell r="BU947" t="str">
            <v>นพวิสต์ (ยึด)</v>
          </cell>
        </row>
        <row r="948">
          <cell r="B948">
            <v>1791</v>
          </cell>
          <cell r="C948">
            <v>943</v>
          </cell>
          <cell r="D948">
            <v>31</v>
          </cell>
          <cell r="E948">
            <v>3</v>
          </cell>
          <cell r="F948">
            <v>2565</v>
          </cell>
          <cell r="G948">
            <v>822348017325</v>
          </cell>
          <cell r="H948" t="str">
            <v>จ.ส.ท หรือ ส.ท.</v>
          </cell>
          <cell r="I948" t="str">
            <v>สมบูรณ์</v>
          </cell>
          <cell r="J948" t="str">
            <v>ไหวพินิจ</v>
          </cell>
          <cell r="K948">
            <v>3500700164251</v>
          </cell>
          <cell r="L948" t="str">
            <v>แม่ริม</v>
          </cell>
          <cell r="M948" t="str">
            <v>เชียงใหม่ 2</v>
          </cell>
          <cell r="N948">
            <v>8</v>
          </cell>
          <cell r="O948" t="str">
            <v>สินเชื่อพัฒนากลุ่มอาชีพ</v>
          </cell>
          <cell r="P948" t="str">
            <v>2.หลักทรัพย์ค้ำประกัน</v>
          </cell>
          <cell r="Q948">
            <v>748848.51</v>
          </cell>
          <cell r="R948">
            <v>66114.570000000007</v>
          </cell>
          <cell r="S948" t="str">
            <v>จังหวัดลำปาง</v>
          </cell>
          <cell r="T948" t="str">
            <v>ผบ.431</v>
          </cell>
          <cell r="U948" t="str">
            <v>2556</v>
          </cell>
          <cell r="V948" t="str">
            <v>ผบ.437</v>
          </cell>
          <cell r="W948">
            <v>2556</v>
          </cell>
          <cell r="AA948">
            <v>29</v>
          </cell>
          <cell r="AB948">
            <v>7</v>
          </cell>
          <cell r="AC948">
            <v>2556</v>
          </cell>
          <cell r="AM948" t="str">
            <v>น.ส 3 ก.</v>
          </cell>
          <cell r="AN948" t="str">
            <v>482</v>
          </cell>
          <cell r="AO948" t="str">
            <v>ปงดอน</v>
          </cell>
          <cell r="AP948" t="str">
            <v>แจ้ห่ม</v>
          </cell>
          <cell r="AQ948" t="str">
            <v>ลำปาง</v>
          </cell>
          <cell r="BB948" t="str">
            <v>ยึดทรัพย์จำนอง (คำสั่ง 31/3/2565)</v>
          </cell>
          <cell r="BL948" t="str">
            <v>จ.ส.ท หรือ ส.ท.สมบูรณ์ ไหวพินิจ</v>
          </cell>
          <cell r="BM948">
            <v>0</v>
          </cell>
          <cell r="BU948" t="str">
            <v>สารุทธ์ (ยึด)</v>
          </cell>
        </row>
        <row r="949">
          <cell r="B949">
            <v>1792</v>
          </cell>
          <cell r="C949">
            <v>944</v>
          </cell>
          <cell r="D949">
            <v>31</v>
          </cell>
          <cell r="E949">
            <v>3</v>
          </cell>
          <cell r="F949">
            <v>2565</v>
          </cell>
          <cell r="G949">
            <v>800001752420</v>
          </cell>
          <cell r="H949" t="str">
            <v>ร.ต. หรือ ร.ท.</v>
          </cell>
          <cell r="I949" t="str">
            <v>วีรินทร์</v>
          </cell>
          <cell r="J949" t="str">
            <v>จอมนงค์</v>
          </cell>
          <cell r="K949">
            <v>3650101348311</v>
          </cell>
          <cell r="L949" t="str">
            <v>ดอยสะเก็ด</v>
          </cell>
          <cell r="M949" t="str">
            <v>เชียงใหม่ 2</v>
          </cell>
          <cell r="N949">
            <v>8</v>
          </cell>
          <cell r="O949" t="str">
            <v>สินเชื่อธนาคารประชาชน</v>
          </cell>
          <cell r="P949" t="str">
            <v>1.บุคคลค้ำประกัน</v>
          </cell>
          <cell r="Q949">
            <v>1565940.73</v>
          </cell>
          <cell r="R949">
            <v>66500.66</v>
          </cell>
          <cell r="S949" t="str">
            <v>จังหวัดพะเยา</v>
          </cell>
          <cell r="T949" t="str">
            <v>ผบ.331</v>
          </cell>
          <cell r="U949" t="str">
            <v>2557</v>
          </cell>
          <cell r="V949" t="str">
            <v>ผบ.551</v>
          </cell>
          <cell r="W949">
            <v>2557</v>
          </cell>
          <cell r="AA949">
            <v>12</v>
          </cell>
          <cell r="AB949">
            <v>5</v>
          </cell>
          <cell r="AC949">
            <v>2557</v>
          </cell>
          <cell r="BB949" t="str">
            <v>สืบทรัพย์สำนักงานอื่นฟ้อง (คำสั่ง 31/3/2565)</v>
          </cell>
          <cell r="BL949" t="str">
            <v>ร.ต. หรือ ร.ท.วีรินทร์ จอมนงค์</v>
          </cell>
          <cell r="BM949">
            <v>883262011905</v>
          </cell>
          <cell r="BU949" t="str">
            <v>วรกมล</v>
          </cell>
        </row>
        <row r="950">
          <cell r="B950">
            <v>1793</v>
          </cell>
          <cell r="C950">
            <v>945</v>
          </cell>
          <cell r="D950">
            <v>31</v>
          </cell>
          <cell r="E950">
            <v>3</v>
          </cell>
          <cell r="F950">
            <v>2565</v>
          </cell>
          <cell r="G950">
            <v>800032733050</v>
          </cell>
          <cell r="H950" t="str">
            <v>นาย</v>
          </cell>
          <cell r="I950" t="str">
            <v>คมกริช</v>
          </cell>
          <cell r="J950" t="str">
            <v>อ่อนจันทึก</v>
          </cell>
          <cell r="K950">
            <v>3302000542397</v>
          </cell>
          <cell r="L950" t="str">
            <v>เซ็นทรัล แอร์พอร์ต พลาซ่า เชียงใหม่</v>
          </cell>
          <cell r="M950" t="str">
            <v>เชียงใหม่ 1</v>
          </cell>
          <cell r="N950">
            <v>8</v>
          </cell>
          <cell r="O950" t="str">
            <v>สินเชื่อสวัสดิการ</v>
          </cell>
          <cell r="P950" t="str">
            <v>1.บุคคลค้ำประกัน</v>
          </cell>
          <cell r="Q950">
            <v>406685.89</v>
          </cell>
          <cell r="R950">
            <v>146683.34</v>
          </cell>
          <cell r="S950" t="str">
            <v>จังหวัดเชียงใหม่</v>
          </cell>
          <cell r="T950" t="str">
            <v>ผบE911</v>
          </cell>
          <cell r="U950" t="str">
            <v>2563</v>
          </cell>
          <cell r="V950" t="str">
            <v>ผบE899</v>
          </cell>
          <cell r="W950">
            <v>2564</v>
          </cell>
          <cell r="X950">
            <v>14</v>
          </cell>
          <cell r="Y950">
            <v>10</v>
          </cell>
          <cell r="Z950">
            <v>2564</v>
          </cell>
          <cell r="AD950">
            <v>16</v>
          </cell>
          <cell r="AE950">
            <v>10</v>
          </cell>
          <cell r="AF950">
            <v>2564</v>
          </cell>
          <cell r="AG950">
            <v>2</v>
          </cell>
          <cell r="AH950">
            <v>2</v>
          </cell>
          <cell r="AI950">
            <v>2565</v>
          </cell>
          <cell r="BB950" t="str">
            <v>สืบทรัพย์ (คำสั่ง 31/3/2565)</v>
          </cell>
          <cell r="BL950" t="str">
            <v>นายคมกริช อ่อนจันทึก</v>
          </cell>
          <cell r="BM950">
            <v>883162012414</v>
          </cell>
          <cell r="BU950" t="str">
            <v>วรกมล</v>
          </cell>
        </row>
        <row r="951">
          <cell r="B951">
            <v>1794</v>
          </cell>
          <cell r="C951">
            <v>946</v>
          </cell>
          <cell r="D951">
            <v>31</v>
          </cell>
          <cell r="E951">
            <v>3</v>
          </cell>
          <cell r="F951">
            <v>2565</v>
          </cell>
          <cell r="G951">
            <v>800080790689</v>
          </cell>
          <cell r="H951" t="str">
            <v>นาย</v>
          </cell>
          <cell r="I951" t="str">
            <v>ภาคิน</v>
          </cell>
          <cell r="J951" t="str">
            <v>กรองบริสุทธิ์</v>
          </cell>
          <cell r="K951">
            <v>3580200121154</v>
          </cell>
          <cell r="L951" t="str">
            <v>ประตูช้างเผือก</v>
          </cell>
          <cell r="M951" t="str">
            <v>เชียงใหม่ 1</v>
          </cell>
          <cell r="N951">
            <v>8</v>
          </cell>
          <cell r="O951" t="str">
            <v>สินเชื่อธนาคารประชาชน</v>
          </cell>
          <cell r="P951" t="str">
            <v>1.บุคคลค้ำประกัน</v>
          </cell>
          <cell r="Q951">
            <v>86664</v>
          </cell>
          <cell r="R951">
            <v>35640.89</v>
          </cell>
          <cell r="S951" t="str">
            <v>จังหวัดแม่ฮ่องสอน</v>
          </cell>
          <cell r="T951" t="str">
            <v>ผบE146</v>
          </cell>
          <cell r="U951" t="str">
            <v>2564</v>
          </cell>
          <cell r="V951" t="str">
            <v>ผบE143</v>
          </cell>
          <cell r="W951">
            <v>2564</v>
          </cell>
          <cell r="X951">
            <v>31</v>
          </cell>
          <cell r="Y951">
            <v>8</v>
          </cell>
          <cell r="Z951">
            <v>2564</v>
          </cell>
          <cell r="AD951">
            <v>31</v>
          </cell>
          <cell r="AE951">
            <v>8</v>
          </cell>
          <cell r="AF951">
            <v>2564</v>
          </cell>
          <cell r="AG951">
            <v>22</v>
          </cell>
          <cell r="AH951">
            <v>12</v>
          </cell>
          <cell r="AI951">
            <v>2564</v>
          </cell>
          <cell r="BB951" t="str">
            <v>สืบทรัพย์ (คำสั่ง 31/3/2565)</v>
          </cell>
          <cell r="BL951" t="str">
            <v>นายภาคิน กรองบริสุทธิ์</v>
          </cell>
          <cell r="BM951">
            <v>883162012618</v>
          </cell>
          <cell r="BU951" t="str">
            <v>วรกมล</v>
          </cell>
        </row>
        <row r="952">
          <cell r="B952">
            <v>1795</v>
          </cell>
          <cell r="C952">
            <v>947</v>
          </cell>
          <cell r="D952">
            <v>1</v>
          </cell>
          <cell r="E952">
            <v>4</v>
          </cell>
          <cell r="F952">
            <v>2565</v>
          </cell>
          <cell r="H952" t="str">
            <v>นางสาว</v>
          </cell>
          <cell r="I952" t="str">
            <v>ศิริพร</v>
          </cell>
          <cell r="J952" t="str">
            <v>สุวรรณ์</v>
          </cell>
          <cell r="K952">
            <v>3500600093239</v>
          </cell>
          <cell r="Q952">
            <v>1104891.26</v>
          </cell>
          <cell r="R952">
            <v>192470.54</v>
          </cell>
          <cell r="S952" t="str">
            <v>จังหวัดเชียงใหม่</v>
          </cell>
          <cell r="T952" t="str">
            <v>ผบ.310</v>
          </cell>
          <cell r="U952" t="str">
            <v>2557</v>
          </cell>
          <cell r="V952" t="str">
            <v>ผบ.532</v>
          </cell>
          <cell r="W952">
            <v>2557</v>
          </cell>
          <cell r="AA952">
            <v>28</v>
          </cell>
          <cell r="AB952">
            <v>4</v>
          </cell>
          <cell r="AC952">
            <v>2557</v>
          </cell>
          <cell r="BB952" t="str">
            <v>คดีนี้พี่ขวัญฝากขอให้คัดโฉนด</v>
          </cell>
          <cell r="BL952" t="str">
            <v>นางสาวศิริพร สุวรรณ์</v>
          </cell>
          <cell r="BM952">
            <v>0</v>
          </cell>
          <cell r="BU952" t="str">
            <v>ศรัญญู</v>
          </cell>
        </row>
        <row r="953">
          <cell r="B953">
            <v>1796</v>
          </cell>
          <cell r="C953">
            <v>948</v>
          </cell>
          <cell r="D953">
            <v>5</v>
          </cell>
          <cell r="E953">
            <v>4</v>
          </cell>
          <cell r="F953">
            <v>2565</v>
          </cell>
          <cell r="H953" t="str">
            <v>นาย</v>
          </cell>
          <cell r="I953" t="str">
            <v>ธวุฒิ</v>
          </cell>
          <cell r="J953" t="str">
            <v>คำภาอึ่ง</v>
          </cell>
          <cell r="BB953" t="str">
            <v>สืบทรัพย์ (คำสั่ง 5/4/2565)</v>
          </cell>
          <cell r="BL953" t="str">
            <v>นายธวุฒิ คำภาอึ่ง</v>
          </cell>
          <cell r="BM953">
            <v>0</v>
          </cell>
          <cell r="BU953" t="str">
            <v>จันทร์นิภา</v>
          </cell>
        </row>
        <row r="954">
          <cell r="B954">
            <v>1797</v>
          </cell>
          <cell r="C954">
            <v>949</v>
          </cell>
          <cell r="D954">
            <v>8</v>
          </cell>
          <cell r="E954">
            <v>4</v>
          </cell>
          <cell r="F954">
            <v>2565</v>
          </cell>
          <cell r="G954">
            <v>800080862629</v>
          </cell>
          <cell r="H954" t="str">
            <v>นางสาว</v>
          </cell>
          <cell r="I954" t="str">
            <v>วิสสุตา</v>
          </cell>
          <cell r="J954" t="str">
            <v>แซ่ลี้</v>
          </cell>
          <cell r="K954">
            <v>5571000083639</v>
          </cell>
          <cell r="L954" t="str">
            <v>หนองหอย</v>
          </cell>
          <cell r="M954" t="str">
            <v>เชียงใหม่ 1</v>
          </cell>
          <cell r="N954">
            <v>8</v>
          </cell>
          <cell r="O954" t="str">
            <v>สินเชื่อธนาคารประชาชน</v>
          </cell>
          <cell r="P954" t="str">
            <v>1.บุคคลค้ำประกัน</v>
          </cell>
          <cell r="Q954">
            <v>90235.54</v>
          </cell>
          <cell r="R954">
            <v>17542.78</v>
          </cell>
          <cell r="S954" t="str">
            <v>แขวงเวียงป่าเป้า</v>
          </cell>
          <cell r="T954" t="str">
            <v>ผบE.44</v>
          </cell>
          <cell r="U954">
            <v>2563</v>
          </cell>
          <cell r="V954" t="str">
            <v>ผบE.82</v>
          </cell>
          <cell r="W954">
            <v>2563</v>
          </cell>
          <cell r="X954">
            <v>18</v>
          </cell>
          <cell r="Y954">
            <v>8</v>
          </cell>
          <cell r="Z954">
            <v>2563</v>
          </cell>
          <cell r="BB954" t="str">
            <v>สืบทรัพย์ (คำสั่ง 8/4/2565)</v>
          </cell>
          <cell r="BD954" t="str">
            <v/>
          </cell>
          <cell r="BE954" t="str">
            <v/>
          </cell>
          <cell r="BF954" t="str">
            <v/>
          </cell>
          <cell r="BL954" t="str">
            <v>นางสาววิสสุตา แซ่ลี้</v>
          </cell>
          <cell r="BM954">
            <v>883163010386</v>
          </cell>
          <cell r="BQ954" t="str">
            <v/>
          </cell>
          <cell r="BR954" t="str">
            <v/>
          </cell>
          <cell r="BU954" t="str">
            <v>จันทร์นิภา</v>
          </cell>
          <cell r="BW954" t="str">
            <v>1.นางสาววิสสุตา แซ่ลี้
2.นางสาวสายพิณ แช่ลี้</v>
          </cell>
          <cell r="BX954" t="str">
            <v>จำเลยที่ 1
จำเลยที่ 2</v>
          </cell>
          <cell r="BY954" t="str">
            <v>5-5710-00083-63-9
5-5710-00083-65-5</v>
          </cell>
          <cell r="BZ954" t="str">
            <v>กำลังดำเนินการ</v>
          </cell>
        </row>
        <row r="955">
          <cell r="B955">
            <v>1798</v>
          </cell>
          <cell r="C955">
            <v>950</v>
          </cell>
          <cell r="D955">
            <v>12</v>
          </cell>
          <cell r="E955">
            <v>4</v>
          </cell>
          <cell r="F955">
            <v>2565</v>
          </cell>
          <cell r="G955">
            <v>80003257923</v>
          </cell>
          <cell r="H955" t="str">
            <v>นางสาว</v>
          </cell>
          <cell r="I955" t="str">
            <v>พรรณิภา</v>
          </cell>
          <cell r="J955" t="str">
            <v>ฟองเขียว</v>
          </cell>
          <cell r="K955">
            <v>1560100294409</v>
          </cell>
          <cell r="L955" t="str">
            <v>เซ็นทรัล แอร์พอร์ต พลาซ่า เชียงใหม่</v>
          </cell>
          <cell r="M955" t="str">
            <v>เชียงใหม่ 1</v>
          </cell>
          <cell r="N955">
            <v>8</v>
          </cell>
          <cell r="O955" t="str">
            <v>สินเชื่อธนาคารประชาชน</v>
          </cell>
          <cell r="P955" t="str">
            <v>1.บุคคลค้ำประกัน</v>
          </cell>
          <cell r="Q955">
            <v>23519.119999999999</v>
          </cell>
          <cell r="R955">
            <v>3519.12</v>
          </cell>
          <cell r="S955" t="str">
            <v>จังหวัดพะเยา</v>
          </cell>
          <cell r="T955" t="str">
            <v>ผบ.2657</v>
          </cell>
          <cell r="U955">
            <v>2558</v>
          </cell>
          <cell r="V955" t="str">
            <v>ผบ.3038</v>
          </cell>
          <cell r="W955">
            <v>2558</v>
          </cell>
          <cell r="X955">
            <v>14</v>
          </cell>
          <cell r="Y955">
            <v>12</v>
          </cell>
          <cell r="Z955">
            <v>2558</v>
          </cell>
          <cell r="AM955" t="str">
            <v>โฉนด</v>
          </cell>
          <cell r="AN955" t="str">
            <v>52971 , 8244</v>
          </cell>
          <cell r="AO955" t="str">
            <v>ท่าวังทอง</v>
          </cell>
          <cell r="AP955" t="str">
            <v>เมืองพะเยา</v>
          </cell>
          <cell r="AQ955" t="str">
            <v>พะเยา</v>
          </cell>
          <cell r="BB955" t="str">
            <v>ยึดทรัพย์ (คำสั่ง 7/6/2565)//รอหมายบังคับคดี</v>
          </cell>
          <cell r="BD955" t="str">
            <v/>
          </cell>
          <cell r="BE955" t="str">
            <v/>
          </cell>
          <cell r="BF955" t="str">
            <v/>
          </cell>
          <cell r="BL955" t="str">
            <v>นางสาวพรรณิภา ฟองเขียว</v>
          </cell>
          <cell r="BM955">
            <v>0</v>
          </cell>
          <cell r="BQ955" t="str">
            <v/>
          </cell>
          <cell r="BR955" t="str">
            <v/>
          </cell>
          <cell r="BU955" t="str">
            <v>จันทร์นิภา</v>
          </cell>
        </row>
        <row r="956">
          <cell r="B956">
            <v>1799</v>
          </cell>
          <cell r="C956">
            <v>951</v>
          </cell>
          <cell r="D956">
            <v>19</v>
          </cell>
          <cell r="E956">
            <v>4</v>
          </cell>
          <cell r="F956">
            <v>2565</v>
          </cell>
          <cell r="G956">
            <v>800083157043</v>
          </cell>
          <cell r="H956" t="str">
            <v>นาย</v>
          </cell>
          <cell r="I956" t="str">
            <v>เอกชัย</v>
          </cell>
          <cell r="J956" t="str">
            <v>โกชุม</v>
          </cell>
          <cell r="K956">
            <v>3501400482828</v>
          </cell>
          <cell r="L956" t="str">
            <v>อมก๋อย</v>
          </cell>
          <cell r="M956" t="str">
            <v>เชียงใหม่ 3</v>
          </cell>
          <cell r="N956">
            <v>8</v>
          </cell>
          <cell r="O956" t="str">
            <v>สินเชื่อธุรกิจเพื่อสังคม</v>
          </cell>
          <cell r="P956" t="str">
            <v>1.บุคคลค้ำประกัน</v>
          </cell>
          <cell r="Q956">
            <v>197916</v>
          </cell>
          <cell r="R956">
            <v>35493.15</v>
          </cell>
          <cell r="S956" t="str">
            <v>แขวงเชียงใหม่</v>
          </cell>
          <cell r="T956" t="str">
            <v>ผบ.13213</v>
          </cell>
          <cell r="U956">
            <v>2562</v>
          </cell>
          <cell r="V956" t="str">
            <v>ผบ.1072</v>
          </cell>
          <cell r="W956">
            <v>2563</v>
          </cell>
          <cell r="AA956">
            <v>28</v>
          </cell>
          <cell r="AB956">
            <v>1</v>
          </cell>
          <cell r="AC956">
            <v>2563</v>
          </cell>
          <cell r="AG956">
            <v>21</v>
          </cell>
          <cell r="AH956">
            <v>9</v>
          </cell>
          <cell r="AI956">
            <v>2564</v>
          </cell>
          <cell r="AM956" t="str">
            <v>โฉนด</v>
          </cell>
          <cell r="AN956" t="str">
            <v>20183</v>
          </cell>
          <cell r="AO956" t="str">
            <v>เมืองชุม</v>
          </cell>
          <cell r="AP956" t="str">
            <v>เวียงชัย</v>
          </cell>
          <cell r="AQ956" t="str">
            <v>เชียงราย</v>
          </cell>
          <cell r="BB956" t="str">
            <v>ยึดทรัพย์สำนักงานอื่นฟ้อง (คำสั่ง 19/4/2565) ข้ามเขต</v>
          </cell>
          <cell r="BL956" t="str">
            <v>นายเอกชัย โกชุม</v>
          </cell>
          <cell r="BM956">
            <v>883262011986</v>
          </cell>
          <cell r="BU956" t="str">
            <v>ศรัญญู (ยึด)</v>
          </cell>
        </row>
        <row r="957">
          <cell r="B957">
            <v>1800</v>
          </cell>
          <cell r="C957">
            <v>952</v>
          </cell>
          <cell r="D957">
            <v>20</v>
          </cell>
          <cell r="E957">
            <v>4</v>
          </cell>
          <cell r="F957">
            <v>2565</v>
          </cell>
          <cell r="G957">
            <v>800015609723</v>
          </cell>
          <cell r="H957" t="str">
            <v>นาย</v>
          </cell>
          <cell r="I957" t="str">
            <v>ศักดิ์</v>
          </cell>
          <cell r="J957" t="str">
            <v>เรือนออน</v>
          </cell>
          <cell r="K957">
            <v>3509901346321</v>
          </cell>
          <cell r="L957" t="str">
            <v>ท่าแพ</v>
          </cell>
          <cell r="M957" t="str">
            <v>เชียงใหม่ 1</v>
          </cell>
          <cell r="N957">
            <v>8</v>
          </cell>
          <cell r="O957" t="str">
            <v>สินเชื่อธนาคารประชาชน</v>
          </cell>
          <cell r="P957" t="str">
            <v>1.บุคคลค้ำประกัน</v>
          </cell>
          <cell r="Q957">
            <v>67321.440000000002</v>
          </cell>
          <cell r="R957">
            <v>11541.67</v>
          </cell>
          <cell r="S957" t="str">
            <v>แขวงเชียงใหม่</v>
          </cell>
          <cell r="T957" t="str">
            <v>ผบ.142</v>
          </cell>
          <cell r="U957" t="str">
            <v>2561</v>
          </cell>
          <cell r="V957" t="str">
            <v>ผบ.1638</v>
          </cell>
          <cell r="W957">
            <v>2561</v>
          </cell>
          <cell r="X957">
            <v>27</v>
          </cell>
          <cell r="Y957">
            <v>2</v>
          </cell>
          <cell r="Z957">
            <v>2561</v>
          </cell>
          <cell r="BB957" t="str">
            <v xml:space="preserve">สืบทรัพย์ สำนักงานอื่นฟ้อง (คำสั่ง 20/4/2565) </v>
          </cell>
          <cell r="BL957" t="str">
            <v>นายศักดิ์ เรือนออน</v>
          </cell>
          <cell r="BM957">
            <v>0</v>
          </cell>
          <cell r="BU957" t="str">
            <v>จันทร์นิภา</v>
          </cell>
        </row>
        <row r="958">
          <cell r="B958">
            <v>1801</v>
          </cell>
          <cell r="C958">
            <v>953</v>
          </cell>
          <cell r="D958">
            <v>20</v>
          </cell>
          <cell r="E958">
            <v>4</v>
          </cell>
          <cell r="F958">
            <v>2565</v>
          </cell>
          <cell r="G958">
            <v>800080098992</v>
          </cell>
          <cell r="H958" t="str">
            <v>นางสาว</v>
          </cell>
          <cell r="I958" t="str">
            <v>มาริษา</v>
          </cell>
          <cell r="J958" t="str">
            <v>ห้ามทุกข์</v>
          </cell>
          <cell r="K958">
            <v>1500700153369</v>
          </cell>
          <cell r="L958" t="str">
            <v>เซ็นทรัล แอร์พอร์ต พลาซ่า เชียงใหม่</v>
          </cell>
          <cell r="M958" t="str">
            <v>เชียงใหม่ 1</v>
          </cell>
          <cell r="N958">
            <v>8</v>
          </cell>
          <cell r="O958" t="str">
            <v>สินเชื่อธนาคารประชาชน</v>
          </cell>
          <cell r="P958" t="str">
            <v>1.บุคคลค้ำประกัน</v>
          </cell>
          <cell r="Q958">
            <v>81485.62</v>
          </cell>
          <cell r="R958">
            <v>23160.62</v>
          </cell>
          <cell r="S958" t="str">
            <v>แขวงเชียงใหม่</v>
          </cell>
          <cell r="T958" t="str">
            <v>ผบE.782</v>
          </cell>
          <cell r="U958" t="str">
            <v>2565</v>
          </cell>
          <cell r="V958" t="str">
            <v>ผบE.1135</v>
          </cell>
          <cell r="W958">
            <v>2565</v>
          </cell>
          <cell r="X958">
            <v>8</v>
          </cell>
          <cell r="Y958">
            <v>3</v>
          </cell>
          <cell r="Z958">
            <v>2565</v>
          </cell>
          <cell r="BB958" t="str">
            <v>สืบทรัพย์ (คำสั่ง 20/4/2565)</v>
          </cell>
          <cell r="BL958" t="str">
            <v>นางสาวมาริษา ห้ามทุกข์</v>
          </cell>
          <cell r="BM958">
            <v>0</v>
          </cell>
          <cell r="BU958" t="str">
            <v>จันทร์นิภา</v>
          </cell>
        </row>
        <row r="959">
          <cell r="B959">
            <v>1802</v>
          </cell>
          <cell r="C959">
            <v>954</v>
          </cell>
          <cell r="D959">
            <v>20</v>
          </cell>
          <cell r="E959">
            <v>4</v>
          </cell>
          <cell r="F959">
            <v>2565</v>
          </cell>
          <cell r="G959">
            <v>800078348334</v>
          </cell>
          <cell r="H959" t="str">
            <v>นาย</v>
          </cell>
          <cell r="I959" t="str">
            <v>ศรัณฐ์</v>
          </cell>
          <cell r="J959" t="str">
            <v>แก้ววิรัตน์</v>
          </cell>
          <cell r="K959">
            <v>3500100372911</v>
          </cell>
          <cell r="L959" t="str">
            <v>หนองหอย</v>
          </cell>
          <cell r="M959" t="str">
            <v>เชียงใหม่ 1</v>
          </cell>
          <cell r="N959">
            <v>8</v>
          </cell>
          <cell r="O959" t="str">
            <v>สินเชื่อธนาคารประชาชน</v>
          </cell>
          <cell r="P959" t="str">
            <v>1.บุคคลค้ำประกัน</v>
          </cell>
          <cell r="Q959">
            <v>63578.1</v>
          </cell>
          <cell r="R959">
            <v>9777.4500000000007</v>
          </cell>
          <cell r="S959" t="str">
            <v>แขวงเชียงใหม่</v>
          </cell>
          <cell r="T959" t="str">
            <v>ผบ.2644</v>
          </cell>
          <cell r="U959" t="str">
            <v>2563</v>
          </cell>
          <cell r="V959" t="str">
            <v>ผบ.5275</v>
          </cell>
          <cell r="W959">
            <v>2563</v>
          </cell>
          <cell r="AA959">
            <v>4</v>
          </cell>
          <cell r="AB959">
            <v>8</v>
          </cell>
          <cell r="AC959">
            <v>2563</v>
          </cell>
          <cell r="BB959" t="str">
            <v>สืบทรัพย์ (คำสั่ง 20/4/2565)</v>
          </cell>
          <cell r="BL959" t="str">
            <v>นายศรัณฐ์ แก้ววิรัตน์</v>
          </cell>
          <cell r="BM959">
            <v>0</v>
          </cell>
          <cell r="BU959" t="str">
            <v>จันทร์นิภา</v>
          </cell>
        </row>
        <row r="960">
          <cell r="B960">
            <v>1803</v>
          </cell>
          <cell r="C960">
            <v>955</v>
          </cell>
          <cell r="D960">
            <v>20</v>
          </cell>
          <cell r="E960">
            <v>4</v>
          </cell>
          <cell r="F960">
            <v>2565</v>
          </cell>
          <cell r="G960">
            <v>800003203067</v>
          </cell>
          <cell r="H960" t="str">
            <v>นาย</v>
          </cell>
          <cell r="I960" t="str">
            <v>นฤพนธ์</v>
          </cell>
          <cell r="J960" t="str">
            <v>โยธี</v>
          </cell>
          <cell r="K960">
            <v>3500700399909</v>
          </cell>
          <cell r="L960" t="str">
            <v>ดอยสะเก็ด</v>
          </cell>
          <cell r="M960" t="str">
            <v>เชียงใหม่ 2</v>
          </cell>
          <cell r="N960">
            <v>8</v>
          </cell>
          <cell r="O960" t="str">
            <v>สินเชื่อธนาคารประชาชน</v>
          </cell>
          <cell r="P960" t="str">
            <v>1.บุคคลค้ำประกัน</v>
          </cell>
          <cell r="Q960">
            <v>55958.58</v>
          </cell>
          <cell r="R960">
            <v>10772.68</v>
          </cell>
          <cell r="S960" t="str">
            <v>แขวงเชียงใหม่</v>
          </cell>
          <cell r="T960" t="str">
            <v>ผบ.3387</v>
          </cell>
          <cell r="U960" t="str">
            <v>2562</v>
          </cell>
          <cell r="V960" t="str">
            <v>ผบ.4208</v>
          </cell>
          <cell r="W960">
            <v>2562</v>
          </cell>
          <cell r="BB960" t="str">
            <v xml:space="preserve">สืบทรัพย์ สำนักงานอื่นฟ้อง (คำสั่ง 21/4/2565) </v>
          </cell>
          <cell r="BL960" t="str">
            <v>นายนฤพนธ์ โยธี</v>
          </cell>
          <cell r="BM960">
            <v>823658010428</v>
          </cell>
          <cell r="BU960" t="str">
            <v>จันทร์นิภา</v>
          </cell>
        </row>
        <row r="961">
          <cell r="B961">
            <v>1804</v>
          </cell>
          <cell r="C961">
            <v>956</v>
          </cell>
          <cell r="D961">
            <v>21</v>
          </cell>
          <cell r="E961">
            <v>4</v>
          </cell>
          <cell r="F961">
            <v>2565</v>
          </cell>
          <cell r="G961" t="str">
            <v>800032869565 ,
800022316817</v>
          </cell>
          <cell r="H961" t="str">
            <v>นาย</v>
          </cell>
          <cell r="I961" t="str">
            <v>สิทธิพงศ์</v>
          </cell>
          <cell r="J961" t="str">
            <v>กุนอินต๊ะ</v>
          </cell>
          <cell r="K961">
            <v>1579900166241</v>
          </cell>
          <cell r="L961" t="str">
            <v>ช้างคลาน</v>
          </cell>
          <cell r="M961" t="str">
            <v>เชียงใหม่ 1</v>
          </cell>
          <cell r="N961">
            <v>8</v>
          </cell>
          <cell r="O961" t="str">
            <v>สินเชื่อพัฒนากลุ่มอาชีพ , สินเชื่อธนาคารประชาชน</v>
          </cell>
          <cell r="P961" t="str">
            <v>1.บุคคลค้ำประกัน</v>
          </cell>
          <cell r="Q961">
            <v>30496.15</v>
          </cell>
          <cell r="R961">
            <v>17179.05</v>
          </cell>
          <cell r="S961" t="str">
            <v>จังหวัดเชียงใหม่</v>
          </cell>
          <cell r="T961" t="str">
            <v>ผบE.111</v>
          </cell>
          <cell r="U961" t="str">
            <v>2563</v>
          </cell>
          <cell r="V961" t="str">
            <v>ผบE120</v>
          </cell>
          <cell r="W961">
            <v>2563</v>
          </cell>
          <cell r="X961">
            <v>17</v>
          </cell>
          <cell r="Y961">
            <v>8</v>
          </cell>
          <cell r="Z961">
            <v>2563</v>
          </cell>
          <cell r="BB961" t="str">
            <v xml:space="preserve">ยึดทรัพย์ สำนักงานอื่นสืบ (คำสั่ง 21/4/2565) </v>
          </cell>
          <cell r="BL961" t="str">
            <v>นายสิทธิพงศ์ กุนอินต๊ะ</v>
          </cell>
          <cell r="BM961">
            <v>0</v>
          </cell>
        </row>
        <row r="962">
          <cell r="B962">
            <v>1805</v>
          </cell>
          <cell r="C962">
            <v>957</v>
          </cell>
          <cell r="D962">
            <v>23</v>
          </cell>
          <cell r="E962">
            <v>3</v>
          </cell>
          <cell r="F962">
            <v>2565</v>
          </cell>
          <cell r="G962">
            <v>800001322067</v>
          </cell>
          <cell r="H962" t="str">
            <v>นาง</v>
          </cell>
          <cell r="I962" t="str">
            <v>องุ่น</v>
          </cell>
          <cell r="J962" t="str">
            <v>คงเดชา</v>
          </cell>
          <cell r="K962">
            <v>3580100144187</v>
          </cell>
          <cell r="L962" t="str">
            <v>ตาก</v>
          </cell>
          <cell r="M962" t="str">
            <v>เขตตาก 7</v>
          </cell>
          <cell r="N962">
            <v>7</v>
          </cell>
          <cell r="O962" t="str">
            <v>สินเชื่อแก้ไขหนี้สินภาคประชาชน</v>
          </cell>
          <cell r="P962" t="str">
            <v>1.บุคคลค้ำประกัน</v>
          </cell>
          <cell r="Q962">
            <v>95951.55</v>
          </cell>
          <cell r="R962">
            <v>10812.08</v>
          </cell>
          <cell r="S962" t="str">
            <v>แขวงพิษณุโลก</v>
          </cell>
          <cell r="T962" t="str">
            <v>ผบ.134</v>
          </cell>
          <cell r="U962" t="str">
            <v>2556</v>
          </cell>
          <cell r="V962" t="str">
            <v>ผบ.493</v>
          </cell>
          <cell r="W962">
            <v>2556</v>
          </cell>
          <cell r="AA962">
            <v>27</v>
          </cell>
          <cell r="AB962">
            <v>3</v>
          </cell>
          <cell r="AC962">
            <v>2556</v>
          </cell>
          <cell r="AG962">
            <v>24</v>
          </cell>
          <cell r="AH962">
            <v>3</v>
          </cell>
          <cell r="AI962">
            <v>2564</v>
          </cell>
          <cell r="AM962" t="str">
            <v>โฉนด</v>
          </cell>
          <cell r="AN962" t="str">
            <v>31946</v>
          </cell>
          <cell r="AO962" t="str">
            <v>ดอนแก้ว</v>
          </cell>
          <cell r="AP962" t="str">
            <v>แม่ริม</v>
          </cell>
          <cell r="AQ962" t="str">
            <v>เชียงใหม่</v>
          </cell>
          <cell r="BB962" t="str">
            <v>ยึดทรัพย์ (คำสั่ง 23/3/2565)ข้ามเขต</v>
          </cell>
          <cell r="BL962" t="str">
            <v>นางองุ่น คงเดชา</v>
          </cell>
          <cell r="BM962">
            <v>0</v>
          </cell>
          <cell r="BU962" t="str">
            <v>นพวิสต์ (ยึด)</v>
          </cell>
        </row>
        <row r="963">
          <cell r="B963">
            <v>1806</v>
          </cell>
          <cell r="C963">
            <v>958</v>
          </cell>
          <cell r="D963">
            <v>27</v>
          </cell>
          <cell r="E963">
            <v>4</v>
          </cell>
          <cell r="F963">
            <v>2565</v>
          </cell>
          <cell r="G963">
            <v>822252010209</v>
          </cell>
          <cell r="H963" t="str">
            <v>นาย</v>
          </cell>
          <cell r="I963" t="str">
            <v>เรวัต</v>
          </cell>
          <cell r="J963" t="str">
            <v>อินทะนิน</v>
          </cell>
          <cell r="K963">
            <v>3579900253418</v>
          </cell>
          <cell r="L963" t="str">
            <v>ประตูช้างเผือก</v>
          </cell>
          <cell r="M963" t="str">
            <v>เชียงใหม่ 1</v>
          </cell>
          <cell r="N963">
            <v>8</v>
          </cell>
          <cell r="O963" t="str">
            <v>สินเชื่อสวัสดิการ</v>
          </cell>
          <cell r="P963" t="str">
            <v>1.บุคคลค้ำประกัน</v>
          </cell>
          <cell r="Q963">
            <v>1139197.77</v>
          </cell>
          <cell r="R963">
            <v>184117.8</v>
          </cell>
          <cell r="S963" t="str">
            <v>จังหวัดเชียงราย</v>
          </cell>
          <cell r="T963" t="str">
            <v>ผบ.2918</v>
          </cell>
          <cell r="U963" t="str">
            <v>2556</v>
          </cell>
          <cell r="V963" t="str">
            <v>ผบ.761</v>
          </cell>
          <cell r="W963">
            <v>2557</v>
          </cell>
          <cell r="AA963">
            <v>1</v>
          </cell>
          <cell r="AB963">
            <v>5</v>
          </cell>
          <cell r="AC963">
            <v>2557</v>
          </cell>
          <cell r="BB963" t="str">
            <v xml:space="preserve">สืบทรัพย์ สำนักงานอื่นฟ้อง (คำสั่ง 27/4/2565) </v>
          </cell>
          <cell r="BL963" t="str">
            <v>นายเรวัต อินทะนิน</v>
          </cell>
          <cell r="BM963">
            <v>0</v>
          </cell>
          <cell r="BU963" t="str">
            <v>จันทร์นิภา</v>
          </cell>
        </row>
        <row r="964">
          <cell r="B964">
            <v>1807</v>
          </cell>
          <cell r="C964">
            <v>959</v>
          </cell>
          <cell r="D964">
            <v>27</v>
          </cell>
          <cell r="E964">
            <v>4</v>
          </cell>
          <cell r="F964">
            <v>2565</v>
          </cell>
          <cell r="G964">
            <v>800047177301</v>
          </cell>
          <cell r="H964" t="str">
            <v>นาย</v>
          </cell>
          <cell r="I964" t="str">
            <v>เฉลิม</v>
          </cell>
          <cell r="J964" t="str">
            <v>มูลชุมภู</v>
          </cell>
          <cell r="K964">
            <v>1571100091304</v>
          </cell>
          <cell r="L964" t="str">
            <v>หนองหอย</v>
          </cell>
          <cell r="M964" t="str">
            <v>เชียงใหม่ 1</v>
          </cell>
          <cell r="N964">
            <v>8</v>
          </cell>
          <cell r="O964" t="str">
            <v>สินเชื่อธนาคารประชาชน</v>
          </cell>
          <cell r="P964" t="str">
            <v>1.บุคคลค้ำประกัน</v>
          </cell>
          <cell r="Q964">
            <v>39311.67</v>
          </cell>
          <cell r="R964">
            <v>8295.75</v>
          </cell>
          <cell r="S964" t="str">
            <v>แขวงเชียงใหม่</v>
          </cell>
          <cell r="T964" t="str">
            <v>ผบ.2620</v>
          </cell>
          <cell r="U964" t="str">
            <v>2562</v>
          </cell>
          <cell r="V964" t="str">
            <v>ผบ.3074</v>
          </cell>
          <cell r="W964">
            <v>2562</v>
          </cell>
          <cell r="X964">
            <v>12</v>
          </cell>
          <cell r="Y964">
            <v>5</v>
          </cell>
          <cell r="Z964">
            <v>2562</v>
          </cell>
          <cell r="BB964" t="str">
            <v>สืบทรัพย์ (คำสั่ง 27/4/2565)</v>
          </cell>
          <cell r="BL964" t="str">
            <v>นายเฉลิม มูลชุมภู</v>
          </cell>
          <cell r="BM964">
            <v>823561010065</v>
          </cell>
          <cell r="BU964" t="str">
            <v>จันทร์นิภา</v>
          </cell>
        </row>
        <row r="965">
          <cell r="B965">
            <v>1808</v>
          </cell>
          <cell r="C965">
            <v>960</v>
          </cell>
          <cell r="D965">
            <v>3</v>
          </cell>
          <cell r="E965">
            <v>5</v>
          </cell>
          <cell r="F965">
            <v>2565</v>
          </cell>
          <cell r="G965">
            <v>800098349122</v>
          </cell>
          <cell r="H965" t="str">
            <v>นางสาว</v>
          </cell>
          <cell r="I965" t="str">
            <v>นงคราญ</v>
          </cell>
          <cell r="J965" t="str">
            <v>ตุ้ยงาม</v>
          </cell>
          <cell r="K965" t="str">
            <v>5-5006-00049-28-7</v>
          </cell>
          <cell r="L965" t="str">
            <v>เซ็นทรัล แอร์พอร์ต พลาซ่า เชียงใหม่</v>
          </cell>
          <cell r="M965" t="str">
            <v>เชียงใหม่ 1</v>
          </cell>
          <cell r="N965">
            <v>8</v>
          </cell>
          <cell r="O965" t="str">
            <v>สินเชื่อธนาคารประชาชน</v>
          </cell>
          <cell r="P965" t="str">
            <v>1.บุคคลค้ำประกัน</v>
          </cell>
          <cell r="Q965">
            <v>111997.81</v>
          </cell>
          <cell r="R965">
            <v>15331.81</v>
          </cell>
          <cell r="S965" t="str">
            <v>แขวงเชียงใหม่</v>
          </cell>
          <cell r="T965" t="str">
            <v>ผบE.4609</v>
          </cell>
          <cell r="U965" t="str">
            <v>2564</v>
          </cell>
          <cell r="V965" t="str">
            <v>ผบE.905</v>
          </cell>
          <cell r="W965">
            <v>2565</v>
          </cell>
          <cell r="X965">
            <v>2</v>
          </cell>
          <cell r="Y965">
            <v>3</v>
          </cell>
          <cell r="Z965">
            <v>2565</v>
          </cell>
          <cell r="BB965" t="str">
            <v>สืบทรัพย์ (คำสั่ง 3/5/2565)</v>
          </cell>
          <cell r="BL965" t="str">
            <v>นางสาวนงคราญ ตุ้ยงาม</v>
          </cell>
          <cell r="BM965">
            <v>0</v>
          </cell>
          <cell r="BU965" t="str">
            <v>จันทร์นิภา</v>
          </cell>
        </row>
        <row r="966">
          <cell r="B966">
            <v>1809</v>
          </cell>
          <cell r="C966">
            <v>961</v>
          </cell>
          <cell r="D966">
            <v>27</v>
          </cell>
          <cell r="E966">
            <v>4</v>
          </cell>
          <cell r="F966">
            <v>2565</v>
          </cell>
          <cell r="G966">
            <v>800076497372</v>
          </cell>
          <cell r="H966" t="str">
            <v>นาย</v>
          </cell>
          <cell r="I966" t="str">
            <v>เอกภิพงศ์</v>
          </cell>
          <cell r="J966" t="str">
            <v>อินทยา</v>
          </cell>
          <cell r="K966">
            <v>5509990000031</v>
          </cell>
          <cell r="L966" t="str">
            <v>นิมมานเหมินทร์</v>
          </cell>
          <cell r="M966" t="str">
            <v>เชียงใหม่ 1</v>
          </cell>
          <cell r="N966">
            <v>8</v>
          </cell>
          <cell r="BL966" t="str">
            <v>นายเอกภิพงศ์ อินทยา</v>
          </cell>
          <cell r="BM966">
            <v>0</v>
          </cell>
          <cell r="BU966" t="str">
            <v>จันทร์นิภา</v>
          </cell>
        </row>
        <row r="967">
          <cell r="B967">
            <v>1810</v>
          </cell>
          <cell r="C967">
            <v>962</v>
          </cell>
          <cell r="D967">
            <v>9</v>
          </cell>
          <cell r="E967">
            <v>5</v>
          </cell>
          <cell r="F967">
            <v>2565</v>
          </cell>
          <cell r="G967">
            <v>800038517903</v>
          </cell>
          <cell r="H967" t="str">
            <v>นาง</v>
          </cell>
          <cell r="I967" t="str">
            <v>นภัสวรรณ</v>
          </cell>
          <cell r="J967" t="str">
            <v>ธนันชัย</v>
          </cell>
          <cell r="K967">
            <v>3509901094313</v>
          </cell>
          <cell r="L967" t="str">
            <v>เซ็นทรัล แอร์พอร์ต พลาซ่า เชียงใหม่</v>
          </cell>
          <cell r="M967" t="str">
            <v>เชียงใหม่ 1</v>
          </cell>
          <cell r="N967">
            <v>8</v>
          </cell>
          <cell r="O967" t="str">
            <v>สินเชื่อธนาคารประชาชน</v>
          </cell>
          <cell r="P967" t="str">
            <v>1.บุคคลค้ำประกัน</v>
          </cell>
          <cell r="Q967">
            <v>86302.3</v>
          </cell>
          <cell r="R967">
            <v>48860.43</v>
          </cell>
          <cell r="S967" t="str">
            <v>แขวงเชียงใหม่</v>
          </cell>
          <cell r="T967" t="str">
            <v>ผบE.981</v>
          </cell>
          <cell r="U967">
            <v>2564</v>
          </cell>
          <cell r="V967" t="str">
            <v>ผบE4202</v>
          </cell>
          <cell r="W967">
            <v>2564</v>
          </cell>
          <cell r="AA967">
            <v>20</v>
          </cell>
          <cell r="AB967">
            <v>12</v>
          </cell>
          <cell r="AC967">
            <v>2564</v>
          </cell>
          <cell r="AK967">
            <v>20</v>
          </cell>
          <cell r="AL967">
            <v>12</v>
          </cell>
          <cell r="AM967">
            <v>2564</v>
          </cell>
          <cell r="BL967" t="str">
            <v>นางนภัสวรรณ ธนันชัย</v>
          </cell>
          <cell r="BM967">
            <v>823561010916</v>
          </cell>
          <cell r="BU967" t="str">
            <v>จันทร์นิภา</v>
          </cell>
        </row>
        <row r="968">
          <cell r="B968">
            <v>1811</v>
          </cell>
          <cell r="C968">
            <v>963</v>
          </cell>
          <cell r="D968">
            <v>9</v>
          </cell>
          <cell r="E968">
            <v>5</v>
          </cell>
          <cell r="F968">
            <v>2565</v>
          </cell>
          <cell r="G968">
            <v>800097936663</v>
          </cell>
          <cell r="H968" t="str">
            <v>นางสาว</v>
          </cell>
          <cell r="I968" t="str">
            <v>อริษา</v>
          </cell>
          <cell r="J968" t="str">
            <v>พานทอง</v>
          </cell>
          <cell r="K968">
            <v>1909800430326</v>
          </cell>
          <cell r="L968" t="str">
            <v>ประตูช้างเผือก</v>
          </cell>
          <cell r="M968" t="str">
            <v>เชียงใหม่ 1</v>
          </cell>
          <cell r="N968">
            <v>8</v>
          </cell>
          <cell r="O968" t="str">
            <v>สินเชื่อธนาคารประชาชน</v>
          </cell>
          <cell r="P968" t="str">
            <v>4.ไม่มีหลักประกัน</v>
          </cell>
          <cell r="Q968">
            <v>16987.599999999999</v>
          </cell>
          <cell r="R968">
            <v>3985.17</v>
          </cell>
          <cell r="S968" t="str">
            <v>จังหวัดพะเยา</v>
          </cell>
          <cell r="T968" t="str">
            <v>ผบE.896</v>
          </cell>
          <cell r="U968">
            <v>2564</v>
          </cell>
          <cell r="V968" t="str">
            <v>ผบE894</v>
          </cell>
          <cell r="W968">
            <v>2564</v>
          </cell>
          <cell r="X968">
            <v>11</v>
          </cell>
          <cell r="Y968">
            <v>10</v>
          </cell>
          <cell r="Z968">
            <v>2564</v>
          </cell>
          <cell r="BL968" t="str">
            <v>นางสาวอริษา พานทอง</v>
          </cell>
          <cell r="BM968">
            <v>883163011740</v>
          </cell>
          <cell r="BU968" t="str">
            <v>จันทร์นิภา</v>
          </cell>
        </row>
        <row r="969">
          <cell r="B969">
            <v>1812</v>
          </cell>
          <cell r="C969">
            <v>964</v>
          </cell>
          <cell r="D969">
            <v>9</v>
          </cell>
          <cell r="E969">
            <v>5</v>
          </cell>
          <cell r="F969">
            <v>2565</v>
          </cell>
          <cell r="G969">
            <v>800087258961</v>
          </cell>
          <cell r="H969" t="str">
            <v>นาย</v>
          </cell>
          <cell r="I969" t="str">
            <v>จรัญ</v>
          </cell>
          <cell r="J969" t="str">
            <v>เปียงเครือ</v>
          </cell>
          <cell r="K969">
            <v>3520101465769</v>
          </cell>
          <cell r="L969" t="str">
            <v>ประตูช้างเผือก</v>
          </cell>
          <cell r="M969" t="str">
            <v>เชียงใหม่ 1</v>
          </cell>
          <cell r="N969">
            <v>8</v>
          </cell>
          <cell r="O969" t="str">
            <v>สินเชื่อธนาคารประชาชน</v>
          </cell>
          <cell r="P969" t="str">
            <v>4.ไม่มีหลักประกัน</v>
          </cell>
          <cell r="Q969">
            <v>93330</v>
          </cell>
          <cell r="R969">
            <v>24975</v>
          </cell>
          <cell r="S969" t="str">
            <v>แขวงลำปาง</v>
          </cell>
          <cell r="T969" t="str">
            <v>ผบE.1847</v>
          </cell>
          <cell r="U969">
            <v>2564</v>
          </cell>
          <cell r="V969" t="str">
            <v>ผบE2033</v>
          </cell>
          <cell r="W969">
            <v>2564</v>
          </cell>
          <cell r="X969">
            <v>28</v>
          </cell>
          <cell r="Y969">
            <v>9</v>
          </cell>
          <cell r="Z969">
            <v>2564</v>
          </cell>
          <cell r="BL969" t="str">
            <v>นายจรัญ เปียงเครือ</v>
          </cell>
          <cell r="BM969">
            <v>0</v>
          </cell>
          <cell r="BU969" t="str">
            <v>จันทร์นิภา</v>
          </cell>
        </row>
        <row r="970">
          <cell r="B970">
            <v>1813</v>
          </cell>
          <cell r="C970">
            <v>965</v>
          </cell>
          <cell r="D970">
            <v>9</v>
          </cell>
          <cell r="E970">
            <v>5</v>
          </cell>
          <cell r="F970">
            <v>2565</v>
          </cell>
          <cell r="G970">
            <v>800083605926</v>
          </cell>
          <cell r="H970" t="str">
            <v>นาย</v>
          </cell>
          <cell r="I970" t="str">
            <v>อำมาตย์</v>
          </cell>
          <cell r="J970" t="str">
            <v>วิชิตนาค</v>
          </cell>
          <cell r="K970">
            <v>1501200083419</v>
          </cell>
          <cell r="L970" t="str">
            <v>บิ๊กซี เชียงใหม่ ดอนจั่น</v>
          </cell>
          <cell r="M970" t="str">
            <v>เชียงใหม่ 1</v>
          </cell>
          <cell r="N970">
            <v>8</v>
          </cell>
          <cell r="O970" t="str">
            <v>สินเชื่อธนาคารประชาชน</v>
          </cell>
          <cell r="P970" t="str">
            <v>1.บุคคลค้ำประกัน</v>
          </cell>
          <cell r="Q970">
            <v>41660</v>
          </cell>
          <cell r="R970">
            <v>12690.94</v>
          </cell>
          <cell r="S970" t="str">
            <v>จังหวัดฮอด</v>
          </cell>
          <cell r="T970" t="str">
            <v>ผบE.435</v>
          </cell>
          <cell r="U970">
            <v>2564</v>
          </cell>
          <cell r="V970" t="str">
            <v>ผบE534</v>
          </cell>
          <cell r="W970">
            <v>2564</v>
          </cell>
          <cell r="X970">
            <v>28</v>
          </cell>
          <cell r="Y970">
            <v>9</v>
          </cell>
          <cell r="Z970">
            <v>2564</v>
          </cell>
          <cell r="BL970" t="str">
            <v>นายอำมาตย์ วิชิตนาค</v>
          </cell>
          <cell r="BM970">
            <v>883163010253</v>
          </cell>
          <cell r="BU970" t="str">
            <v>จันทร์นิภา</v>
          </cell>
        </row>
        <row r="971">
          <cell r="B971">
            <v>1814</v>
          </cell>
          <cell r="C971">
            <v>966</v>
          </cell>
          <cell r="D971">
            <v>9</v>
          </cell>
          <cell r="E971">
            <v>5</v>
          </cell>
          <cell r="F971">
            <v>2565</v>
          </cell>
          <cell r="G971">
            <v>800023624136</v>
          </cell>
          <cell r="H971" t="str">
            <v>นางสาว</v>
          </cell>
          <cell r="I971" t="str">
            <v>สมพร</v>
          </cell>
          <cell r="J971" t="str">
            <v>ซิโพ</v>
          </cell>
          <cell r="K971">
            <v>3580300193831</v>
          </cell>
          <cell r="L971" t="str">
            <v>เซ็นทรัล แอร์พอร์ต พลาซ่า เชียงใหม่</v>
          </cell>
          <cell r="M971" t="str">
            <v>เชียงใหม่ 1</v>
          </cell>
          <cell r="N971">
            <v>8</v>
          </cell>
          <cell r="O971" t="str">
            <v>สินเชื่อธนาคารประชาชน</v>
          </cell>
          <cell r="P971" t="str">
            <v>1.บุคคลค้ำประกัน</v>
          </cell>
          <cell r="Q971">
            <v>30494.35</v>
          </cell>
          <cell r="R971">
            <v>21207.77</v>
          </cell>
          <cell r="S971" t="str">
            <v>จังหวัดแม่ฮ่องสอน สาขาปาย</v>
          </cell>
          <cell r="T971" t="str">
            <v>ผบE.31</v>
          </cell>
          <cell r="U971">
            <v>2564</v>
          </cell>
          <cell r="V971" t="str">
            <v>ผบE33</v>
          </cell>
          <cell r="W971">
            <v>2564</v>
          </cell>
          <cell r="X971">
            <v>18</v>
          </cell>
          <cell r="Y971">
            <v>5</v>
          </cell>
          <cell r="Z971">
            <v>2564</v>
          </cell>
          <cell r="BL971" t="str">
            <v>นางสาวสมพร ซิโพ</v>
          </cell>
          <cell r="BM971">
            <v>883162010504</v>
          </cell>
          <cell r="BU971" t="str">
            <v>จันทร์นิภา</v>
          </cell>
        </row>
        <row r="972">
          <cell r="B972">
            <v>1815</v>
          </cell>
          <cell r="C972">
            <v>967</v>
          </cell>
          <cell r="D972">
            <v>9</v>
          </cell>
          <cell r="E972">
            <v>5</v>
          </cell>
          <cell r="F972">
            <v>2565</v>
          </cell>
          <cell r="G972">
            <v>800094275396</v>
          </cell>
          <cell r="H972" t="str">
            <v>นาย</v>
          </cell>
          <cell r="I972" t="str">
            <v>พรชัย</v>
          </cell>
          <cell r="J972" t="str">
            <v>นุใจเหล็ก</v>
          </cell>
          <cell r="K972">
            <v>3501400695627</v>
          </cell>
          <cell r="L972" t="str">
            <v>ประตูช้างเผือก</v>
          </cell>
          <cell r="M972" t="str">
            <v>เชียงใหม่ 1</v>
          </cell>
          <cell r="N972">
            <v>8</v>
          </cell>
          <cell r="O972" t="str">
            <v>สินเชื่อธนาคารประชาชน</v>
          </cell>
          <cell r="P972" t="str">
            <v>1.บุคคลค้ำประกัน</v>
          </cell>
          <cell r="Q972">
            <v>44444</v>
          </cell>
          <cell r="R972">
            <v>9819.82</v>
          </cell>
          <cell r="S972" t="str">
            <v>จังหวัดน่าน</v>
          </cell>
          <cell r="T972" t="str">
            <v>ผบE.775</v>
          </cell>
          <cell r="U972">
            <v>2564</v>
          </cell>
          <cell r="V972" t="str">
            <v>ผบE715</v>
          </cell>
          <cell r="W972">
            <v>2564</v>
          </cell>
          <cell r="X972">
            <v>31</v>
          </cell>
          <cell r="Y972">
            <v>8</v>
          </cell>
          <cell r="Z972">
            <v>2564</v>
          </cell>
          <cell r="BL972" t="str">
            <v>นายพรชัย นุใจเหล็ก</v>
          </cell>
          <cell r="BM972">
            <v>883163011190</v>
          </cell>
          <cell r="BU972" t="str">
            <v>จันทร์นิภา</v>
          </cell>
        </row>
        <row r="973">
          <cell r="B973">
            <v>1816</v>
          </cell>
          <cell r="C973">
            <v>968</v>
          </cell>
          <cell r="D973">
            <v>9</v>
          </cell>
          <cell r="E973">
            <v>5</v>
          </cell>
          <cell r="F973">
            <v>2565</v>
          </cell>
          <cell r="G973">
            <v>800087276773</v>
          </cell>
          <cell r="H973" t="str">
            <v>นาย</v>
          </cell>
          <cell r="I973" t="str">
            <v>สันธนะ</v>
          </cell>
          <cell r="J973" t="str">
            <v>คำพินิจ</v>
          </cell>
          <cell r="K973">
            <v>1139900175384</v>
          </cell>
          <cell r="L973" t="str">
            <v>เซ็นทรัล แอร์พอร์ต พลาซ่า เชียงใหม่</v>
          </cell>
          <cell r="M973" t="str">
            <v>เชียงใหม่ 1</v>
          </cell>
          <cell r="N973">
            <v>8</v>
          </cell>
          <cell r="O973" t="str">
            <v>สินเชื่อธนาคารประชาชน</v>
          </cell>
          <cell r="P973" t="str">
            <v>1.บุคคลค้ำประกัน</v>
          </cell>
          <cell r="Q973">
            <v>33715.379999999997</v>
          </cell>
          <cell r="R973">
            <v>10815.35</v>
          </cell>
          <cell r="S973" t="str">
            <v>แขวงเชียงราย</v>
          </cell>
          <cell r="T973" t="str">
            <v>ผบE.1341</v>
          </cell>
          <cell r="U973">
            <v>2564</v>
          </cell>
          <cell r="V973" t="str">
            <v>ผบE1259</v>
          </cell>
          <cell r="W973">
            <v>2564</v>
          </cell>
          <cell r="X973">
            <v>25</v>
          </cell>
          <cell r="Y973">
            <v>8</v>
          </cell>
          <cell r="Z973">
            <v>2564</v>
          </cell>
          <cell r="BL973" t="str">
            <v>นายสันธนะ คำพินิจ</v>
          </cell>
          <cell r="BM973">
            <v>883163011180</v>
          </cell>
          <cell r="BU973" t="str">
            <v>จันทร์นิภา</v>
          </cell>
        </row>
        <row r="974">
          <cell r="B974">
            <v>1817</v>
          </cell>
          <cell r="C974">
            <v>969</v>
          </cell>
          <cell r="D974">
            <v>9</v>
          </cell>
          <cell r="E974">
            <v>5</v>
          </cell>
          <cell r="F974">
            <v>2565</v>
          </cell>
          <cell r="G974">
            <v>800068508467</v>
          </cell>
          <cell r="H974" t="str">
            <v>กลุ่มออมทรัพย์บ้านห้วยมะเฟือง ม.3</v>
          </cell>
          <cell r="L974" t="str">
            <v>แม่อาย</v>
          </cell>
          <cell r="M974" t="str">
            <v>เชียงใหม่ 1</v>
          </cell>
          <cell r="N974">
            <v>8</v>
          </cell>
          <cell r="O974" t="str">
            <v>สินเชื่อพัฒนากลุ่มอาชีพ</v>
          </cell>
          <cell r="P974" t="str">
            <v>1.บุคคลค้ำประกัน</v>
          </cell>
          <cell r="Q974">
            <v>378806.48</v>
          </cell>
          <cell r="R974">
            <v>51135.33</v>
          </cell>
          <cell r="S974" t="str">
            <v>จังหวัดฝาง</v>
          </cell>
          <cell r="T974" t="str">
            <v>ผบE.402</v>
          </cell>
          <cell r="U974">
            <v>2564</v>
          </cell>
          <cell r="V974" t="str">
            <v>ผบE441</v>
          </cell>
          <cell r="W974">
            <v>2564</v>
          </cell>
          <cell r="AA974">
            <v>23</v>
          </cell>
          <cell r="AB974">
            <v>8</v>
          </cell>
          <cell r="AC974">
            <v>2564</v>
          </cell>
          <cell r="BL974" t="str">
            <v xml:space="preserve">กลุ่มออมทรัพย์บ้านห้วยมะเฟือง ม.3 </v>
          </cell>
          <cell r="BM974">
            <v>883263012179</v>
          </cell>
          <cell r="BU974" t="str">
            <v>จันทร์นิภา</v>
          </cell>
        </row>
        <row r="975">
          <cell r="B975">
            <v>1818</v>
          </cell>
          <cell r="C975">
            <v>970</v>
          </cell>
          <cell r="D975">
            <v>9</v>
          </cell>
          <cell r="E975">
            <v>5</v>
          </cell>
          <cell r="F975">
            <v>2565</v>
          </cell>
          <cell r="G975">
            <v>800084706913</v>
          </cell>
          <cell r="H975" t="str">
            <v>นาย</v>
          </cell>
          <cell r="I975" t="str">
            <v>มานัส</v>
          </cell>
          <cell r="J975" t="str">
            <v>ก่ำแก้ว</v>
          </cell>
          <cell r="K975">
            <v>1500900121371</v>
          </cell>
          <cell r="L975" t="str">
            <v>ฝาง</v>
          </cell>
          <cell r="M975" t="str">
            <v>เชียงใหม่ 2</v>
          </cell>
          <cell r="N975">
            <v>8</v>
          </cell>
          <cell r="O975" t="str">
            <v>สินเชื่อธนาคารประชาชน</v>
          </cell>
          <cell r="P975" t="str">
            <v>1.บุคคลค้ำประกัน</v>
          </cell>
          <cell r="Q975">
            <v>179600</v>
          </cell>
          <cell r="R975">
            <v>33530.370000000003</v>
          </cell>
          <cell r="S975" t="str">
            <v>จังหวัดฝาง</v>
          </cell>
          <cell r="T975" t="str">
            <v>ผบE.243</v>
          </cell>
          <cell r="U975">
            <v>2564</v>
          </cell>
          <cell r="V975" t="str">
            <v>ผบE338</v>
          </cell>
          <cell r="W975">
            <v>2564</v>
          </cell>
          <cell r="X975">
            <v>6</v>
          </cell>
          <cell r="Y975">
            <v>7</v>
          </cell>
          <cell r="Z975">
            <v>2564</v>
          </cell>
          <cell r="BB975" t="str">
            <v xml:space="preserve">สืบทรัพย์ (คำสั่ง 9/5/2565) </v>
          </cell>
          <cell r="BL975" t="str">
            <v>นายมานัส ก่ำแก้ว</v>
          </cell>
          <cell r="BM975">
            <v>883264010038</v>
          </cell>
          <cell r="BU975" t="str">
            <v>จันทร์นิภา</v>
          </cell>
        </row>
        <row r="976">
          <cell r="B976">
            <v>1819</v>
          </cell>
          <cell r="C976">
            <v>971</v>
          </cell>
          <cell r="D976">
            <v>9</v>
          </cell>
          <cell r="E976">
            <v>5</v>
          </cell>
          <cell r="F976">
            <v>2565</v>
          </cell>
          <cell r="G976">
            <v>800069184615</v>
          </cell>
          <cell r="H976" t="str">
            <v>นางสาว</v>
          </cell>
          <cell r="I976" t="str">
            <v>กัญญาณัฐ</v>
          </cell>
          <cell r="J976" t="str">
            <v>สมแก้ว</v>
          </cell>
          <cell r="K976">
            <v>3500400040727</v>
          </cell>
          <cell r="L976" t="str">
            <v>เชียงดาว</v>
          </cell>
          <cell r="M976" t="str">
            <v>เชียงใหม่ 2</v>
          </cell>
          <cell r="N976">
            <v>8</v>
          </cell>
          <cell r="O976" t="str">
            <v>สินเชื่อธนาคารประชาชน</v>
          </cell>
          <cell r="P976" t="str">
            <v>1.บุคคลค้ำประกัน</v>
          </cell>
          <cell r="Q976">
            <v>131177.29999999999</v>
          </cell>
          <cell r="R976">
            <v>29181.86</v>
          </cell>
          <cell r="S976" t="str">
            <v>แขวงเชียงดาว</v>
          </cell>
          <cell r="T976" t="str">
            <v>ผบE.374</v>
          </cell>
          <cell r="U976">
            <v>2564</v>
          </cell>
          <cell r="V976" t="str">
            <v>ผบE321</v>
          </cell>
          <cell r="W976">
            <v>2564</v>
          </cell>
          <cell r="AA976">
            <v>7</v>
          </cell>
          <cell r="AB976">
            <v>9</v>
          </cell>
          <cell r="AC976">
            <v>2564</v>
          </cell>
          <cell r="BB976" t="str">
            <v xml:space="preserve">สืบทรัพย์ (คำสั่ง 9/5/2565) </v>
          </cell>
          <cell r="BL976" t="str">
            <v>นางสาวกัญญาณัฐ สมแก้ว</v>
          </cell>
          <cell r="BM976">
            <v>883264010153</v>
          </cell>
          <cell r="BU976" t="str">
            <v>จันทร์นิภา</v>
          </cell>
        </row>
        <row r="977">
          <cell r="B977">
            <v>1820</v>
          </cell>
          <cell r="C977">
            <v>972</v>
          </cell>
          <cell r="D977">
            <v>9</v>
          </cell>
          <cell r="E977">
            <v>5</v>
          </cell>
          <cell r="F977">
            <v>2565</v>
          </cell>
          <cell r="G977">
            <v>800094414714</v>
          </cell>
          <cell r="H977" t="str">
            <v>นาย</v>
          </cell>
          <cell r="I977" t="str">
            <v>ศาศวัต</v>
          </cell>
          <cell r="J977" t="str">
            <v>ปินธง</v>
          </cell>
          <cell r="K977">
            <v>1500900165892</v>
          </cell>
          <cell r="L977" t="str">
            <v>แม่อาย</v>
          </cell>
          <cell r="M977" t="str">
            <v>เชียงใหม่ 2</v>
          </cell>
          <cell r="N977">
            <v>8</v>
          </cell>
          <cell r="O977" t="str">
            <v>สินเชื่อแก้ไขปัญหาหนี้นอกระบบ PSA ระยะที่ 2</v>
          </cell>
          <cell r="P977" t="str">
            <v>1.บุคคลค้ำประกัน</v>
          </cell>
          <cell r="Q977">
            <v>41665.800000000003</v>
          </cell>
          <cell r="R977">
            <v>6438.29</v>
          </cell>
          <cell r="S977" t="str">
            <v>จังหวัดฝาง</v>
          </cell>
          <cell r="T977" t="str">
            <v>ผบE.401</v>
          </cell>
          <cell r="U977">
            <v>2564</v>
          </cell>
          <cell r="V977" t="str">
            <v>ผบE440</v>
          </cell>
          <cell r="W977">
            <v>2564</v>
          </cell>
          <cell r="AA977">
            <v>23</v>
          </cell>
          <cell r="AB977">
            <v>8</v>
          </cell>
          <cell r="AC977">
            <v>2564</v>
          </cell>
          <cell r="BB977" t="str">
            <v xml:space="preserve">สืบทรัพย์ (คำสั่ง 9/5/2565) </v>
          </cell>
          <cell r="BL977" t="str">
            <v>นายศาศวัต ปินธง</v>
          </cell>
          <cell r="BM977">
            <v>883264010154</v>
          </cell>
          <cell r="BU977" t="str">
            <v>จันทร์นิภา</v>
          </cell>
        </row>
        <row r="978">
          <cell r="B978">
            <v>1821</v>
          </cell>
          <cell r="C978">
            <v>973</v>
          </cell>
          <cell r="D978">
            <v>9</v>
          </cell>
          <cell r="E978">
            <v>5</v>
          </cell>
          <cell r="F978">
            <v>2565</v>
          </cell>
          <cell r="G978">
            <v>800080776829</v>
          </cell>
          <cell r="H978" t="str">
            <v>นาย</v>
          </cell>
          <cell r="I978" t="str">
            <v>จิราวุฒิ</v>
          </cell>
          <cell r="J978" t="str">
            <v>ศรีสุภา</v>
          </cell>
          <cell r="K978">
            <v>3501100349561</v>
          </cell>
          <cell r="L978" t="str">
            <v>พร้าว</v>
          </cell>
          <cell r="M978" t="str">
            <v>เชียงใหม่ 1</v>
          </cell>
          <cell r="N978">
            <v>8</v>
          </cell>
          <cell r="O978" t="str">
            <v>สินเชื่อธนาคารประชาชน</v>
          </cell>
          <cell r="P978" t="str">
            <v>1.บุคคลค้ำประกัน</v>
          </cell>
          <cell r="Q978">
            <v>78563.41</v>
          </cell>
          <cell r="R978">
            <v>15379.18</v>
          </cell>
          <cell r="S978" t="str">
            <v>แขวงเชียงดาว</v>
          </cell>
          <cell r="T978" t="str">
            <v>ผบE.446</v>
          </cell>
          <cell r="U978">
            <v>2564</v>
          </cell>
          <cell r="V978" t="str">
            <v>ผบE567</v>
          </cell>
          <cell r="W978">
            <v>2564</v>
          </cell>
          <cell r="X978">
            <v>23</v>
          </cell>
          <cell r="Y978">
            <v>11</v>
          </cell>
          <cell r="Z978">
            <v>2564</v>
          </cell>
          <cell r="BB978" t="str">
            <v xml:space="preserve">สืบทรัพย์ (คำสั่ง 9/5/2565) </v>
          </cell>
          <cell r="BL978" t="str">
            <v>นายจิราวุฒิ ศรีสุภา</v>
          </cell>
          <cell r="BM978">
            <v>883163010049</v>
          </cell>
          <cell r="BU978" t="str">
            <v>จันทร์นิภา</v>
          </cell>
        </row>
        <row r="979">
          <cell r="B979">
            <v>1822</v>
          </cell>
          <cell r="C979">
            <v>974</v>
          </cell>
          <cell r="D979">
            <v>9</v>
          </cell>
          <cell r="E979">
            <v>5</v>
          </cell>
          <cell r="F979">
            <v>2565</v>
          </cell>
          <cell r="G979">
            <v>800080776811</v>
          </cell>
          <cell r="H979" t="str">
            <v>นางสาว</v>
          </cell>
          <cell r="I979" t="str">
            <v>ปุณณภา</v>
          </cell>
          <cell r="J979" t="str">
            <v>มุนิล</v>
          </cell>
          <cell r="K979">
            <v>3501100361651</v>
          </cell>
          <cell r="L979" t="str">
            <v>พร้าว</v>
          </cell>
          <cell r="M979" t="str">
            <v>เชียงใหม่ 1</v>
          </cell>
          <cell r="N979">
            <v>8</v>
          </cell>
          <cell r="O979" t="str">
            <v>สินเชื่อธนาคารประชาชน</v>
          </cell>
          <cell r="P979" t="str">
            <v>1.บุคคลค้ำประกัน</v>
          </cell>
          <cell r="Q979">
            <v>78796.34</v>
          </cell>
          <cell r="R979">
            <v>16622.240000000002</v>
          </cell>
          <cell r="S979" t="str">
            <v>แขวงเชียงดาว</v>
          </cell>
          <cell r="T979" t="str">
            <v>ผบE.443</v>
          </cell>
          <cell r="U979">
            <v>2564</v>
          </cell>
          <cell r="V979" t="str">
            <v>ผบE566</v>
          </cell>
          <cell r="W979">
            <v>2564</v>
          </cell>
          <cell r="X979">
            <v>23</v>
          </cell>
          <cell r="Y979">
            <v>11</v>
          </cell>
          <cell r="Z979">
            <v>2564</v>
          </cell>
          <cell r="BB979" t="str">
            <v xml:space="preserve">สืบทรัพย์ (คำสั่ง 9/5/2565) </v>
          </cell>
          <cell r="BL979" t="str">
            <v>นางสาวปุณณภา มุนิล</v>
          </cell>
          <cell r="BM979">
            <v>883162013077</v>
          </cell>
          <cell r="BU979" t="str">
            <v>จันทร์นิภา</v>
          </cell>
        </row>
        <row r="980">
          <cell r="B980">
            <v>1823</v>
          </cell>
          <cell r="C980">
            <v>975</v>
          </cell>
          <cell r="D980">
            <v>9</v>
          </cell>
          <cell r="E980">
            <v>5</v>
          </cell>
          <cell r="F980">
            <v>2565</v>
          </cell>
          <cell r="G980" t="str">
            <v>800083085467
800083085798</v>
          </cell>
          <cell r="H980" t="str">
            <v>นางสาว</v>
          </cell>
          <cell r="I980" t="str">
            <v>สาวิตรี</v>
          </cell>
          <cell r="J980" t="str">
            <v>ลุงปาก</v>
          </cell>
          <cell r="K980">
            <v>8500673000126</v>
          </cell>
          <cell r="L980" t="str">
            <v>แม่ริม</v>
          </cell>
          <cell r="M980" t="str">
            <v>เชียงใหม่ 1</v>
          </cell>
          <cell r="N980">
            <v>8</v>
          </cell>
          <cell r="O980" t="str">
            <v>สินเชื่อธนาคารประชาชน</v>
          </cell>
          <cell r="P980" t="str">
            <v>1.บุคคลค้ำประกัน</v>
          </cell>
          <cell r="Q980">
            <v>91643</v>
          </cell>
          <cell r="R980">
            <v>20996.1</v>
          </cell>
          <cell r="S980" t="str">
            <v>แขวงเชียงใหม่</v>
          </cell>
          <cell r="T980" t="str">
            <v>ผบE.3193</v>
          </cell>
          <cell r="U980">
            <v>2564</v>
          </cell>
          <cell r="V980" t="str">
            <v>ผบE4088</v>
          </cell>
          <cell r="W980">
            <v>2564</v>
          </cell>
          <cell r="X980">
            <v>13</v>
          </cell>
          <cell r="Y980">
            <v>12</v>
          </cell>
          <cell r="Z980">
            <v>2564</v>
          </cell>
          <cell r="BB980" t="str">
            <v xml:space="preserve">สืบทรัพย์ (คำสั่ง 9/5/2565) </v>
          </cell>
          <cell r="BL980" t="str">
            <v>นางสาวสาวิตรี ลุงปาก</v>
          </cell>
          <cell r="BM980">
            <v>883263010039</v>
          </cell>
          <cell r="BU980" t="str">
            <v>จันทร์นิภา</v>
          </cell>
        </row>
        <row r="981">
          <cell r="B981">
            <v>1824</v>
          </cell>
          <cell r="C981">
            <v>976</v>
          </cell>
          <cell r="D981">
            <v>9</v>
          </cell>
          <cell r="E981">
            <v>5</v>
          </cell>
          <cell r="F981">
            <v>2565</v>
          </cell>
          <cell r="G981">
            <v>800058192926</v>
          </cell>
          <cell r="H981" t="str">
            <v>นางสาว</v>
          </cell>
          <cell r="I981" t="str">
            <v>อ้อย</v>
          </cell>
          <cell r="J981" t="str">
            <v>เสนาลัย</v>
          </cell>
          <cell r="K981">
            <v>3501700237942</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93888.03</v>
          </cell>
          <cell r="R981">
            <v>39698.870000000003</v>
          </cell>
          <cell r="S981" t="str">
            <v>จังหวัดฮอด</v>
          </cell>
          <cell r="T981" t="str">
            <v>ผบE.143</v>
          </cell>
          <cell r="U981">
            <v>2564</v>
          </cell>
          <cell r="V981" t="str">
            <v>ผบE159</v>
          </cell>
          <cell r="W981">
            <v>2564</v>
          </cell>
          <cell r="AA981">
            <v>21</v>
          </cell>
          <cell r="AB981">
            <v>6</v>
          </cell>
          <cell r="AC981">
            <v>2564</v>
          </cell>
          <cell r="BB981" t="str">
            <v xml:space="preserve">สืบทรัพย์ (คำสั่ง 9/5/2565) </v>
          </cell>
          <cell r="BL981" t="str">
            <v>นางสาวอ้อย เสนาลัย</v>
          </cell>
          <cell r="BM981">
            <v>883263010039</v>
          </cell>
          <cell r="BU981" t="str">
            <v>จันทร์นิภา</v>
          </cell>
        </row>
        <row r="982">
          <cell r="B982">
            <v>1825</v>
          </cell>
          <cell r="C982">
            <v>977</v>
          </cell>
          <cell r="D982">
            <v>9</v>
          </cell>
          <cell r="E982">
            <v>5</v>
          </cell>
          <cell r="F982">
            <v>2565</v>
          </cell>
          <cell r="G982">
            <v>800070685303</v>
          </cell>
          <cell r="H982" t="str">
            <v>นาย</v>
          </cell>
          <cell r="I982" t="str">
            <v>ต่าง</v>
          </cell>
          <cell r="J982" t="str">
            <v>ธิทา</v>
          </cell>
          <cell r="K982">
            <v>3501700237926</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190520.7</v>
          </cell>
          <cell r="R982">
            <v>53322.04</v>
          </cell>
          <cell r="S982" t="str">
            <v>จังหวัดฮอด</v>
          </cell>
          <cell r="T982" t="str">
            <v>ผบE.141</v>
          </cell>
          <cell r="U982">
            <v>2564</v>
          </cell>
          <cell r="V982" t="str">
            <v>ผบE157</v>
          </cell>
          <cell r="W982">
            <v>2564</v>
          </cell>
          <cell r="AA982">
            <v>21</v>
          </cell>
          <cell r="AB982">
            <v>6</v>
          </cell>
          <cell r="AC982">
            <v>2564</v>
          </cell>
          <cell r="BB982" t="str">
            <v xml:space="preserve">สืบทรัพย์ (คำสั่ง 9/5/2565) </v>
          </cell>
          <cell r="BL982" t="str">
            <v>นายต่าง ธิทา</v>
          </cell>
          <cell r="BM982">
            <v>883263010041</v>
          </cell>
          <cell r="BU982" t="str">
            <v>จันทร์นิภา</v>
          </cell>
        </row>
        <row r="983">
          <cell r="B983">
            <v>1826</v>
          </cell>
          <cell r="C983">
            <v>978</v>
          </cell>
          <cell r="D983">
            <v>9</v>
          </cell>
          <cell r="E983">
            <v>5</v>
          </cell>
          <cell r="F983">
            <v>2565</v>
          </cell>
          <cell r="G983">
            <v>800058192686</v>
          </cell>
          <cell r="H983" t="str">
            <v>นางสาว</v>
          </cell>
          <cell r="I983" t="str">
            <v>จินพร</v>
          </cell>
          <cell r="J983" t="str">
            <v>จ่ามหลู่</v>
          </cell>
          <cell r="K983">
            <v>2501700017910</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92821.06</v>
          </cell>
          <cell r="R983">
            <v>15744.72</v>
          </cell>
          <cell r="S983" t="str">
            <v>จังหวัดฮอด</v>
          </cell>
          <cell r="T983" t="str">
            <v>ผบE.142</v>
          </cell>
          <cell r="U983">
            <v>2564</v>
          </cell>
          <cell r="V983" t="str">
            <v>ผบE158</v>
          </cell>
          <cell r="W983">
            <v>2564</v>
          </cell>
          <cell r="AA983">
            <v>21</v>
          </cell>
          <cell r="AB983">
            <v>6</v>
          </cell>
          <cell r="AC983">
            <v>2564</v>
          </cell>
          <cell r="BB983" t="str">
            <v xml:space="preserve">สืบทรัพย์ (คำสั่ง 9/5/2565) </v>
          </cell>
          <cell r="BL983" t="str">
            <v>นางสาวจินพร จ่ามหลู่</v>
          </cell>
          <cell r="BM983">
            <v>883263010044</v>
          </cell>
          <cell r="BU983" t="str">
            <v>จันทร์นิภา</v>
          </cell>
        </row>
        <row r="984">
          <cell r="B984">
            <v>1827</v>
          </cell>
          <cell r="C984">
            <v>979</v>
          </cell>
          <cell r="D984">
            <v>9</v>
          </cell>
          <cell r="E984">
            <v>5</v>
          </cell>
          <cell r="F984">
            <v>2565</v>
          </cell>
          <cell r="G984">
            <v>800043399743</v>
          </cell>
          <cell r="H984" t="str">
            <v>นาง</v>
          </cell>
          <cell r="I984" t="str">
            <v>เจียง</v>
          </cell>
          <cell r="J984" t="str">
            <v>จาติ</v>
          </cell>
          <cell r="K984">
            <v>3501700010131</v>
          </cell>
          <cell r="L984" t="str">
            <v>ดอยเต่า</v>
          </cell>
          <cell r="M984" t="str">
            <v>เชียงใหม่ 2</v>
          </cell>
          <cell r="N984">
            <v>8</v>
          </cell>
          <cell r="O984" t="str">
            <v>สินเชื่อพัฒนาองค์กรชุมชน (รายบุคคล)</v>
          </cell>
          <cell r="P984" t="str">
            <v>1.บุคคลค้ำประกัน</v>
          </cell>
          <cell r="Q984">
            <v>159748.06</v>
          </cell>
          <cell r="R984">
            <v>42770.96</v>
          </cell>
          <cell r="S984" t="str">
            <v>จังหวัดฮอด</v>
          </cell>
          <cell r="T984" t="str">
            <v>ผบE.178</v>
          </cell>
          <cell r="U984">
            <v>2564</v>
          </cell>
          <cell r="V984" t="str">
            <v>ผบE163</v>
          </cell>
          <cell r="W984">
            <v>2564</v>
          </cell>
          <cell r="AA984">
            <v>21</v>
          </cell>
          <cell r="AB984">
            <v>6</v>
          </cell>
          <cell r="AC984">
            <v>2564</v>
          </cell>
          <cell r="BB984" t="str">
            <v xml:space="preserve">สืบทรัพย์ (คำสั่ง 9/5/2565) </v>
          </cell>
          <cell r="BL984" t="str">
            <v>นางเจียง จาติ</v>
          </cell>
          <cell r="BM984">
            <v>883263010915</v>
          </cell>
          <cell r="BU984" t="str">
            <v>จันทร์นิภา</v>
          </cell>
        </row>
        <row r="985">
          <cell r="B985">
            <v>1828</v>
          </cell>
          <cell r="C985">
            <v>980</v>
          </cell>
          <cell r="D985">
            <v>9</v>
          </cell>
          <cell r="E985">
            <v>5</v>
          </cell>
          <cell r="F985">
            <v>2565</v>
          </cell>
          <cell r="G985">
            <v>800077350067</v>
          </cell>
          <cell r="H985" t="str">
            <v>นางสาว</v>
          </cell>
          <cell r="I985" t="str">
            <v>ณัฐนิชา</v>
          </cell>
          <cell r="J985" t="str">
            <v>ขันเพ็ชร</v>
          </cell>
          <cell r="K985">
            <v>1500700074451</v>
          </cell>
          <cell r="L985" t="str">
            <v>สันป่าตอง</v>
          </cell>
          <cell r="M985" t="str">
            <v>เชียงใหม่ 3</v>
          </cell>
          <cell r="N985">
            <v>8</v>
          </cell>
          <cell r="O985" t="str">
            <v>สินเชื่อธนาคารประชาชน</v>
          </cell>
          <cell r="P985" t="str">
            <v>1.บุคคลค้ำประกัน</v>
          </cell>
          <cell r="Q985">
            <v>67930.850000000006</v>
          </cell>
          <cell r="R985">
            <v>23746.03</v>
          </cell>
          <cell r="S985" t="str">
            <v>แขวงเชียงใหม่</v>
          </cell>
          <cell r="T985" t="str">
            <v>ผบE.946</v>
          </cell>
          <cell r="U985">
            <v>2564</v>
          </cell>
          <cell r="X985">
            <v>13</v>
          </cell>
          <cell r="Y985">
            <v>12</v>
          </cell>
          <cell r="Z985">
            <v>2564</v>
          </cell>
          <cell r="BB985" t="str">
            <v xml:space="preserve">สืบทรัพย์ (คำสั่ง 9/5/2565) </v>
          </cell>
          <cell r="BL985" t="str">
            <v>นางสาวณัฐนิชา ขันเพ็ชร</v>
          </cell>
          <cell r="BM985">
            <v>883263011802</v>
          </cell>
          <cell r="BU985" t="str">
            <v>จันทร์นิภา</v>
          </cell>
        </row>
        <row r="986">
          <cell r="B986">
            <v>1829</v>
          </cell>
          <cell r="C986">
            <v>981</v>
          </cell>
          <cell r="D986">
            <v>9</v>
          </cell>
          <cell r="E986">
            <v>5</v>
          </cell>
          <cell r="F986">
            <v>2565</v>
          </cell>
          <cell r="G986">
            <v>800039954618</v>
          </cell>
          <cell r="H986" t="str">
            <v>นาย</v>
          </cell>
          <cell r="I986" t="str">
            <v>วริทธิ์</v>
          </cell>
          <cell r="J986" t="str">
            <v>อินใจ</v>
          </cell>
          <cell r="K986">
            <v>1509900119383</v>
          </cell>
          <cell r="L986" t="str">
            <v>สันป่าตอง</v>
          </cell>
          <cell r="M986" t="str">
            <v>เชียงใหม่ 2</v>
          </cell>
          <cell r="N986">
            <v>8</v>
          </cell>
          <cell r="O986" t="str">
            <v>สินเชื่อธนาคารประชาชน</v>
          </cell>
          <cell r="P986" t="str">
            <v>1.บุคคลค้ำประกัน</v>
          </cell>
          <cell r="Q986">
            <v>87338</v>
          </cell>
          <cell r="R986">
            <v>31070.37</v>
          </cell>
          <cell r="S986" t="str">
            <v>แขวงเชียงใหม่</v>
          </cell>
          <cell r="T986" t="str">
            <v>ผบE.75</v>
          </cell>
          <cell r="U986">
            <v>2564</v>
          </cell>
          <cell r="V986" t="str">
            <v>ผบE3948</v>
          </cell>
          <cell r="W986">
            <v>2564</v>
          </cell>
          <cell r="AA986">
            <v>23</v>
          </cell>
          <cell r="AB986">
            <v>11</v>
          </cell>
          <cell r="AC986">
            <v>2564</v>
          </cell>
          <cell r="BB986" t="str">
            <v xml:space="preserve">สืบทรัพย์ (คำสั่ง 9/5/2565) </v>
          </cell>
          <cell r="BL986" t="str">
            <v>นายวริทธิ์ อินใจ</v>
          </cell>
          <cell r="BM986">
            <v>883263011804</v>
          </cell>
          <cell r="BU986" t="str">
            <v>จันทร์นิภา</v>
          </cell>
        </row>
        <row r="987">
          <cell r="B987">
            <v>1830</v>
          </cell>
          <cell r="C987">
            <v>982</v>
          </cell>
          <cell r="D987">
            <v>9</v>
          </cell>
          <cell r="E987">
            <v>5</v>
          </cell>
          <cell r="F987">
            <v>2565</v>
          </cell>
          <cell r="G987">
            <v>800026429020</v>
          </cell>
          <cell r="H987" t="str">
            <v>นางสาว</v>
          </cell>
          <cell r="I987" t="str">
            <v>รตนวฤนท์</v>
          </cell>
          <cell r="J987" t="str">
            <v>แสงรัตน์</v>
          </cell>
          <cell r="K987">
            <v>1501900002136</v>
          </cell>
          <cell r="L987" t="str">
            <v>สันป่าตอง</v>
          </cell>
          <cell r="M987" t="str">
            <v>เชียงใหม่ 2</v>
          </cell>
          <cell r="N987">
            <v>8</v>
          </cell>
          <cell r="O987" t="str">
            <v>สินเชื่อสวัสดิการ</v>
          </cell>
          <cell r="P987" t="str">
            <v>1.บุคคลค้ำประกัน</v>
          </cell>
          <cell r="Q987">
            <v>108597.48</v>
          </cell>
          <cell r="R987">
            <v>26279.18</v>
          </cell>
          <cell r="S987" t="str">
            <v>แขวงเชียงใหม่</v>
          </cell>
          <cell r="T987" t="str">
            <v>ผบE.74</v>
          </cell>
          <cell r="U987">
            <v>2564</v>
          </cell>
          <cell r="V987" t="str">
            <v>ผบE3955</v>
          </cell>
          <cell r="W987">
            <v>2564</v>
          </cell>
          <cell r="AA987">
            <v>23</v>
          </cell>
          <cell r="AB987">
            <v>11</v>
          </cell>
          <cell r="AC987">
            <v>2564</v>
          </cell>
          <cell r="BB987" t="str">
            <v xml:space="preserve">สืบทรัพย์ (คำสั่ง 9/5/2565) </v>
          </cell>
          <cell r="BL987" t="str">
            <v>นางสาวรตนวฤนท์ แสงรัตน์</v>
          </cell>
          <cell r="BM987">
            <v>883263011805</v>
          </cell>
          <cell r="BU987" t="str">
            <v>จันทร์นิภา</v>
          </cell>
        </row>
        <row r="988">
          <cell r="B988">
            <v>1831</v>
          </cell>
          <cell r="C988">
            <v>983</v>
          </cell>
          <cell r="D988">
            <v>9</v>
          </cell>
          <cell r="E988">
            <v>5</v>
          </cell>
          <cell r="F988">
            <v>2565</v>
          </cell>
          <cell r="G988">
            <v>800093299702</v>
          </cell>
          <cell r="H988" t="str">
            <v>นาย</v>
          </cell>
          <cell r="I988" t="str">
            <v>นีเงย์</v>
          </cell>
          <cell r="J988" t="str">
            <v>แกละมื่อโด่</v>
          </cell>
          <cell r="K988">
            <v>3500300283920</v>
          </cell>
          <cell r="L988" t="str">
            <v>บิ๊กซี หางดง</v>
          </cell>
          <cell r="M988" t="str">
            <v>เชียงใหม่ 2</v>
          </cell>
          <cell r="N988">
            <v>8</v>
          </cell>
          <cell r="O988" t="str">
            <v>สินเชื่อธนาคารประชาชน</v>
          </cell>
          <cell r="P988" t="str">
            <v>1.บุคคลค้ำประกัน</v>
          </cell>
          <cell r="Q988">
            <v>43463.07</v>
          </cell>
          <cell r="R988">
            <v>5826.55</v>
          </cell>
          <cell r="S988" t="str">
            <v>จังหวัดฮอด</v>
          </cell>
          <cell r="T988" t="str">
            <v>ผบE.19</v>
          </cell>
          <cell r="U988">
            <v>2564</v>
          </cell>
          <cell r="AA988">
            <v>24</v>
          </cell>
          <cell r="AB988">
            <v>6</v>
          </cell>
          <cell r="AC988">
            <v>2564</v>
          </cell>
          <cell r="BB988" t="str">
            <v xml:space="preserve">สืบทรัพย์ (คำสั่ง 9/5/2565) </v>
          </cell>
          <cell r="BL988" t="str">
            <v>นายนีเงย์ แกละมื่อโด่</v>
          </cell>
          <cell r="BM988">
            <v>883263011917</v>
          </cell>
          <cell r="BU988" t="str">
            <v>จันทร์นิภา</v>
          </cell>
        </row>
        <row r="989">
          <cell r="B989">
            <v>1832</v>
          </cell>
          <cell r="C989">
            <v>984</v>
          </cell>
          <cell r="D989">
            <v>9</v>
          </cell>
          <cell r="E989">
            <v>5</v>
          </cell>
          <cell r="F989">
            <v>2565</v>
          </cell>
          <cell r="G989">
            <v>800092580003</v>
          </cell>
          <cell r="H989" t="str">
            <v>นาง</v>
          </cell>
          <cell r="I989" t="str">
            <v>วรรณา</v>
          </cell>
          <cell r="J989" t="str">
            <v>กันธิมา</v>
          </cell>
          <cell r="K989">
            <v>3509900075684</v>
          </cell>
          <cell r="L989" t="str">
            <v>ดอยเต่า</v>
          </cell>
          <cell r="M989" t="str">
            <v>เชียงใหม่ 2</v>
          </cell>
          <cell r="N989">
            <v>8</v>
          </cell>
          <cell r="O989" t="str">
            <v>สินเชื่อห้องแถว</v>
          </cell>
          <cell r="P989" t="str">
            <v>1.บุคคลค้ำประกัน</v>
          </cell>
          <cell r="Q989">
            <v>39559.4</v>
          </cell>
          <cell r="R989">
            <v>1392.88</v>
          </cell>
          <cell r="S989" t="str">
            <v>แขวงเชียงใหม่</v>
          </cell>
          <cell r="T989" t="str">
            <v>ผบE.60</v>
          </cell>
          <cell r="U989">
            <v>2564</v>
          </cell>
          <cell r="V989" t="str">
            <v>ผบE3944</v>
          </cell>
          <cell r="W989">
            <v>2564</v>
          </cell>
          <cell r="AA989">
            <v>23</v>
          </cell>
          <cell r="AB989">
            <v>11</v>
          </cell>
          <cell r="AC989">
            <v>2564</v>
          </cell>
          <cell r="BB989" t="str">
            <v xml:space="preserve">สืบทรัพย์ (คำสั่ง 9/5/2565) </v>
          </cell>
          <cell r="BL989" t="str">
            <v>นางวรรณา กันธิมา</v>
          </cell>
          <cell r="BM989">
            <v>883263012075</v>
          </cell>
          <cell r="BU989" t="str">
            <v>จันทร์นิภา</v>
          </cell>
        </row>
        <row r="990">
          <cell r="B990">
            <v>1833</v>
          </cell>
          <cell r="C990">
            <v>985</v>
          </cell>
          <cell r="D990">
            <v>9</v>
          </cell>
          <cell r="E990">
            <v>5</v>
          </cell>
          <cell r="F990">
            <v>2565</v>
          </cell>
          <cell r="G990">
            <v>800066724181</v>
          </cell>
          <cell r="H990" t="str">
            <v>นาย</v>
          </cell>
          <cell r="I990" t="str">
            <v>ศรีวรรณ์</v>
          </cell>
          <cell r="J990" t="str">
            <v>สิงห์บัว</v>
          </cell>
          <cell r="K990">
            <v>3501600165656</v>
          </cell>
          <cell r="L990" t="str">
            <v>ฮอด</v>
          </cell>
          <cell r="M990" t="str">
            <v>เชียงใหม่ 3</v>
          </cell>
          <cell r="N990">
            <v>8</v>
          </cell>
          <cell r="O990" t="str">
            <v>สินเชื่อพัฒนาองค์กรชุมชน</v>
          </cell>
          <cell r="P990" t="str">
            <v>1.บุคคลค้ำประกัน</v>
          </cell>
          <cell r="Q990">
            <v>60212.6</v>
          </cell>
          <cell r="R990">
            <v>11213.13</v>
          </cell>
          <cell r="S990" t="str">
            <v>จังหวัดฮอด</v>
          </cell>
          <cell r="T990" t="str">
            <v>ผบE.94</v>
          </cell>
          <cell r="U990">
            <v>2564</v>
          </cell>
          <cell r="V990" t="str">
            <v>ผบE133</v>
          </cell>
          <cell r="W990">
            <v>2564</v>
          </cell>
          <cell r="X990">
            <v>15</v>
          </cell>
          <cell r="Y990">
            <v>6</v>
          </cell>
          <cell r="Z990">
            <v>2564</v>
          </cell>
          <cell r="BB990" t="str">
            <v xml:space="preserve">สืบทรัพย์ (คำสั่ง 9/5/2565) </v>
          </cell>
          <cell r="BL990" t="str">
            <v>นายศรีวรรณ์ สิงห์บัว</v>
          </cell>
          <cell r="BM990">
            <v>888164010053</v>
          </cell>
          <cell r="BU990" t="str">
            <v>จันทร์นิภา</v>
          </cell>
        </row>
        <row r="991">
          <cell r="B991">
            <v>1834</v>
          </cell>
          <cell r="C991">
            <v>986</v>
          </cell>
          <cell r="D991">
            <v>9</v>
          </cell>
          <cell r="E991">
            <v>5</v>
          </cell>
          <cell r="F991">
            <v>2565</v>
          </cell>
          <cell r="G991">
            <v>800102924019</v>
          </cell>
          <cell r="H991" t="str">
            <v>นาย</v>
          </cell>
          <cell r="I991" t="str">
            <v>ภรันยู</v>
          </cell>
          <cell r="J991" t="str">
            <v>วงศ์ปวน</v>
          </cell>
          <cell r="K991">
            <v>1500200166194</v>
          </cell>
          <cell r="L991" t="str">
            <v>จอมทอง</v>
          </cell>
          <cell r="M991" t="str">
            <v>เชียงใหม่ 3</v>
          </cell>
          <cell r="N991">
            <v>8</v>
          </cell>
          <cell r="O991" t="str">
            <v>สินเชื่อธนาคารประชาชน</v>
          </cell>
          <cell r="P991" t="str">
            <v>1.บุคคลค้ำประกัน</v>
          </cell>
          <cell r="Q991">
            <v>42157.93</v>
          </cell>
          <cell r="R991">
            <v>4172.9399999999996</v>
          </cell>
          <cell r="S991" t="str">
            <v>จังหวัดฮอด</v>
          </cell>
          <cell r="T991" t="str">
            <v>ผบE.442</v>
          </cell>
          <cell r="U991">
            <v>2564</v>
          </cell>
          <cell r="V991" t="str">
            <v>ผบE533</v>
          </cell>
          <cell r="W991">
            <v>2564</v>
          </cell>
          <cell r="AA991">
            <v>28</v>
          </cell>
          <cell r="AB991">
            <v>9</v>
          </cell>
          <cell r="AC991">
            <v>2564</v>
          </cell>
          <cell r="BB991" t="str">
            <v xml:space="preserve">สืบทรัพย์ (คำสั่ง 9/5/2565) </v>
          </cell>
          <cell r="BL991" t="str">
            <v>นายภรันยู วงศ์ปวน</v>
          </cell>
          <cell r="BM991">
            <v>888164010120</v>
          </cell>
          <cell r="BU991" t="str">
            <v>จันทร์นิภา</v>
          </cell>
        </row>
        <row r="992">
          <cell r="B992">
            <v>1835</v>
          </cell>
          <cell r="C992">
            <v>987</v>
          </cell>
          <cell r="D992">
            <v>9</v>
          </cell>
          <cell r="E992">
            <v>5</v>
          </cell>
          <cell r="F992">
            <v>2565</v>
          </cell>
          <cell r="G992">
            <v>800106605150</v>
          </cell>
          <cell r="H992" t="str">
            <v>นางสาว</v>
          </cell>
          <cell r="I992" t="str">
            <v>อรธิชา</v>
          </cell>
          <cell r="J992" t="str">
            <v>พุฒหอม</v>
          </cell>
          <cell r="K992">
            <v>1670500220487</v>
          </cell>
          <cell r="L992" t="str">
            <v>บวกครกหลวง</v>
          </cell>
          <cell r="M992" t="str">
            <v>เชียงใหม่ 3</v>
          </cell>
          <cell r="N992">
            <v>8</v>
          </cell>
          <cell r="O992" t="str">
            <v>สินเชื่อผู้มีรายได้ประจำ Covid-19 (PSA)</v>
          </cell>
          <cell r="P992" t="str">
            <v>1.บุคคลค้ำประกัน</v>
          </cell>
          <cell r="Q992">
            <v>45833</v>
          </cell>
          <cell r="R992">
            <v>2020.37</v>
          </cell>
          <cell r="S992" t="str">
            <v>จังหวัดลำพูน</v>
          </cell>
          <cell r="T992" t="str">
            <v>ผบE.955</v>
          </cell>
          <cell r="U992">
            <v>2564</v>
          </cell>
          <cell r="V992" t="str">
            <v>ผบE1155</v>
          </cell>
          <cell r="W992">
            <v>2564</v>
          </cell>
          <cell r="X992">
            <v>21</v>
          </cell>
          <cell r="Y992">
            <v>9</v>
          </cell>
          <cell r="Z992">
            <v>2564</v>
          </cell>
          <cell r="BB992" t="str">
            <v xml:space="preserve">สืบทรัพย์ (คำสั่ง 9/5/2565) </v>
          </cell>
          <cell r="BL992" t="str">
            <v>นางสาวอรธิชา พุฒหอม</v>
          </cell>
          <cell r="BM992">
            <v>888164010095</v>
          </cell>
          <cell r="BU992" t="str">
            <v>จันทร์นิภา</v>
          </cell>
        </row>
        <row r="993">
          <cell r="B993">
            <v>1836</v>
          </cell>
          <cell r="C993">
            <v>988</v>
          </cell>
          <cell r="D993">
            <v>9</v>
          </cell>
          <cell r="E993">
            <v>5</v>
          </cell>
          <cell r="F993">
            <v>2565</v>
          </cell>
          <cell r="G993">
            <v>800076714701</v>
          </cell>
          <cell r="H993" t="str">
            <v>นาง</v>
          </cell>
          <cell r="I993" t="str">
            <v>คำเอ้ย</v>
          </cell>
          <cell r="J993" t="str">
            <v>จันทร์เอื้อม</v>
          </cell>
          <cell r="K993">
            <v>3501600277543</v>
          </cell>
          <cell r="L993" t="str">
            <v>ฮอด</v>
          </cell>
          <cell r="M993" t="str">
            <v>เชียงใหม่ 3</v>
          </cell>
          <cell r="N993">
            <v>8</v>
          </cell>
          <cell r="O993" t="str">
            <v>สินเชื่อพัฒนาองค์กรชุมชน</v>
          </cell>
          <cell r="P993" t="str">
            <v>1.บุคคลค้ำประกัน</v>
          </cell>
          <cell r="Q993">
            <v>124671.1</v>
          </cell>
          <cell r="R993">
            <v>20522.75</v>
          </cell>
          <cell r="S993" t="str">
            <v>จังหวัดฮอด</v>
          </cell>
          <cell r="T993" t="str">
            <v>ผบE.439</v>
          </cell>
          <cell r="U993">
            <v>2564</v>
          </cell>
          <cell r="V993" t="str">
            <v>ผบE532</v>
          </cell>
          <cell r="W993">
            <v>2564</v>
          </cell>
          <cell r="AA993">
            <v>28</v>
          </cell>
          <cell r="AB993">
            <v>9</v>
          </cell>
          <cell r="AC993">
            <v>2564</v>
          </cell>
          <cell r="BB993" t="str">
            <v xml:space="preserve">สืบทรัพย์ (คำสั่ง 9/5/2565) </v>
          </cell>
          <cell r="BL993" t="str">
            <v>นางคำเอ้ย จันทร์เอื้อม</v>
          </cell>
          <cell r="BM993">
            <v>888164010258</v>
          </cell>
          <cell r="BU993" t="str">
            <v>จันทร์นิภา</v>
          </cell>
        </row>
        <row r="994">
          <cell r="B994">
            <v>1837</v>
          </cell>
          <cell r="C994">
            <v>989</v>
          </cell>
          <cell r="D994">
            <v>13</v>
          </cell>
          <cell r="E994">
            <v>5</v>
          </cell>
          <cell r="F994">
            <v>2565</v>
          </cell>
          <cell r="G994">
            <v>800075642481</v>
          </cell>
          <cell r="H994" t="str">
            <v xml:space="preserve">นางสาว </v>
          </cell>
          <cell r="I994" t="str">
            <v xml:space="preserve">สุชาดา </v>
          </cell>
          <cell r="J994" t="str">
            <v>ทุมดี</v>
          </cell>
          <cell r="K994">
            <v>3560300600682</v>
          </cell>
          <cell r="L994" t="str">
            <v>บวกครกหลวง</v>
          </cell>
          <cell r="M994" t="str">
            <v>เชียงใหม่ 3</v>
          </cell>
          <cell r="N994">
            <v>8</v>
          </cell>
          <cell r="O994" t="str">
            <v>สินเชื่อที่อยู่อาศัย</v>
          </cell>
          <cell r="P994" t="str">
            <v>2.หลักทรัพย์ค้ำประกัน</v>
          </cell>
          <cell r="Q994">
            <v>262955.69</v>
          </cell>
          <cell r="R994">
            <v>47107.09</v>
          </cell>
          <cell r="S994" t="str">
            <v>จังหวัดเชียงใหม่</v>
          </cell>
          <cell r="T994" t="str">
            <v>ผบ.1431</v>
          </cell>
          <cell r="U994">
            <v>2563</v>
          </cell>
          <cell r="V994" t="str">
            <v>ผบ.2624</v>
          </cell>
          <cell r="W994">
            <v>2563</v>
          </cell>
          <cell r="X994">
            <v>2</v>
          </cell>
          <cell r="Y994">
            <v>11</v>
          </cell>
          <cell r="Z994">
            <v>2563</v>
          </cell>
          <cell r="AG994">
            <v>12</v>
          </cell>
          <cell r="AH994">
            <v>3</v>
          </cell>
          <cell r="AI994">
            <v>2564</v>
          </cell>
          <cell r="AM994" t="str">
            <v>โฉนด</v>
          </cell>
          <cell r="AN994">
            <v>17720</v>
          </cell>
          <cell r="AO994" t="str">
            <v>ฝายกวาง</v>
          </cell>
          <cell r="AP994" t="str">
            <v>เชียงคำ</v>
          </cell>
          <cell r="AQ994" t="str">
            <v>พะเยา</v>
          </cell>
          <cell r="BB994" t="str">
            <v>ยึดทรัพย์จำนอง (คำสั่ง 13/5/2565) ข้ามเขต สำนักงานเดิมตั้งเรื่องยึดข้ามเขตให้แล้ว</v>
          </cell>
          <cell r="BL994" t="str">
            <v>นางสาว สุชาดา  ทุมดี</v>
          </cell>
          <cell r="BM994">
            <v>883263010149</v>
          </cell>
          <cell r="BU994" t="str">
            <v>ศรัญญู (ยึด)</v>
          </cell>
        </row>
        <row r="995">
          <cell r="B995">
            <v>1838</v>
          </cell>
          <cell r="C995">
            <v>990</v>
          </cell>
          <cell r="G995">
            <v>800046190990</v>
          </cell>
          <cell r="H995" t="str">
            <v>นาย</v>
          </cell>
          <cell r="I995" t="str">
            <v>ศรีนวล</v>
          </cell>
          <cell r="J995" t="str">
            <v>สันลาด</v>
          </cell>
          <cell r="K995">
            <v>3519900095421</v>
          </cell>
          <cell r="L995" t="str">
            <v>ไชยปราการ</v>
          </cell>
          <cell r="M995" t="str">
            <v>เชียงใหม่ 2</v>
          </cell>
          <cell r="N995">
            <v>8</v>
          </cell>
          <cell r="O995" t="str">
            <v>สินเชื่อธนาคารประชาชน</v>
          </cell>
          <cell r="P995" t="str">
            <v>1.บุคคลค้ำประกัน</v>
          </cell>
          <cell r="Q995">
            <v>60657</v>
          </cell>
          <cell r="R995">
            <v>9466.9599999999991</v>
          </cell>
          <cell r="S995" t="str">
            <v>จังหวัดฝาง</v>
          </cell>
          <cell r="T995" t="str">
            <v>ผบE.497</v>
          </cell>
          <cell r="U995" t="str">
            <v>2564</v>
          </cell>
          <cell r="V995" t="str">
            <v>ผบE695</v>
          </cell>
          <cell r="W995">
            <v>2564</v>
          </cell>
          <cell r="AA995">
            <v>15</v>
          </cell>
          <cell r="AB995">
            <v>11</v>
          </cell>
          <cell r="AC995">
            <v>2564</v>
          </cell>
          <cell r="BB995" t="str">
            <v xml:space="preserve">สืบทรัพย์ (คำสั่ง 9/5/2565) </v>
          </cell>
          <cell r="BL995" t="str">
            <v>นายศรีนวล สันลาด</v>
          </cell>
          <cell r="BM995">
            <v>883162011490</v>
          </cell>
          <cell r="BU995" t="str">
            <v>จันทร์นิภา</v>
          </cell>
        </row>
        <row r="996">
          <cell r="B996">
            <v>1839</v>
          </cell>
          <cell r="C996">
            <v>991</v>
          </cell>
          <cell r="D996">
            <v>1</v>
          </cell>
          <cell r="E996">
            <v>6</v>
          </cell>
          <cell r="F996">
            <v>2564</v>
          </cell>
          <cell r="G996">
            <v>800083936131</v>
          </cell>
          <cell r="H996" t="str">
            <v>นาย</v>
          </cell>
          <cell r="I996" t="str">
            <v xml:space="preserve">อภินันท์  </v>
          </cell>
          <cell r="J996" t="str">
            <v>พาพันธ์</v>
          </cell>
          <cell r="K996">
            <v>3342000125931</v>
          </cell>
          <cell r="L996" t="str">
            <v>พร้าว</v>
          </cell>
          <cell r="M996" t="str">
            <v>เชียงใหม่ 1</v>
          </cell>
          <cell r="N996">
            <v>8</v>
          </cell>
          <cell r="O996" t="str">
            <v>สินเชื่อแก้ไขปัญหาหนี้นอกระบบ PSA</v>
          </cell>
          <cell r="P996" t="str">
            <v>1.บุคคลค้ำประกัน</v>
          </cell>
          <cell r="Q996">
            <v>37257.93</v>
          </cell>
          <cell r="R996">
            <v>9782.67</v>
          </cell>
          <cell r="S996" t="str">
            <v>แขวงเชียงดาว</v>
          </cell>
          <cell r="T996" t="str">
            <v>ผบE.444</v>
          </cell>
          <cell r="U996">
            <v>2564</v>
          </cell>
          <cell r="V996" t="str">
            <v>ผบE645</v>
          </cell>
          <cell r="W996">
            <v>2564</v>
          </cell>
          <cell r="AA996">
            <v>14</v>
          </cell>
          <cell r="AB996">
            <v>12</v>
          </cell>
          <cell r="AC996">
            <v>2564</v>
          </cell>
          <cell r="BB996" t="str">
            <v xml:space="preserve">สืบทรัพย์ (คำสั่ง 9/5/2565) </v>
          </cell>
          <cell r="BL996" t="str">
            <v>นายอภินันท์   พาพันธ์</v>
          </cell>
          <cell r="BM996">
            <v>883162013087</v>
          </cell>
          <cell r="BU996" t="str">
            <v>จันทร์นิภา</v>
          </cell>
        </row>
        <row r="997">
          <cell r="B997">
            <v>1840</v>
          </cell>
          <cell r="C997">
            <v>992</v>
          </cell>
          <cell r="D997">
            <v>1</v>
          </cell>
          <cell r="E997">
            <v>6</v>
          </cell>
          <cell r="F997">
            <v>2564</v>
          </cell>
          <cell r="G997">
            <v>800076257040</v>
          </cell>
          <cell r="H997" t="str">
            <v>นาง</v>
          </cell>
          <cell r="I997" t="str">
            <v>จิริยากรณ์</v>
          </cell>
          <cell r="J997" t="str">
            <v>สมพันธ์</v>
          </cell>
          <cell r="K997">
            <v>3501100019979</v>
          </cell>
          <cell r="L997" t="str">
            <v>พร้าว</v>
          </cell>
          <cell r="M997" t="str">
            <v>เชียงใหม่ 1</v>
          </cell>
          <cell r="N997">
            <v>8</v>
          </cell>
          <cell r="O997" t="str">
            <v>สินเชื่อธนาคารประชาชน</v>
          </cell>
          <cell r="P997" t="str">
            <v>1.บุคคลค้ำประกัน</v>
          </cell>
          <cell r="Q997">
            <v>115742</v>
          </cell>
          <cell r="R997">
            <v>23537.439999999999</v>
          </cell>
          <cell r="S997" t="str">
            <v>แขวงเชียงดาว</v>
          </cell>
          <cell r="T997" t="str">
            <v>ผบE.447</v>
          </cell>
          <cell r="U997">
            <v>2564</v>
          </cell>
          <cell r="V997" t="str">
            <v>ผบE646</v>
          </cell>
          <cell r="W997">
            <v>2564</v>
          </cell>
          <cell r="AA997">
            <v>14</v>
          </cell>
          <cell r="AB997">
            <v>12</v>
          </cell>
          <cell r="AC997">
            <v>2564</v>
          </cell>
          <cell r="BB997" t="str">
            <v xml:space="preserve">สืบทรัพย์ (คำสั่ง 9/5/2565) </v>
          </cell>
          <cell r="BL997" t="str">
            <v>นางจิริยากรณ์ สมพันธ์</v>
          </cell>
          <cell r="BM997">
            <v>883163010076</v>
          </cell>
          <cell r="BU997" t="str">
            <v>จันทร์นิภา</v>
          </cell>
        </row>
        <row r="998">
          <cell r="B998">
            <v>1841</v>
          </cell>
          <cell r="C998">
            <v>993</v>
          </cell>
          <cell r="D998">
            <v>2</v>
          </cell>
          <cell r="E998">
            <v>4</v>
          </cell>
          <cell r="F998">
            <v>2564</v>
          </cell>
          <cell r="G998">
            <v>800083937600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4.ไม่มีหลักประกัน</v>
          </cell>
          <cell r="Q998">
            <v>29995</v>
          </cell>
          <cell r="R998">
            <v>9274.73</v>
          </cell>
          <cell r="S998" t="str">
            <v>จังหวัดฮอด</v>
          </cell>
          <cell r="T998" t="str">
            <v>ผบE.438</v>
          </cell>
          <cell r="U998">
            <v>2564</v>
          </cell>
          <cell r="V998" t="str">
            <v>ผบE531</v>
          </cell>
          <cell r="W998">
            <v>2564</v>
          </cell>
          <cell r="AA998">
            <v>28</v>
          </cell>
          <cell r="AB998">
            <v>9</v>
          </cell>
          <cell r="AC998">
            <v>2564</v>
          </cell>
          <cell r="BB998" t="str">
            <v xml:space="preserve">สืบทรัพย์ (คำสั่ง 9/5/2565) </v>
          </cell>
          <cell r="BL998" t="str">
            <v>นายสิงห์คำ สิงห์ทะ</v>
          </cell>
          <cell r="BM998">
            <v>888164010111</v>
          </cell>
          <cell r="BU998" t="str">
            <v>จันทร์นิภา</v>
          </cell>
        </row>
        <row r="999">
          <cell r="B999">
            <v>1842</v>
          </cell>
          <cell r="C999">
            <v>994</v>
          </cell>
          <cell r="D999">
            <v>2</v>
          </cell>
          <cell r="E999">
            <v>4</v>
          </cell>
          <cell r="F999">
            <v>2564</v>
          </cell>
          <cell r="G999">
            <v>800026807720</v>
          </cell>
          <cell r="H999" t="str">
            <v>นาย</v>
          </cell>
          <cell r="I999" t="str">
            <v>สิงห์คำ</v>
          </cell>
          <cell r="J999" t="str">
            <v>สิงห์ทะ</v>
          </cell>
          <cell r="K999">
            <v>3501600322140</v>
          </cell>
          <cell r="L999" t="str">
            <v>ฮอด</v>
          </cell>
          <cell r="M999" t="str">
            <v>เชียงใหม่ 3</v>
          </cell>
          <cell r="N999">
            <v>8</v>
          </cell>
          <cell r="O999" t="str">
            <v>สินเชื่อธนาคารประชาชน</v>
          </cell>
          <cell r="P999" t="str">
            <v>1.บุคคลค้ำประกัน</v>
          </cell>
          <cell r="Q999">
            <v>29112</v>
          </cell>
          <cell r="R999">
            <v>24232.6</v>
          </cell>
          <cell r="S999" t="str">
            <v>จังหวัดฮอด</v>
          </cell>
          <cell r="T999" t="str">
            <v>ผบE.437</v>
          </cell>
          <cell r="U999">
            <v>2564</v>
          </cell>
          <cell r="V999" t="str">
            <v>ผบE530</v>
          </cell>
          <cell r="W999">
            <v>2564</v>
          </cell>
          <cell r="X999">
            <v>28</v>
          </cell>
          <cell r="Y999">
            <v>9</v>
          </cell>
          <cell r="Z999">
            <v>2564</v>
          </cell>
          <cell r="BB999" t="str">
            <v xml:space="preserve">สืบทรัพย์ (คำสั่ง 9/5/2565) </v>
          </cell>
          <cell r="BL999" t="str">
            <v>นายสิงห์คำ สิงห์ทะ</v>
          </cell>
          <cell r="BM999">
            <v>888164010108</v>
          </cell>
          <cell r="BU999" t="str">
            <v>จันทร์นิภา</v>
          </cell>
        </row>
        <row r="1000">
          <cell r="B1000">
            <v>1843</v>
          </cell>
          <cell r="C1000">
            <v>995</v>
          </cell>
          <cell r="D1000">
            <v>4</v>
          </cell>
          <cell r="E1000">
            <v>10</v>
          </cell>
          <cell r="F1000">
            <v>2565</v>
          </cell>
          <cell r="G1000">
            <v>800029654301</v>
          </cell>
          <cell r="H1000" t="str">
            <v>นาง</v>
          </cell>
          <cell r="I1000" t="str">
            <v>รรินภรณ์</v>
          </cell>
          <cell r="J1000" t="str">
            <v>ยาวุฒิ</v>
          </cell>
          <cell r="K1000">
            <v>3500900882689</v>
          </cell>
          <cell r="L1000" t="str">
            <v>ฝาง</v>
          </cell>
          <cell r="M1000" t="str">
            <v>เชียงใหม่ 2</v>
          </cell>
          <cell r="N1000">
            <v>8</v>
          </cell>
          <cell r="O1000" t="str">
            <v>สินเชื่อธนาคารประชาชน</v>
          </cell>
          <cell r="P1000" t="str">
            <v>1.บุคคลค้ำประกัน</v>
          </cell>
          <cell r="Q1000">
            <v>191248.55</v>
          </cell>
          <cell r="R1000">
            <v>9625.85</v>
          </cell>
          <cell r="S1000" t="str">
            <v>จังหวัดฝาง</v>
          </cell>
          <cell r="T1000" t="str">
            <v>ผบ.80</v>
          </cell>
          <cell r="U1000" t="str">
            <v>2557</v>
          </cell>
          <cell r="V1000" t="str">
            <v>ผบ.265</v>
          </cell>
          <cell r="W1000">
            <v>2557</v>
          </cell>
          <cell r="AA1000">
            <v>27</v>
          </cell>
          <cell r="AB1000">
            <v>5</v>
          </cell>
          <cell r="AC1000">
            <v>2557</v>
          </cell>
          <cell r="BL1000" t="str">
            <v>นางรรินภรณ์ ยาวุฒิ</v>
          </cell>
          <cell r="BM1000">
            <v>0</v>
          </cell>
          <cell r="BU1000" t="str">
            <v>จันทร์นิภา</v>
          </cell>
        </row>
        <row r="1001">
          <cell r="B1001">
            <v>1844</v>
          </cell>
          <cell r="C1001">
            <v>996</v>
          </cell>
          <cell r="D1001">
            <v>9</v>
          </cell>
          <cell r="E1001">
            <v>5</v>
          </cell>
          <cell r="F1001">
            <v>2565</v>
          </cell>
          <cell r="G1001">
            <v>800094861765</v>
          </cell>
          <cell r="H1001" t="str">
            <v>นางสาว</v>
          </cell>
          <cell r="I1001" t="str">
            <v>พึงพิศ</v>
          </cell>
          <cell r="J1001" t="str">
            <v>ใจใหญ่</v>
          </cell>
          <cell r="K1001">
            <v>3500100200460</v>
          </cell>
          <cell r="L1001" t="str">
            <v>ดอยเต่า</v>
          </cell>
          <cell r="M1001" t="str">
            <v>เชียงใหม่ 3</v>
          </cell>
          <cell r="N1001">
            <v>8</v>
          </cell>
          <cell r="O1001" t="str">
            <v>สินเชื่อแก้ไขปัญหาหนี้นอกระบบ</v>
          </cell>
          <cell r="P1001" t="str">
            <v>1.บุคคลค้ำประกัน</v>
          </cell>
          <cell r="Q1001">
            <v>48964.41</v>
          </cell>
          <cell r="R1001">
            <v>4946.1899999999996</v>
          </cell>
          <cell r="S1001" t="str">
            <v>แขวงเชียงใหม่</v>
          </cell>
          <cell r="T1001" t="str">
            <v>ผบE.62</v>
          </cell>
          <cell r="U1001" t="str">
            <v>2564</v>
          </cell>
          <cell r="V1001" t="str">
            <v>ผบE.3943</v>
          </cell>
          <cell r="W1001">
            <v>2564</v>
          </cell>
          <cell r="X1001">
            <v>23</v>
          </cell>
          <cell r="Y1001">
            <v>11</v>
          </cell>
          <cell r="Z1001">
            <v>2564</v>
          </cell>
          <cell r="BB1001" t="str">
            <v>สืบทรัพย์ (คำสั่ง 9/5/2565)//สืบทรัพย์//รายงานผล วันที่ 2/8/2565</v>
          </cell>
          <cell r="BC1001" t="str">
            <v/>
          </cell>
          <cell r="BD1001" t="str">
            <v/>
          </cell>
          <cell r="BE1001" t="str">
            <v/>
          </cell>
          <cell r="BF1001" t="str">
            <v/>
          </cell>
          <cell r="BL1001" t="str">
            <v>นางสาวพึงพิศ ใจใหญ่</v>
          </cell>
          <cell r="BM1001">
            <v>883263012082</v>
          </cell>
          <cell r="BP1001" t="str">
            <v/>
          </cell>
          <cell r="BQ1001" t="str">
            <v/>
          </cell>
          <cell r="BR1001" t="str">
            <v/>
          </cell>
          <cell r="BT1001" t="str">
            <v>1.นางสาวพึงพิศ ใจใหญ่
2.นางสาวสุภาณี ศรีวิชัย</v>
          </cell>
          <cell r="BV1001" t="str">
            <v>จำเลยที่ 1
จำเลยที่ 2</v>
          </cell>
          <cell r="BW1001" t="str">
            <v xml:space="preserve">3-5001-00200-46-0
3-5001-00191-66-5
</v>
          </cell>
          <cell r="BX1001"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1" t="str">
            <v>พบทรัพย์</v>
          </cell>
        </row>
        <row r="1002">
          <cell r="B1002">
            <v>1845</v>
          </cell>
          <cell r="C1002">
            <v>997</v>
          </cell>
          <cell r="D1002">
            <v>9</v>
          </cell>
          <cell r="E1002">
            <v>5</v>
          </cell>
          <cell r="F1002">
            <v>2565</v>
          </cell>
          <cell r="G1002">
            <v>800017355945</v>
          </cell>
          <cell r="H1002" t="str">
            <v>นาย</v>
          </cell>
          <cell r="I1002" t="str">
            <v>อภิชาติ</v>
          </cell>
          <cell r="J1002" t="str">
            <v>ทิวพฤกษา</v>
          </cell>
          <cell r="K1002">
            <v>3500300334770</v>
          </cell>
          <cell r="L1002" t="str">
            <v>แม่แจ่ม</v>
          </cell>
          <cell r="M1002" t="str">
            <v>เชียงใหม่ 3</v>
          </cell>
          <cell r="N1002">
            <v>8</v>
          </cell>
          <cell r="O1002" t="str">
            <v>สินเชื่อแก้ไขปัญหาหนี้นอกระบบ</v>
          </cell>
          <cell r="P1002" t="str">
            <v>1.บุคคลค้ำประกัน</v>
          </cell>
          <cell r="Q1002">
            <v>34684.42</v>
          </cell>
          <cell r="R1002">
            <v>3032.42</v>
          </cell>
          <cell r="S1002" t="str">
            <v>จังหวัดฮอด</v>
          </cell>
          <cell r="T1002" t="str">
            <v>ผบE.285</v>
          </cell>
          <cell r="U1002">
            <v>2564</v>
          </cell>
          <cell r="V1002" t="str">
            <v>ผบE.575</v>
          </cell>
          <cell r="W1002">
            <v>2564</v>
          </cell>
          <cell r="X1002">
            <v>12</v>
          </cell>
          <cell r="Y1002">
            <v>10</v>
          </cell>
          <cell r="Z1002">
            <v>2564</v>
          </cell>
          <cell r="BB1002" t="str">
            <v>สืบทรัพย์ (คำสั่ง 9/5/2565)//สืบแล้ว  รายงานผล วันที่ 21/6/2565</v>
          </cell>
          <cell r="BC1002" t="str">
            <v/>
          </cell>
          <cell r="BD1002" t="str">
            <v/>
          </cell>
          <cell r="BE1002" t="str">
            <v/>
          </cell>
          <cell r="BF1002" t="str">
            <v/>
          </cell>
          <cell r="BL1002" t="str">
            <v>นายอภิชาติ ทิวพฤกษา</v>
          </cell>
          <cell r="BM1002">
            <v>883263012088</v>
          </cell>
          <cell r="BP1002" t="str">
            <v/>
          </cell>
          <cell r="BQ1002" t="str">
            <v/>
          </cell>
          <cell r="BR1002" t="str">
            <v/>
          </cell>
          <cell r="BT1002" t="str">
            <v>1.นายอภิชาติ  ทิวพฤกษา
2.นางสาวนงลักษณ์  นิรมลมณฑล
3.นายพร้อมรณชัย  ทะนันชัย
4.นางศุทัตสา  บุญมา</v>
          </cell>
          <cell r="BV1002" t="str">
            <v>จำเลยที่ 1
คู่สมรสจำเลยที่ 1
จำเลยที่ 2
คู่สมรสจำเลยที่ 2</v>
          </cell>
          <cell r="BW1002" t="str">
            <v>3-5003-00334-77-0
3-5003-00337-65-5
3-5009-00112-42-5
3-5019-00255-60-0</v>
          </cell>
          <cell r="BX1002"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2" t="str">
            <v>ไม่พบทรัพย์</v>
          </cell>
          <cell r="CA1002">
            <v>4</v>
          </cell>
        </row>
        <row r="1003">
          <cell r="B1003">
            <v>1846</v>
          </cell>
          <cell r="C1003">
            <v>998</v>
          </cell>
          <cell r="G1003">
            <v>800065704531</v>
          </cell>
          <cell r="H1003" t="str">
            <v>นาง</v>
          </cell>
          <cell r="I1003" t="str">
            <v>กริพอ</v>
          </cell>
          <cell r="J1003" t="str">
            <v>ดวงคงสำเร็จ</v>
          </cell>
          <cell r="K1003">
            <v>8580176013319</v>
          </cell>
          <cell r="L1003" t="str">
            <v>ประตูช้างเผือก</v>
          </cell>
          <cell r="M1003" t="str">
            <v>เชียงใหม่ 1</v>
          </cell>
          <cell r="N1003">
            <v>8</v>
          </cell>
          <cell r="O1003" t="str">
            <v>สินเชื่อธนาคารประชาชน</v>
          </cell>
          <cell r="P1003" t="str">
            <v>1.บุคคลค้ำประกัน</v>
          </cell>
          <cell r="Q1003">
            <v>48773.01</v>
          </cell>
          <cell r="R1003">
            <v>7118.01</v>
          </cell>
          <cell r="S1003" t="str">
            <v>จังหวัดเทิง</v>
          </cell>
          <cell r="T1003" t="str">
            <v>ผบE.157</v>
          </cell>
          <cell r="U1003" t="str">
            <v>2563</v>
          </cell>
          <cell r="V1003" t="str">
            <v>ผบE.235</v>
          </cell>
          <cell r="W1003">
            <v>2563</v>
          </cell>
          <cell r="X1003">
            <v>28</v>
          </cell>
          <cell r="Y1003">
            <v>9</v>
          </cell>
          <cell r="Z1003">
            <v>2563</v>
          </cell>
          <cell r="BB1003" t="str">
            <v xml:space="preserve">สืบทรัพย์ (คำสั่ง 10/5/2565) </v>
          </cell>
          <cell r="BL1003" t="str">
            <v>นางกริพอ ดวงคงสำเร็จ</v>
          </cell>
          <cell r="BM1003">
            <v>883162012653</v>
          </cell>
          <cell r="BU1003" t="str">
            <v>จันทร์นิภา</v>
          </cell>
        </row>
        <row r="1004">
          <cell r="B1004">
            <v>1847</v>
          </cell>
          <cell r="C1004">
            <v>999</v>
          </cell>
          <cell r="G1004">
            <v>800004843119</v>
          </cell>
          <cell r="H1004" t="str">
            <v>นางสาว</v>
          </cell>
          <cell r="I1004" t="str">
            <v>จันทร์ศรี</v>
          </cell>
          <cell r="J1004" t="str">
            <v>ไพรพงค์</v>
          </cell>
          <cell r="K1004">
            <v>3510200007211</v>
          </cell>
          <cell r="L1004" t="str">
            <v>ประตูช้างเผือก</v>
          </cell>
          <cell r="M1004" t="str">
            <v>เชียงใหม่ 1</v>
          </cell>
          <cell r="N1004">
            <v>8</v>
          </cell>
          <cell r="O1004" t="str">
            <v>สินเชื่อพัฒนากลุ่มอาชีพ</v>
          </cell>
          <cell r="P1004" t="str">
            <v>1.บุคคลค้ำประกัน</v>
          </cell>
          <cell r="Q1004">
            <v>325065.03000000003</v>
          </cell>
          <cell r="R1004">
            <v>55841.73</v>
          </cell>
          <cell r="S1004" t="str">
            <v>จังหวัดเชียงใหม่</v>
          </cell>
          <cell r="T1004" t="str">
            <v>ผบ.561</v>
          </cell>
          <cell r="U1004" t="str">
            <v>2560</v>
          </cell>
          <cell r="V1004" t="str">
            <v>ผบ.1422</v>
          </cell>
          <cell r="W1004">
            <v>2560</v>
          </cell>
          <cell r="AA1004">
            <v>26</v>
          </cell>
          <cell r="AB1004">
            <v>7</v>
          </cell>
          <cell r="AC1004">
            <v>2560</v>
          </cell>
          <cell r="BB1004" t="str">
            <v xml:space="preserve">สืบทรัพย์ (คำสั่ง 10/5/2565) </v>
          </cell>
          <cell r="BL1004" t="str">
            <v>นางสาวจันทร์ศรี ไพรพงค์</v>
          </cell>
          <cell r="BM1004">
            <v>0</v>
          </cell>
          <cell r="BU1004" t="str">
            <v>จันทร์นิภา</v>
          </cell>
        </row>
        <row r="1005">
          <cell r="B1005">
            <v>1848</v>
          </cell>
          <cell r="C1005">
            <v>1000</v>
          </cell>
          <cell r="G1005">
            <v>803050010989</v>
          </cell>
          <cell r="H1005" t="str">
            <v>นาย</v>
          </cell>
          <cell r="I1005" t="str">
            <v>กัมพล</v>
          </cell>
          <cell r="J1005" t="str">
            <v>นามฝั้น</v>
          </cell>
          <cell r="K1005">
            <v>3501200372638</v>
          </cell>
          <cell r="L1005" t="str">
            <v>มหาวิทยาลัยเชียงใหม่</v>
          </cell>
          <cell r="M1005" t="str">
            <v>เชียงใหม่ 2</v>
          </cell>
          <cell r="N1005">
            <v>8</v>
          </cell>
          <cell r="Q1005">
            <v>213994.62</v>
          </cell>
          <cell r="R1005">
            <v>92738.51</v>
          </cell>
          <cell r="S1005" t="str">
            <v>จังหวัดเชียงใหม่</v>
          </cell>
          <cell r="T1005" t="str">
            <v>ผบ.869</v>
          </cell>
          <cell r="U1005" t="str">
            <v>2561</v>
          </cell>
          <cell r="V1005" t="str">
            <v>ผบ.1364</v>
          </cell>
          <cell r="W1005">
            <v>2561</v>
          </cell>
          <cell r="AA1005">
            <v>25</v>
          </cell>
          <cell r="AB1005">
            <v>6</v>
          </cell>
          <cell r="AC1005">
            <v>2561</v>
          </cell>
          <cell r="BB1005" t="str">
            <v xml:space="preserve">สืบทรัพย์ (คำสั่ง 12/5/2565) </v>
          </cell>
          <cell r="BL1005" t="str">
            <v>นายกัมพล นามฝั้น</v>
          </cell>
          <cell r="BM1005">
            <v>0</v>
          </cell>
          <cell r="BU1005" t="str">
            <v>จันทร์นิภา</v>
          </cell>
        </row>
        <row r="1006">
          <cell r="B1006">
            <v>1849</v>
          </cell>
          <cell r="C1006">
            <v>1001</v>
          </cell>
          <cell r="D1006">
            <v>9</v>
          </cell>
          <cell r="E1006">
            <v>5</v>
          </cell>
          <cell r="F1006">
            <v>2565</v>
          </cell>
          <cell r="G1006">
            <v>8800008728878</v>
          </cell>
          <cell r="H1006" t="str">
            <v>นาย</v>
          </cell>
          <cell r="I1006" t="str">
            <v>ธนบดี</v>
          </cell>
          <cell r="J1006" t="str">
            <v>ผันผาย</v>
          </cell>
          <cell r="K1006">
            <v>3450600694718</v>
          </cell>
          <cell r="L1006" t="str">
            <v>เชียงดาว</v>
          </cell>
          <cell r="M1006" t="str">
            <v>เชียงใหม่ 2</v>
          </cell>
          <cell r="N1006">
            <v>8</v>
          </cell>
          <cell r="O1006" t="str">
            <v>สินเชื่อสวัสดิการ</v>
          </cell>
          <cell r="P1006" t="str">
            <v>1.บุคคลค้ำประกัน</v>
          </cell>
          <cell r="Q1006">
            <v>131546.6</v>
          </cell>
          <cell r="R1006">
            <v>46339.64</v>
          </cell>
          <cell r="S1006" t="str">
            <v>จังหวัดเชียงคำ</v>
          </cell>
          <cell r="T1006" t="str">
            <v>ผบE.390</v>
          </cell>
          <cell r="U1006">
            <v>2564</v>
          </cell>
          <cell r="V1006" t="str">
            <v>ผบE.438</v>
          </cell>
          <cell r="W1006">
            <v>2564</v>
          </cell>
          <cell r="AA1006">
            <v>20</v>
          </cell>
          <cell r="AB1006">
            <v>9</v>
          </cell>
          <cell r="AC1006">
            <v>2564</v>
          </cell>
          <cell r="BB1006" t="str">
            <v xml:space="preserve">สืบทรัพย์ (คำสั่ง 9/5/2565) </v>
          </cell>
          <cell r="BD1006" t="str">
            <v>31
15</v>
          </cell>
          <cell r="BE1006" t="str">
            <v>1
1</v>
          </cell>
          <cell r="BF1006" t="str">
            <v>2567
2567</v>
          </cell>
          <cell r="BL1006" t="str">
            <v>นายธนบดี ผันผาย</v>
          </cell>
          <cell r="BM1006">
            <v>883162011219</v>
          </cell>
          <cell r="BQ1006">
            <v>7</v>
          </cell>
          <cell r="BR1006">
            <v>2567</v>
          </cell>
          <cell r="BU1006" t="str">
            <v>จันทร์นิภา</v>
          </cell>
        </row>
        <row r="1007">
          <cell r="B1007">
            <v>1850</v>
          </cell>
          <cell r="C1007">
            <v>1002</v>
          </cell>
          <cell r="D1007">
            <v>18</v>
          </cell>
          <cell r="E1007">
            <v>5</v>
          </cell>
          <cell r="F1007">
            <v>2565</v>
          </cell>
          <cell r="G1007">
            <v>800029554790</v>
          </cell>
          <cell r="H1007" t="str">
            <v>นาย</v>
          </cell>
          <cell r="I1007" t="str">
            <v>สราวุธ</v>
          </cell>
          <cell r="J1007" t="str">
            <v>บุษย์ศรี</v>
          </cell>
          <cell r="K1007">
            <v>1100701370341</v>
          </cell>
          <cell r="L1007" t="str">
            <v>หนองหอย</v>
          </cell>
          <cell r="M1007" t="str">
            <v>เชียงใหม่ 1</v>
          </cell>
          <cell r="N1007">
            <v>8</v>
          </cell>
          <cell r="O1007" t="str">
            <v>สินเชื่อธนาคารประชาชน</v>
          </cell>
          <cell r="P1007" t="str">
            <v>1.บุคคลค้ำประกัน</v>
          </cell>
          <cell r="Q1007">
            <v>149990</v>
          </cell>
          <cell r="R1007">
            <v>14513</v>
          </cell>
          <cell r="S1007" t="str">
            <v>แขวงเชียงใหม่</v>
          </cell>
          <cell r="T1007" t="str">
            <v>ผบ.6876</v>
          </cell>
          <cell r="U1007" t="str">
            <v>2558</v>
          </cell>
          <cell r="V1007" t="str">
            <v>ผบ.7706</v>
          </cell>
          <cell r="W1007">
            <v>2558</v>
          </cell>
          <cell r="X1007">
            <v>13</v>
          </cell>
          <cell r="Y1007">
            <v>10</v>
          </cell>
          <cell r="Z1007">
            <v>2558</v>
          </cell>
          <cell r="AD1007">
            <v>13</v>
          </cell>
          <cell r="AE1007">
            <v>10</v>
          </cell>
          <cell r="AF1007">
            <v>2558</v>
          </cell>
          <cell r="AG1007">
            <v>11</v>
          </cell>
          <cell r="AH1007">
            <v>9</v>
          </cell>
          <cell r="AI1007">
            <v>2560</v>
          </cell>
          <cell r="AM1007" t="str">
            <v>โฉนด</v>
          </cell>
          <cell r="AN1007">
            <v>43708</v>
          </cell>
          <cell r="AO1007" t="str">
            <v>ไหล่หิน</v>
          </cell>
          <cell r="AP1007" t="str">
            <v>เกาะคา</v>
          </cell>
          <cell r="AQ1007" t="str">
            <v>ลำปาง</v>
          </cell>
          <cell r="BB1007" t="str">
            <v>ยึดทรัพย์ สำนักงานอื่นฟ้องและสืบทรัพย์ (คำสั่ง 18/5/2565) ข้ามเขต</v>
          </cell>
          <cell r="BL1007" t="str">
            <v>นายสราวุธ บุษย์ศรี</v>
          </cell>
          <cell r="BM1007">
            <v>823558010207</v>
          </cell>
          <cell r="BU1007" t="str">
            <v>สารุทธ์ (ยึด)</v>
          </cell>
        </row>
        <row r="1008">
          <cell r="B1008">
            <v>1851</v>
          </cell>
          <cell r="C1008">
            <v>1003</v>
          </cell>
          <cell r="D1008">
            <v>26</v>
          </cell>
          <cell r="E1008">
            <v>5</v>
          </cell>
          <cell r="F1008">
            <v>2565</v>
          </cell>
          <cell r="G1008" t="str">
            <v>800092650863,
80009265089</v>
          </cell>
          <cell r="H1008" t="str">
            <v>นางสาว</v>
          </cell>
          <cell r="I1008" t="str">
            <v>รัตนาพร</v>
          </cell>
          <cell r="J1008" t="str">
            <v>กายเพชร์</v>
          </cell>
          <cell r="K1008">
            <v>1509901588689</v>
          </cell>
          <cell r="L1008" t="str">
            <v>มหาวิทยาลัยเชียงใหม่</v>
          </cell>
          <cell r="M1008" t="str">
            <v>เชียงใหม่ 1</v>
          </cell>
          <cell r="N1008">
            <v>8</v>
          </cell>
          <cell r="O1008" t="str">
            <v>สินเชื่อแก้ไข้ปัญหาหนี้นอกระบบ PSA ระยะที่ 2,
สินเชื่อธนาคารประชาชน</v>
          </cell>
          <cell r="P1008" t="str">
            <v>1.บุคคลค้ำประกัน</v>
          </cell>
          <cell r="Q1008">
            <v>79956.91</v>
          </cell>
          <cell r="R1008">
            <v>12463.75</v>
          </cell>
          <cell r="S1008" t="str">
            <v>แขวงเชียงใหม่</v>
          </cell>
          <cell r="T1008" t="str">
            <v>ผบE.3194</v>
          </cell>
          <cell r="U1008" t="str">
            <v>2564</v>
          </cell>
          <cell r="V1008" t="str">
            <v>ผบE.766</v>
          </cell>
          <cell r="W1008">
            <v>2565</v>
          </cell>
          <cell r="X1008">
            <v>28</v>
          </cell>
          <cell r="Y1008">
            <v>2</v>
          </cell>
          <cell r="Z1008">
            <v>2565</v>
          </cell>
          <cell r="BB1008" t="str">
            <v xml:space="preserve">สืบทรัพย์ (คำสั่ง 26/5/2565) </v>
          </cell>
          <cell r="BL1008" t="str">
            <v>นางสาวรัตนาพร กายเพชร์</v>
          </cell>
          <cell r="BM1008">
            <v>883263012014</v>
          </cell>
          <cell r="BU1008" t="str">
            <v>จันทร์นิภา</v>
          </cell>
        </row>
        <row r="1009">
          <cell r="B1009">
            <v>1852</v>
          </cell>
          <cell r="C1009">
            <v>1004</v>
          </cell>
          <cell r="D1009">
            <v>26</v>
          </cell>
          <cell r="E1009">
            <v>5</v>
          </cell>
          <cell r="F1009">
            <v>2565</v>
          </cell>
          <cell r="G1009">
            <v>800117931769</v>
          </cell>
          <cell r="H1009" t="str">
            <v>นาย</v>
          </cell>
          <cell r="I1009" t="str">
            <v>ศตวรรษ</v>
          </cell>
          <cell r="J1009" t="str">
            <v>พรามไธสง</v>
          </cell>
          <cell r="K1009">
            <v>1570500171398</v>
          </cell>
          <cell r="L1009" t="str">
            <v>มีโชคพลาซ่า</v>
          </cell>
          <cell r="M1009" t="str">
            <v>เชียงใหม่ 2</v>
          </cell>
          <cell r="N1009">
            <v>8</v>
          </cell>
          <cell r="O1009" t="str">
            <v>สินเชื่อธนาคารประชาชนหนี้นอกระบบ PSA ระยะ3</v>
          </cell>
          <cell r="P1009" t="str">
            <v>1.บุคคลค้ำประกัน</v>
          </cell>
          <cell r="Q1009">
            <v>35686.47</v>
          </cell>
          <cell r="R1009">
            <v>1407.09</v>
          </cell>
          <cell r="S1009" t="str">
            <v>จังหวัดเทิง</v>
          </cell>
          <cell r="T1009" t="str">
            <v>ผบE.204</v>
          </cell>
          <cell r="U1009" t="str">
            <v>2565</v>
          </cell>
          <cell r="V1009" t="str">
            <v>ผบE.434</v>
          </cell>
          <cell r="W1009">
            <v>2565</v>
          </cell>
          <cell r="X1009">
            <v>21</v>
          </cell>
          <cell r="Y1009">
            <v>3</v>
          </cell>
          <cell r="Z1009">
            <v>2565</v>
          </cell>
          <cell r="BB1009" t="str">
            <v xml:space="preserve">สืบทรัพย์ (คำสั่ง 26/5/2565) </v>
          </cell>
          <cell r="BL1009" t="str">
            <v>นายศตวรรษ พรามไธสง</v>
          </cell>
          <cell r="BM1009">
            <v>883264010402</v>
          </cell>
          <cell r="BU1009" t="str">
            <v>จันทร์นิภา</v>
          </cell>
        </row>
        <row r="1010">
          <cell r="B1010">
            <v>1853</v>
          </cell>
          <cell r="C1010">
            <v>1005</v>
          </cell>
          <cell r="D1010">
            <v>30</v>
          </cell>
          <cell r="E1010">
            <v>5</v>
          </cell>
          <cell r="F1010">
            <v>2565</v>
          </cell>
          <cell r="G1010">
            <v>800352020211</v>
          </cell>
          <cell r="H1010" t="str">
            <v>นาย</v>
          </cell>
          <cell r="I1010" t="str">
            <v>สุทิน</v>
          </cell>
          <cell r="J1010" t="str">
            <v>เพ็ชรอัยรา</v>
          </cell>
          <cell r="K1010">
            <v>5100299066436</v>
          </cell>
          <cell r="L1010" t="str">
            <v>เชียงใหม่</v>
          </cell>
          <cell r="M1010" t="str">
            <v>เชียงใหม่ 1</v>
          </cell>
          <cell r="N1010">
            <v>8</v>
          </cell>
          <cell r="O1010" t="str">
            <v>สินเชื่อสวัสดิการ</v>
          </cell>
          <cell r="P1010" t="str">
            <v>1.บุคคลค้ำประกัน</v>
          </cell>
          <cell r="Q1010">
            <v>901724.93</v>
          </cell>
          <cell r="R1010">
            <v>364450.86</v>
          </cell>
          <cell r="S1010" t="str">
            <v>จังหวัดเชียงใหม่</v>
          </cell>
          <cell r="T1010" t="str">
            <v>ผบE.1243</v>
          </cell>
          <cell r="U1010" t="str">
            <v>2564</v>
          </cell>
          <cell r="V1010" t="str">
            <v>ผบE.513</v>
          </cell>
          <cell r="W1010">
            <v>2565</v>
          </cell>
          <cell r="X1010">
            <v>25</v>
          </cell>
          <cell r="Y1010">
            <v>4</v>
          </cell>
          <cell r="Z1010">
            <v>2565</v>
          </cell>
          <cell r="BB1010" t="str">
            <v xml:space="preserve">สืบทรัพย์ (คำสั่ง 30/5/2565) </v>
          </cell>
          <cell r="BL1010" t="str">
            <v>นายสุทิน เพ็ชรอัยรา</v>
          </cell>
          <cell r="BM1010">
            <v>823561010842</v>
          </cell>
          <cell r="BU1010" t="str">
            <v>จันทร์นิภา</v>
          </cell>
        </row>
        <row r="1011">
          <cell r="B1011">
            <v>1854</v>
          </cell>
          <cell r="C1011">
            <v>1006</v>
          </cell>
          <cell r="D1011">
            <v>30</v>
          </cell>
          <cell r="E1011">
            <v>5</v>
          </cell>
          <cell r="F1011">
            <v>2565</v>
          </cell>
          <cell r="G1011">
            <v>800030207255</v>
          </cell>
          <cell r="H1011" t="str">
            <v>นาย</v>
          </cell>
          <cell r="I1011" t="str">
            <v>ขวัญ</v>
          </cell>
          <cell r="J1011" t="str">
            <v>โยวะราช</v>
          </cell>
          <cell r="K1011">
            <v>3560300949855</v>
          </cell>
          <cell r="L1011" t="str">
            <v>เชียงใหม่</v>
          </cell>
          <cell r="M1011" t="str">
            <v>เชียงใหม่ 1</v>
          </cell>
          <cell r="N1011">
            <v>8</v>
          </cell>
          <cell r="O1011" t="str">
            <v>สินเชื่อธนาคารประชาชน</v>
          </cell>
          <cell r="P1011" t="str">
            <v>1.บุคคลค้ำประกัน</v>
          </cell>
          <cell r="Q1011">
            <v>122908</v>
          </cell>
          <cell r="R1011">
            <v>24006.86</v>
          </cell>
          <cell r="S1011" t="str">
            <v>แขวงเชียงใหม่</v>
          </cell>
          <cell r="T1011" t="str">
            <v>ผบ.39057</v>
          </cell>
          <cell r="U1011" t="str">
            <v>2558</v>
          </cell>
          <cell r="V1011" t="str">
            <v>ผบ.9992</v>
          </cell>
          <cell r="W1011">
            <v>2558</v>
          </cell>
          <cell r="AA1011">
            <v>19</v>
          </cell>
          <cell r="AB1011">
            <v>12</v>
          </cell>
          <cell r="AC1011">
            <v>2558</v>
          </cell>
          <cell r="BB1011" t="str">
            <v xml:space="preserve">สืบทรัพย์ (คำสั่ง 30/5/2565) </v>
          </cell>
          <cell r="BL1011" t="str">
            <v>นายขวัญ โยวะราช</v>
          </cell>
          <cell r="BM1011">
            <v>823558010521</v>
          </cell>
          <cell r="BU1011" t="str">
            <v>จันทร์นิภา</v>
          </cell>
        </row>
        <row r="1012">
          <cell r="B1012">
            <v>1855</v>
          </cell>
          <cell r="C1012">
            <v>1007</v>
          </cell>
          <cell r="D1012">
            <v>24</v>
          </cell>
          <cell r="E1012">
            <v>5</v>
          </cell>
          <cell r="F1012">
            <v>2565</v>
          </cell>
          <cell r="G1012">
            <v>800076227894</v>
          </cell>
          <cell r="H1012" t="str">
            <v>นาย</v>
          </cell>
          <cell r="I1012" t="str">
            <v>นัทนันท์</v>
          </cell>
          <cell r="J1012" t="str">
            <v>เจริญสันติกุล</v>
          </cell>
          <cell r="K1012">
            <v>2580100026305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104641</v>
          </cell>
          <cell r="R1012">
            <v>31209.920000000013</v>
          </cell>
          <cell r="S1012" t="str">
            <v>จังหวัดเชียงคำ</v>
          </cell>
          <cell r="T1012" t="str">
            <v>ผบE126</v>
          </cell>
          <cell r="U1012" t="str">
            <v>2565</v>
          </cell>
          <cell r="V1012" t="str">
            <v>ผบE.224</v>
          </cell>
          <cell r="W1012">
            <v>2565</v>
          </cell>
          <cell r="X1012">
            <v>14</v>
          </cell>
          <cell r="Y1012">
            <v>3</v>
          </cell>
          <cell r="Z1012">
            <v>2565</v>
          </cell>
          <cell r="BB1012" t="str">
            <v xml:space="preserve">สืบทรัพย์ (คำสั่ง 24/5/2565) </v>
          </cell>
          <cell r="BL1012" t="str">
            <v>นายนัทนันท์ เจริญสันติกุล</v>
          </cell>
          <cell r="BM1012">
            <v>883165010027</v>
          </cell>
          <cell r="BU1012" t="str">
            <v>จันทร์นิภา</v>
          </cell>
        </row>
        <row r="1013">
          <cell r="B1013">
            <v>1856</v>
          </cell>
          <cell r="C1013">
            <v>1008</v>
          </cell>
          <cell r="D1013">
            <v>24</v>
          </cell>
          <cell r="E1013">
            <v>5</v>
          </cell>
          <cell r="F1013">
            <v>2565</v>
          </cell>
          <cell r="G1013">
            <v>800076227886</v>
          </cell>
          <cell r="H1013" t="str">
            <v>นางสาว</v>
          </cell>
          <cell r="I1013" t="str">
            <v>ดวงดาว</v>
          </cell>
          <cell r="J1013" t="str">
            <v>เวียงคำ</v>
          </cell>
          <cell r="K1013">
            <v>3560300616465</v>
          </cell>
          <cell r="L1013" t="str">
            <v>เซ็นทรัล แอร์พอร์ต พลาซ่า เชียงใหม่</v>
          </cell>
          <cell r="M1013" t="str">
            <v>เชียงใหม่ 1</v>
          </cell>
          <cell r="N1013">
            <v>8</v>
          </cell>
          <cell r="O1013" t="str">
            <v>สินเชื่อธนาคารประชาชน</v>
          </cell>
          <cell r="P1013" t="str">
            <v>1.บุคคลค้ำประกัน</v>
          </cell>
          <cell r="Q1013">
            <v>100552.3</v>
          </cell>
          <cell r="R1013">
            <v>27512.569999999992</v>
          </cell>
          <cell r="S1013" t="str">
            <v>จังหวัดเชียงคำ</v>
          </cell>
          <cell r="T1013" t="str">
            <v>ผบE127</v>
          </cell>
          <cell r="U1013" t="str">
            <v>2566</v>
          </cell>
          <cell r="V1013" t="str">
            <v>ผบE.225</v>
          </cell>
          <cell r="W1013">
            <v>2565</v>
          </cell>
          <cell r="X1013">
            <v>14</v>
          </cell>
          <cell r="Y1013">
            <v>3</v>
          </cell>
          <cell r="Z1013">
            <v>2565</v>
          </cell>
          <cell r="BB1013" t="str">
            <v xml:space="preserve">สืบทรัพย์ (คำสั่ง 24/5/2565) </v>
          </cell>
          <cell r="BL1013" t="str">
            <v>นางสาวดวงดาว เวียงคำ</v>
          </cell>
          <cell r="BM1013">
            <v>883164010448</v>
          </cell>
          <cell r="BU1013" t="str">
            <v>จันทร์นิภา</v>
          </cell>
        </row>
        <row r="1014">
          <cell r="B1014">
            <v>1857</v>
          </cell>
          <cell r="C1014">
            <v>1009</v>
          </cell>
          <cell r="D1014">
            <v>13</v>
          </cell>
          <cell r="E1014">
            <v>6</v>
          </cell>
          <cell r="F1014">
            <v>2565</v>
          </cell>
          <cell r="G1014" t="str">
            <v>800096985208 , 800096985190</v>
          </cell>
          <cell r="H1014" t="str">
            <v>นาย</v>
          </cell>
          <cell r="I1014" t="str">
            <v>ธัชธนเดช</v>
          </cell>
          <cell r="J1014" t="str">
            <v>งานดี</v>
          </cell>
          <cell r="K1014">
            <v>1560100200897</v>
          </cell>
          <cell r="L1014" t="str">
            <v>นิมมานเหมินทร์</v>
          </cell>
          <cell r="M1014" t="str">
            <v>เชียงใหม่ 1</v>
          </cell>
          <cell r="N1014">
            <v>8</v>
          </cell>
          <cell r="O1014" t="str">
            <v>สินเชื่อเคหะและสินเชื่อไทรทอง</v>
          </cell>
          <cell r="P1014" t="str">
            <v>2.หลักทรัพย์ค้ำประกัน</v>
          </cell>
          <cell r="Q1014">
            <v>2160991.9900000002</v>
          </cell>
          <cell r="R1014">
            <v>90033.62</v>
          </cell>
          <cell r="S1014" t="str">
            <v>จังหวัดพะเยา</v>
          </cell>
          <cell r="T1014" t="str">
            <v>ผบE994</v>
          </cell>
          <cell r="U1014" t="str">
            <v>2563</v>
          </cell>
          <cell r="V1014" t="str">
            <v>ผบE116</v>
          </cell>
          <cell r="W1014">
            <v>2565</v>
          </cell>
          <cell r="X1014">
            <v>25</v>
          </cell>
          <cell r="Y1014">
            <v>1</v>
          </cell>
          <cell r="Z1014">
            <v>2565</v>
          </cell>
          <cell r="AM1014" t="str">
            <v>ห้องชุด</v>
          </cell>
          <cell r="AN1014" t="str">
            <v>51/23</v>
          </cell>
          <cell r="AO1014" t="str">
            <v>สุเทพ</v>
          </cell>
          <cell r="AP1014" t="str">
            <v>เมืองเชียงใหม่</v>
          </cell>
          <cell r="AQ1014" t="str">
            <v>เชียงใหม่</v>
          </cell>
          <cell r="BB1014" t="str">
            <v>ยึดทรัพย์จำนอง (คำสั่ง 13/6/2565)</v>
          </cell>
          <cell r="BL1014" t="str">
            <v>นายธัชธนเดช งานดี</v>
          </cell>
          <cell r="BM1014">
            <v>883163011611</v>
          </cell>
          <cell r="BU1014" t="str">
            <v>สารุทธ์ (ยึด)</v>
          </cell>
        </row>
        <row r="1015">
          <cell r="B1015">
            <v>1858</v>
          </cell>
          <cell r="C1015">
            <v>1010</v>
          </cell>
          <cell r="D1015">
            <v>14</v>
          </cell>
          <cell r="E1015">
            <v>6</v>
          </cell>
          <cell r="F1015">
            <v>2565</v>
          </cell>
          <cell r="G1015">
            <v>800040836721</v>
          </cell>
          <cell r="H1015" t="str">
            <v>นางสาว</v>
          </cell>
          <cell r="I1015" t="str">
            <v>ศิริขวัญ</v>
          </cell>
          <cell r="J1015" t="str">
            <v>มาตา</v>
          </cell>
          <cell r="K1015">
            <v>1570500030042</v>
          </cell>
          <cell r="L1015" t="str">
            <v>ท่าแพ</v>
          </cell>
          <cell r="M1015" t="str">
            <v>เชียงใหม่ 1</v>
          </cell>
          <cell r="N1015">
            <v>8</v>
          </cell>
          <cell r="O1015" t="str">
            <v>สินเชื่อธนาคารประชาชน</v>
          </cell>
          <cell r="P1015" t="str">
            <v>1.บุคคลค้ำประกัน</v>
          </cell>
          <cell r="Q1015">
            <v>133332</v>
          </cell>
          <cell r="R1015">
            <v>79439.570000000007</v>
          </cell>
          <cell r="S1015" t="str">
            <v>แขวงเชียงราย</v>
          </cell>
          <cell r="T1015" t="str">
            <v>ผบE.328</v>
          </cell>
          <cell r="U1015" t="str">
            <v>2563</v>
          </cell>
          <cell r="V1015" t="str">
            <v>ผบE.383</v>
          </cell>
          <cell r="W1015">
            <v>2563</v>
          </cell>
          <cell r="AA1015">
            <v>26</v>
          </cell>
          <cell r="AB1015">
            <v>8</v>
          </cell>
          <cell r="AC1015">
            <v>2563</v>
          </cell>
          <cell r="BB1015" t="str">
            <v xml:space="preserve">สืบทรัพย์ (คำสั่ง 14/6/2565) </v>
          </cell>
          <cell r="BL1015" t="str">
            <v>นางสาวศิริขวัญ มาตา</v>
          </cell>
          <cell r="BM1015">
            <v>823559010157</v>
          </cell>
          <cell r="BU1015" t="str">
            <v>จันทร์นิภา</v>
          </cell>
        </row>
        <row r="1016">
          <cell r="B1016">
            <v>1859</v>
          </cell>
          <cell r="C1016">
            <v>1011</v>
          </cell>
          <cell r="D1016">
            <v>14</v>
          </cell>
          <cell r="E1016">
            <v>6</v>
          </cell>
          <cell r="F1016">
            <v>2565</v>
          </cell>
          <cell r="G1016">
            <v>800069246216</v>
          </cell>
          <cell r="H1016" t="str">
            <v>นาย</v>
          </cell>
          <cell r="I1016" t="str">
            <v>จักรกริช</v>
          </cell>
          <cell r="J1016" t="str">
            <v>เป็งศิริ</v>
          </cell>
          <cell r="K1016">
            <v>1501100080655</v>
          </cell>
          <cell r="L1016" t="str">
            <v>ราษฏร์อุทิศหาดใหญ่</v>
          </cell>
          <cell r="M1016" t="str">
            <v>สงขลา 2</v>
          </cell>
          <cell r="N1016">
            <v>18</v>
          </cell>
          <cell r="O1016" t="str">
            <v>สินเชื่อธนาคารประชาชน</v>
          </cell>
          <cell r="P1016" t="str">
            <v>1.บุคคลค้ำประกัน</v>
          </cell>
          <cell r="Q1016">
            <v>33623.279999999999</v>
          </cell>
          <cell r="R1016">
            <v>11273.19</v>
          </cell>
          <cell r="S1016" t="str">
            <v>จังหวัดปากพนัง</v>
          </cell>
          <cell r="T1016" t="str">
            <v>ผบ.84</v>
          </cell>
          <cell r="U1016" t="str">
            <v>2564</v>
          </cell>
          <cell r="V1016" t="str">
            <v>ผบ.83</v>
          </cell>
          <cell r="W1016">
            <v>2564</v>
          </cell>
          <cell r="AA1016">
            <v>7</v>
          </cell>
          <cell r="AB1016">
            <v>6</v>
          </cell>
          <cell r="AC1016">
            <v>2564</v>
          </cell>
          <cell r="BB1016" t="str">
            <v>สืบทรัพย์ (คำสั่ง14/6/2565)</v>
          </cell>
          <cell r="BL1016" t="str">
            <v>นายจักรกริช เป็งศิริ</v>
          </cell>
          <cell r="BM1016">
            <v>0</v>
          </cell>
          <cell r="BU1016" t="str">
            <v>นพวิสต์ (สืบ)</v>
          </cell>
        </row>
        <row r="1017">
          <cell r="B1017">
            <v>1860</v>
          </cell>
          <cell r="C1017">
            <v>1012</v>
          </cell>
          <cell r="D1017">
            <v>20</v>
          </cell>
          <cell r="E1017">
            <v>6</v>
          </cell>
          <cell r="F1017">
            <v>2565</v>
          </cell>
          <cell r="G1017">
            <v>800037423459</v>
          </cell>
          <cell r="H1017" t="str">
            <v>นาย</v>
          </cell>
          <cell r="I1017" t="str">
            <v>ทนงชัย</v>
          </cell>
          <cell r="J1017" t="str">
            <v>ขันทปราบ</v>
          </cell>
          <cell r="O1017" t="str">
            <v>สินเชื่อเพื่อพัฒนากลุ่มอาชีพ</v>
          </cell>
          <cell r="P1017" t="str">
            <v>1.บุคคลค้ำประกัน</v>
          </cell>
          <cell r="BL1017" t="str">
            <v>นายทนงชัย ขันทปราบ</v>
          </cell>
          <cell r="BM1017">
            <v>883264010100</v>
          </cell>
        </row>
        <row r="1018">
          <cell r="B1018">
            <v>1861</v>
          </cell>
          <cell r="C1018">
            <v>1013</v>
          </cell>
          <cell r="D1018">
            <v>21</v>
          </cell>
          <cell r="E1018">
            <v>6</v>
          </cell>
          <cell r="F1018">
            <v>2565</v>
          </cell>
          <cell r="G1018">
            <v>800096151314</v>
          </cell>
          <cell r="H1018" t="str">
            <v>นางสาว</v>
          </cell>
          <cell r="I1018" t="str">
            <v>นริศรา</v>
          </cell>
          <cell r="J1018" t="str">
            <v>ขวานทอง</v>
          </cell>
          <cell r="K1018" t="str">
            <v>1 5099 01072 45 3</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181244</v>
          </cell>
          <cell r="R1018">
            <v>37697.29</v>
          </cell>
          <cell r="S1018" t="str">
            <v>แขวงเชียงใหม่</v>
          </cell>
          <cell r="T1018" t="str">
            <v>ผบE780</v>
          </cell>
          <cell r="U1018">
            <v>2565</v>
          </cell>
          <cell r="V1018" t="str">
            <v>ผบE1101</v>
          </cell>
          <cell r="W1018">
            <v>2565</v>
          </cell>
          <cell r="X1018">
            <v>8</v>
          </cell>
          <cell r="Y1018">
            <v>3</v>
          </cell>
          <cell r="Z1018">
            <v>2565</v>
          </cell>
          <cell r="BL1018" t="str">
            <v>นางสาวนริศรา ขวานทอง</v>
          </cell>
          <cell r="BM1018">
            <v>0</v>
          </cell>
        </row>
        <row r="1019">
          <cell r="B1019">
            <v>1862</v>
          </cell>
          <cell r="C1019">
            <v>1014</v>
          </cell>
          <cell r="D1019">
            <v>21</v>
          </cell>
          <cell r="E1019">
            <v>6</v>
          </cell>
          <cell r="F1019">
            <v>2565</v>
          </cell>
          <cell r="G1019">
            <v>800085642497</v>
          </cell>
          <cell r="H1019" t="str">
            <v>นาย</v>
          </cell>
          <cell r="I1019" t="str">
            <v>อานนท์</v>
          </cell>
          <cell r="J1019" t="str">
            <v>นิลสุวรรณ</v>
          </cell>
          <cell r="K1019" t="str">
            <v>1 5099 00108 88 8</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58560</v>
          </cell>
          <cell r="R1019">
            <v>15918.93</v>
          </cell>
          <cell r="S1019" t="str">
            <v>แขวงเชียงใหม่</v>
          </cell>
          <cell r="T1019" t="str">
            <v>ผบE781</v>
          </cell>
          <cell r="U1019">
            <v>2565</v>
          </cell>
          <cell r="V1019" t="str">
            <v>ผบE3283</v>
          </cell>
          <cell r="W1019">
            <v>2565</v>
          </cell>
          <cell r="X1019">
            <v>6</v>
          </cell>
          <cell r="Y1019">
            <v>6</v>
          </cell>
          <cell r="Z1019">
            <v>2565</v>
          </cell>
          <cell r="BL1019" t="str">
            <v>นายอานนท์ นิลสุวรรณ</v>
          </cell>
          <cell r="BM1019">
            <v>0</v>
          </cell>
        </row>
        <row r="1020">
          <cell r="B1020">
            <v>1863</v>
          </cell>
          <cell r="C1020">
            <v>1015</v>
          </cell>
          <cell r="D1020">
            <v>21</v>
          </cell>
          <cell r="E1020">
            <v>6</v>
          </cell>
          <cell r="F1020">
            <v>2565</v>
          </cell>
          <cell r="G1020" t="str">
            <v>800094725754, 
80008363406</v>
          </cell>
          <cell r="H1020" t="str">
            <v>นางสาว</v>
          </cell>
          <cell r="I1020" t="str">
            <v>พัชรินทร์</v>
          </cell>
          <cell r="J1020" t="str">
            <v>รักชาติ</v>
          </cell>
          <cell r="K1020" t="str">
            <v>1 2501 00239 31 1</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92458</v>
          </cell>
          <cell r="R1020">
            <v>25894</v>
          </cell>
          <cell r="S1020" t="str">
            <v>แขวงเชียงใหม่</v>
          </cell>
          <cell r="T1020" t="str">
            <v>ผบE783</v>
          </cell>
          <cell r="U1020">
            <v>2565</v>
          </cell>
          <cell r="V1020" t="str">
            <v>ผบE2178</v>
          </cell>
          <cell r="W1020">
            <v>2565</v>
          </cell>
          <cell r="BL1020" t="str">
            <v>นางสาวพัชรินทร์ รักชาติ</v>
          </cell>
          <cell r="BM1020">
            <v>0</v>
          </cell>
        </row>
        <row r="1021">
          <cell r="B1021">
            <v>1864</v>
          </cell>
          <cell r="C1021">
            <v>1016</v>
          </cell>
          <cell r="D1021">
            <v>21</v>
          </cell>
          <cell r="E1021">
            <v>6</v>
          </cell>
          <cell r="F1021">
            <v>2565</v>
          </cell>
          <cell r="G1021" t="str">
            <v>800094173203, 
800095428770</v>
          </cell>
          <cell r="H1021" t="str">
            <v>นาย</v>
          </cell>
          <cell r="I1021" t="str">
            <v>สัจจานนท์</v>
          </cell>
          <cell r="J1021" t="str">
            <v>วัฒนาศุภสิริกุล</v>
          </cell>
          <cell r="K1021" t="str">
            <v>1 5710 00040 92 9</v>
          </cell>
          <cell r="L1021" t="str">
            <v>เซ็นทรัล แอร์พอร์ต พลาซ่า เชียงใหม่</v>
          </cell>
          <cell r="M1021" t="str">
            <v>เชียงใหม่ 1</v>
          </cell>
          <cell r="N1021">
            <v>8</v>
          </cell>
          <cell r="O1021" t="str">
            <v>สินเชื่อธนาคารประชาชน</v>
          </cell>
          <cell r="P1021" t="str">
            <v>1.บุคคลค้ำประกัน</v>
          </cell>
          <cell r="Q1021">
            <v>80548</v>
          </cell>
          <cell r="R1021">
            <v>18252</v>
          </cell>
          <cell r="S1021" t="str">
            <v>แขวงเวียงป่าเป้า</v>
          </cell>
          <cell r="T1021" t="str">
            <v>ผบE9</v>
          </cell>
          <cell r="U1021">
            <v>2565</v>
          </cell>
          <cell r="V1021" t="str">
            <v>ผบE47</v>
          </cell>
          <cell r="W1021">
            <v>2565</v>
          </cell>
          <cell r="X1021">
            <v>28</v>
          </cell>
          <cell r="Y1021">
            <v>2</v>
          </cell>
          <cell r="Z1021">
            <v>2565</v>
          </cell>
          <cell r="BL1021" t="str">
            <v>นายสัจจานนท์ วัฒนาศุภสิริกุล</v>
          </cell>
          <cell r="BM1021">
            <v>0</v>
          </cell>
        </row>
        <row r="1022">
          <cell r="B1022">
            <v>1865</v>
          </cell>
          <cell r="C1022">
            <v>1017</v>
          </cell>
          <cell r="D1022">
            <v>21</v>
          </cell>
          <cell r="E1022">
            <v>6</v>
          </cell>
          <cell r="F1022">
            <v>2565</v>
          </cell>
          <cell r="G1022">
            <v>800078803981</v>
          </cell>
          <cell r="H1022" t="str">
            <v>นาง</v>
          </cell>
          <cell r="I1022" t="str">
            <v>อนงค์นาง</v>
          </cell>
          <cell r="J1022" t="str">
            <v>พิศูจน์</v>
          </cell>
          <cell r="K1022">
            <v>3529900177282</v>
          </cell>
          <cell r="L1022" t="str">
            <v>เซ็นทรัล แอร์พอร์ต พลาซ่า เชียงใหม่</v>
          </cell>
          <cell r="M1022" t="str">
            <v>เชียงใหม่ 1</v>
          </cell>
          <cell r="N1022">
            <v>8</v>
          </cell>
          <cell r="O1022" t="str">
            <v>สินเชื่ออุปโภคบริโภคเพื่อสังคม</v>
          </cell>
          <cell r="P1022" t="str">
            <v>1.บุคคลค้ำประกัน</v>
          </cell>
          <cell r="Q1022">
            <v>30818</v>
          </cell>
          <cell r="R1022">
            <v>5189.76</v>
          </cell>
          <cell r="S1022" t="str">
            <v>แขวงเชียงใหม่</v>
          </cell>
          <cell r="T1022" t="str">
            <v>ผบE4148</v>
          </cell>
          <cell r="U1022">
            <v>2563</v>
          </cell>
          <cell r="V1022" t="str">
            <v>ผบE3803</v>
          </cell>
          <cell r="W1022">
            <v>2564</v>
          </cell>
          <cell r="X1022">
            <v>9</v>
          </cell>
          <cell r="Y1022">
            <v>11</v>
          </cell>
          <cell r="Z1022">
            <v>2564</v>
          </cell>
          <cell r="BL1022" t="str">
            <v>นางอนงค์นาง พิศูจน์</v>
          </cell>
          <cell r="BM1022">
            <v>883163011868</v>
          </cell>
        </row>
        <row r="1023">
          <cell r="B1023">
            <v>1866</v>
          </cell>
          <cell r="C1023">
            <v>1018</v>
          </cell>
          <cell r="D1023">
            <v>21</v>
          </cell>
          <cell r="E1023">
            <v>6</v>
          </cell>
          <cell r="F1023">
            <v>2565</v>
          </cell>
          <cell r="G1023">
            <v>800094153262</v>
          </cell>
          <cell r="H1023" t="str">
            <v>นาย</v>
          </cell>
          <cell r="I1023" t="str">
            <v>สิงห์คำ</v>
          </cell>
          <cell r="J1023" t="str">
            <v>จันทร์ใหม่</v>
          </cell>
          <cell r="K1023">
            <v>3500400377772</v>
          </cell>
          <cell r="L1023" t="str">
            <v>เซ็นทรัล แอร์พอร์ต พลาซ่า เชียงใหม่</v>
          </cell>
          <cell r="M1023" t="str">
            <v>เชียงใหม่ 1</v>
          </cell>
          <cell r="N1023">
            <v>8</v>
          </cell>
          <cell r="O1023" t="str">
            <v>สินเชื่อแก้ไชปัญหาหนี้นอกระบบ</v>
          </cell>
          <cell r="P1023" t="str">
            <v>1.บุคคลค้ำประกัน</v>
          </cell>
          <cell r="Q1023">
            <v>49166</v>
          </cell>
          <cell r="R1023">
            <v>7557.14</v>
          </cell>
          <cell r="S1023" t="str">
            <v>แขวงเชียงใหม่</v>
          </cell>
          <cell r="T1023" t="str">
            <v>ผบE4157</v>
          </cell>
          <cell r="U1023">
            <v>2563</v>
          </cell>
          <cell r="V1023" t="str">
            <v>ผบE3398</v>
          </cell>
          <cell r="W1023">
            <v>2564</v>
          </cell>
          <cell r="BL1023" t="str">
            <v>นายสิงห์คำ จันทร์ใหม่</v>
          </cell>
          <cell r="BM1023">
            <v>883163011864</v>
          </cell>
        </row>
        <row r="1024">
          <cell r="B1024">
            <v>1867</v>
          </cell>
          <cell r="C1024">
            <v>1019</v>
          </cell>
          <cell r="D1024">
            <v>1</v>
          </cell>
          <cell r="E1024">
            <v>7</v>
          </cell>
          <cell r="F1024">
            <v>2565</v>
          </cell>
          <cell r="G1024">
            <v>800053669399</v>
          </cell>
          <cell r="H1024" t="str">
            <v>นาง</v>
          </cell>
          <cell r="I1024" t="str">
            <v xml:space="preserve">จันศรี </v>
          </cell>
          <cell r="J1024" t="str">
            <v>จิตสุข</v>
          </cell>
          <cell r="K1024">
            <v>3500300180705</v>
          </cell>
          <cell r="L1024" t="str">
            <v>แม่แจ่ม</v>
          </cell>
          <cell r="M1024" t="str">
            <v>เชียงใหม่ 3</v>
          </cell>
          <cell r="N1024">
            <v>8</v>
          </cell>
          <cell r="O1024" t="str">
            <v>สินเชื่อพัฒนาองค์กรชุมชน(รายบุคคล)</v>
          </cell>
          <cell r="P1024" t="str">
            <v>1.บุคคลค้ำประกัน</v>
          </cell>
          <cell r="Q1024">
            <v>53803.86</v>
          </cell>
          <cell r="R1024">
            <v>14648.66</v>
          </cell>
          <cell r="S1024" t="str">
            <v>จังหวัดฮอด</v>
          </cell>
          <cell r="T1024" t="str">
            <v>ผบ.63</v>
          </cell>
          <cell r="U1024" t="str">
            <v>2564</v>
          </cell>
          <cell r="V1024" t="str">
            <v>ผบ.78</v>
          </cell>
          <cell r="W1024">
            <v>2564</v>
          </cell>
          <cell r="AA1024">
            <v>21</v>
          </cell>
          <cell r="AB1024">
            <v>6</v>
          </cell>
          <cell r="AC1024">
            <v>2564</v>
          </cell>
          <cell r="AM1024" t="str">
            <v>โฉนด</v>
          </cell>
          <cell r="AN1024" t="str">
            <v>8453</v>
          </cell>
          <cell r="AO1024" t="str">
            <v>ช่างเคิ่ง</v>
          </cell>
          <cell r="AP1024" t="str">
            <v>แม่แจ่ม</v>
          </cell>
          <cell r="AQ1024" t="str">
            <v>เชียงใหม่</v>
          </cell>
          <cell r="BB1024" t="str">
            <v>ยึดทรัพย์ (คำสั่ง 1/7/2565)//สำนักงานอื่นฟ้องและสืบทรัพย์</v>
          </cell>
          <cell r="BL1024" t="str">
            <v>นางจันศรี  จิตสุข</v>
          </cell>
          <cell r="BM1024">
            <v>883263010601</v>
          </cell>
          <cell r="BU1024" t="str">
            <v>สารุทธ์ (ยึด)</v>
          </cell>
        </row>
        <row r="1025">
          <cell r="B1025">
            <v>1868</v>
          </cell>
          <cell r="C1025">
            <v>1020</v>
          </cell>
          <cell r="D1025">
            <v>4</v>
          </cell>
          <cell r="E1025">
            <v>7</v>
          </cell>
          <cell r="F1025">
            <v>2565</v>
          </cell>
          <cell r="G1025">
            <v>800038037381</v>
          </cell>
          <cell r="H1025" t="str">
            <v>นาย</v>
          </cell>
          <cell r="I1025" t="str">
            <v>ศุภกิจ</v>
          </cell>
          <cell r="J1025" t="str">
            <v>จินะใจ</v>
          </cell>
          <cell r="O1025" t="str">
            <v>สินเชื่อธนาคารประชาชน</v>
          </cell>
          <cell r="S1025" t="str">
            <v>แขวงเชียงใหม่</v>
          </cell>
          <cell r="T1025" t="str">
            <v>ผบ.2448</v>
          </cell>
          <cell r="U1025" t="str">
            <v>2560</v>
          </cell>
          <cell r="V1025" t="str">
            <v>ผบ.5727</v>
          </cell>
          <cell r="W1025">
            <v>2560</v>
          </cell>
          <cell r="AA1025">
            <v>8</v>
          </cell>
          <cell r="AB1025">
            <v>8</v>
          </cell>
          <cell r="AC1025">
            <v>2560</v>
          </cell>
          <cell r="BB1025" t="str">
            <v>ถอนการยึดทรัพย์และบังคับคดี (คำสั่ง 4/7/2565)เนื่องจากลูกหนี้ชำระหนี้ปิดบัญชีแล้ว (ให้ถอนการยึดแทน)//ถอนการยึดแล้ว วันที่ 18/7/2565</v>
          </cell>
          <cell r="BL1025" t="str">
            <v>นายศุภกิจ จินะใจ</v>
          </cell>
          <cell r="BM1025">
            <v>0</v>
          </cell>
          <cell r="BU1025" t="str">
            <v>ธนกร</v>
          </cell>
        </row>
        <row r="1026">
          <cell r="B1026">
            <v>1869</v>
          </cell>
          <cell r="C1026">
            <v>1021</v>
          </cell>
          <cell r="D1026">
            <v>20</v>
          </cell>
          <cell r="E1026">
            <v>7</v>
          </cell>
          <cell r="F1026">
            <v>2565</v>
          </cell>
          <cell r="G1026">
            <v>800006380235</v>
          </cell>
          <cell r="H1026" t="str">
            <v>นาย</v>
          </cell>
          <cell r="I1026" t="str">
            <v>วรพจน์</v>
          </cell>
          <cell r="J1026" t="str">
            <v>เตียวกุล</v>
          </cell>
          <cell r="K1026">
            <v>3500900376864</v>
          </cell>
          <cell r="L1026" t="str">
            <v>มหาวิทยาลัยเชียงใหม่</v>
          </cell>
          <cell r="M1026" t="str">
            <v>เชียงใหม่ 2</v>
          </cell>
          <cell r="N1026">
            <v>8</v>
          </cell>
          <cell r="O1026" t="str">
            <v>สินเชื่อโครงการสวัสดิการเงินกู้สมาชิก ช.พ.ค.</v>
          </cell>
          <cell r="P1026" t="str">
            <v>1.บุคคลค้ำประกัน</v>
          </cell>
          <cell r="Q1026">
            <v>1067927.3999999999</v>
          </cell>
          <cell r="R1026">
            <v>75104.039999999994</v>
          </cell>
          <cell r="S1026" t="str">
            <v>จังหวัดเชียงใหม่</v>
          </cell>
          <cell r="T1026" t="str">
            <v>ผบ.2008</v>
          </cell>
          <cell r="U1026" t="str">
            <v>2562</v>
          </cell>
          <cell r="V1026" t="str">
            <v>ผบ.2323</v>
          </cell>
          <cell r="W1026">
            <v>2562</v>
          </cell>
          <cell r="AA1026">
            <v>24</v>
          </cell>
          <cell r="AB1026">
            <v>10</v>
          </cell>
          <cell r="AC1026">
            <v>2562</v>
          </cell>
          <cell r="AM1026" t="str">
            <v>น.ส.3 ก.</v>
          </cell>
          <cell r="AN1026" t="str">
            <v>136</v>
          </cell>
          <cell r="AO1026" t="str">
            <v>แม่งอน</v>
          </cell>
          <cell r="AP1026" t="str">
            <v>ฝาง</v>
          </cell>
          <cell r="AQ1026" t="str">
            <v>เชียงใหม่</v>
          </cell>
          <cell r="BB1026" t="str">
            <v>ยึดทรัพย์ (คำสั่ง 20/7/2565)//สำนักงานอื่นฟ้องและสืบทรัพย์</v>
          </cell>
          <cell r="BL1026" t="str">
            <v>นายวรพจน์ เตียวกุล</v>
          </cell>
          <cell r="BM1026">
            <v>823661010059</v>
          </cell>
          <cell r="BU1026" t="str">
            <v>สารุทธ์ (ยึด)</v>
          </cell>
        </row>
        <row r="1027">
          <cell r="B1027">
            <v>1870</v>
          </cell>
          <cell r="C1027">
            <v>1022</v>
          </cell>
          <cell r="D1027">
            <v>26</v>
          </cell>
          <cell r="E1027">
            <v>7</v>
          </cell>
          <cell r="F1027">
            <v>2565</v>
          </cell>
          <cell r="G1027">
            <v>800118443731</v>
          </cell>
          <cell r="H1027" t="str">
            <v>นางสาว</v>
          </cell>
          <cell r="I1027" t="str">
            <v>กฤชกร</v>
          </cell>
          <cell r="J1027" t="str">
            <v>พรหมแก้ว</v>
          </cell>
          <cell r="K1027">
            <v>1509900050928</v>
          </cell>
          <cell r="L1027" t="str">
            <v>บ่อสร้าง</v>
          </cell>
          <cell r="M1027" t="str">
            <v>เชียงใหม่ 3</v>
          </cell>
          <cell r="N1027">
            <v>8</v>
          </cell>
          <cell r="O1027" t="str">
            <v>สินเชื่อธนาคารประชาชน</v>
          </cell>
          <cell r="P1027" t="str">
            <v>1.บุคคลค้ำประกัน</v>
          </cell>
          <cell r="Q1027">
            <v>29166</v>
          </cell>
          <cell r="R1027">
            <v>4327.01</v>
          </cell>
          <cell r="S1027" t="str">
            <v>แขวงเชียงใหม่</v>
          </cell>
          <cell r="T1027" t="str">
            <v>ผบE785</v>
          </cell>
          <cell r="U1027">
            <v>2565</v>
          </cell>
          <cell r="V1027" t="str">
            <v>ผบE1100</v>
          </cell>
          <cell r="W1027">
            <v>2565</v>
          </cell>
          <cell r="X1027">
            <v>8</v>
          </cell>
          <cell r="Y1027">
            <v>3</v>
          </cell>
          <cell r="Z1027">
            <v>2565</v>
          </cell>
          <cell r="BL1027" t="str">
            <v>นางสาวกฤชกร พรหมแก้ว</v>
          </cell>
          <cell r="BM1027">
            <v>888164010092</v>
          </cell>
          <cell r="BU1027" t="str">
            <v>จันทร์นิภา</v>
          </cell>
        </row>
        <row r="1028">
          <cell r="B1028">
            <v>1871</v>
          </cell>
          <cell r="C1028">
            <v>1023</v>
          </cell>
          <cell r="D1028">
            <v>26</v>
          </cell>
          <cell r="E1028">
            <v>7</v>
          </cell>
          <cell r="F1028">
            <v>2565</v>
          </cell>
          <cell r="G1028">
            <v>800090576664</v>
          </cell>
          <cell r="H1028" t="str">
            <v>นาง</v>
          </cell>
          <cell r="I1028" t="str">
            <v>ดาววัน</v>
          </cell>
          <cell r="J1028" t="str">
            <v>ชอบสุข</v>
          </cell>
          <cell r="K1028">
            <v>3501700216864</v>
          </cell>
          <cell r="L1028" t="str">
            <v>ดอยเต่า</v>
          </cell>
          <cell r="M1028" t="str">
            <v>เชียงใหม่ 2</v>
          </cell>
          <cell r="N1028">
            <v>8</v>
          </cell>
          <cell r="O1028" t="str">
            <v>สินเชื่อแก้ไขปัญหาหนี้นอกระบบPSAระยะที่2</v>
          </cell>
          <cell r="P1028" t="str">
            <v>1.บุคคลค้ำประกัน</v>
          </cell>
          <cell r="Q1028">
            <v>43035.1</v>
          </cell>
          <cell r="R1028">
            <v>6454.29</v>
          </cell>
          <cell r="S1028" t="str">
            <v>จังหวัดฮอด</v>
          </cell>
          <cell r="T1028" t="str">
            <v>ผบE769</v>
          </cell>
          <cell r="U1028">
            <v>2564</v>
          </cell>
          <cell r="V1028" t="str">
            <v>ผบE139</v>
          </cell>
          <cell r="W1028">
            <v>2565</v>
          </cell>
          <cell r="AA1028">
            <v>22</v>
          </cell>
          <cell r="AB1028">
            <v>2</v>
          </cell>
          <cell r="AC1028">
            <v>2565</v>
          </cell>
          <cell r="BL1028" t="str">
            <v>นางดาววัน ชอบสุข</v>
          </cell>
          <cell r="BM1028">
            <v>883263010918</v>
          </cell>
          <cell r="BU1028" t="str">
            <v>จันทร์นิภา</v>
          </cell>
        </row>
        <row r="1029">
          <cell r="B1029">
            <v>1872</v>
          </cell>
          <cell r="C1029">
            <v>1024</v>
          </cell>
          <cell r="D1029">
            <v>26</v>
          </cell>
          <cell r="E1029">
            <v>7</v>
          </cell>
          <cell r="F1029">
            <v>2565</v>
          </cell>
          <cell r="G1029">
            <v>800066720122</v>
          </cell>
          <cell r="H1029" t="str">
            <v>นาย</v>
          </cell>
          <cell r="I1029" t="str">
            <v>สม</v>
          </cell>
          <cell r="J1029" t="str">
            <v>ยาสิทธิ์</v>
          </cell>
          <cell r="K1029">
            <v>3501600163521</v>
          </cell>
          <cell r="L1029" t="str">
            <v>ฮอด</v>
          </cell>
          <cell r="M1029" t="str">
            <v>เชียงใหม่ 3</v>
          </cell>
          <cell r="N1029">
            <v>8</v>
          </cell>
          <cell r="O1029" t="str">
            <v>สินเชื่อพัฒนาองค์กรชุมชน</v>
          </cell>
          <cell r="P1029" t="str">
            <v>1.บุคคลค้ำประกัน</v>
          </cell>
          <cell r="Q1029">
            <v>45407.21</v>
          </cell>
          <cell r="R1029">
            <v>12840.41</v>
          </cell>
          <cell r="S1029" t="str">
            <v>จังหวัดฮอด</v>
          </cell>
          <cell r="T1029" t="str">
            <v>ผบE34</v>
          </cell>
          <cell r="U1029">
            <v>2565</v>
          </cell>
          <cell r="V1029" t="str">
            <v>ผบE283</v>
          </cell>
          <cell r="W1029">
            <v>2565</v>
          </cell>
          <cell r="AA1029">
            <v>22</v>
          </cell>
          <cell r="AB1029">
            <v>2</v>
          </cell>
          <cell r="AC1029">
            <v>2565</v>
          </cell>
          <cell r="BL1029" t="str">
            <v>นายสม ยาสิทธิ์</v>
          </cell>
          <cell r="BM1029">
            <v>888164010057</v>
          </cell>
          <cell r="BU1029" t="str">
            <v>จันทร์นิภา</v>
          </cell>
        </row>
        <row r="1030">
          <cell r="B1030">
            <v>1873</v>
          </cell>
          <cell r="C1030">
            <v>1025</v>
          </cell>
          <cell r="D1030">
            <v>26</v>
          </cell>
          <cell r="E1030">
            <v>7</v>
          </cell>
          <cell r="F1030">
            <v>2565</v>
          </cell>
          <cell r="G1030">
            <v>800094208694</v>
          </cell>
          <cell r="H1030" t="str">
            <v>นาย</v>
          </cell>
          <cell r="I1030" t="str">
            <v>อาทิตย์</v>
          </cell>
          <cell r="J1030" t="str">
            <v>มิ่งขวัญธนพงศ์</v>
          </cell>
          <cell r="K1030">
            <v>1500200187329</v>
          </cell>
          <cell r="L1030" t="str">
            <v>แม่แจ่ม</v>
          </cell>
          <cell r="M1030" t="str">
            <v>เชียงใหม่ 3</v>
          </cell>
          <cell r="N1030">
            <v>8</v>
          </cell>
          <cell r="O1030" t="str">
            <v>สินเชื่อแก้ไขปัญหาหนี้นอกระบบPSAระยะที่2</v>
          </cell>
          <cell r="P1030" t="str">
            <v>1.บุคคลค้ำประกัน</v>
          </cell>
          <cell r="Q1030">
            <v>33324.800000000003</v>
          </cell>
          <cell r="R1030">
            <v>7359.57</v>
          </cell>
          <cell r="S1030" t="str">
            <v>จังหวัดฮอด</v>
          </cell>
          <cell r="T1030" t="str">
            <v>ผบE764</v>
          </cell>
          <cell r="U1030">
            <v>2564</v>
          </cell>
          <cell r="V1030" t="str">
            <v>ผบE77</v>
          </cell>
          <cell r="W1030">
            <v>2565</v>
          </cell>
          <cell r="X1030">
            <v>31</v>
          </cell>
          <cell r="Y1030">
            <v>1</v>
          </cell>
          <cell r="Z1030">
            <v>2565</v>
          </cell>
          <cell r="BL1030" t="str">
            <v>นายอาทิตย์ มิ่งขวัญธนพงศ์</v>
          </cell>
          <cell r="BM1030">
            <v>888164010342</v>
          </cell>
          <cell r="BU1030" t="str">
            <v>จันทร์นิภา</v>
          </cell>
        </row>
        <row r="1031">
          <cell r="B1031">
            <v>1874</v>
          </cell>
          <cell r="C1031">
            <v>1026</v>
          </cell>
          <cell r="D1031">
            <v>26</v>
          </cell>
          <cell r="E1031">
            <v>7</v>
          </cell>
          <cell r="F1031">
            <v>2565</v>
          </cell>
          <cell r="G1031">
            <v>800050393381</v>
          </cell>
          <cell r="H1031" t="str">
            <v>นาย</v>
          </cell>
          <cell r="I1031" t="str">
            <v>ถาวร</v>
          </cell>
          <cell r="J1031" t="str">
            <v>คำเมือง</v>
          </cell>
          <cell r="K1031">
            <v>3500300440961</v>
          </cell>
          <cell r="L1031" t="str">
            <v>แม่แจ่ม</v>
          </cell>
          <cell r="M1031" t="str">
            <v>เชียงใหม่ 3</v>
          </cell>
          <cell r="N1031">
            <v>8</v>
          </cell>
          <cell r="O1031" t="str">
            <v>สินเชื่อธนาคารประชาชน</v>
          </cell>
          <cell r="P1031" t="str">
            <v>1.บุคคลค้ำประกัน</v>
          </cell>
          <cell r="Q1031">
            <v>16993.990000000002</v>
          </cell>
          <cell r="R1031">
            <v>11463.56</v>
          </cell>
          <cell r="S1031" t="str">
            <v>จังหวัดฮอด</v>
          </cell>
          <cell r="T1031" t="str">
            <v>ผบE766</v>
          </cell>
          <cell r="U1031">
            <v>2564</v>
          </cell>
          <cell r="V1031" t="str">
            <v>ผบE85</v>
          </cell>
          <cell r="W1031">
            <v>2565</v>
          </cell>
          <cell r="AA1031">
            <v>31</v>
          </cell>
          <cell r="AB1031">
            <v>1</v>
          </cell>
          <cell r="AC1031">
            <v>2565</v>
          </cell>
          <cell r="BL1031" t="str">
            <v>นายถาวร คำเมือง</v>
          </cell>
          <cell r="BM1031">
            <v>888164010441</v>
          </cell>
          <cell r="BU1031" t="str">
            <v>จันทร์นิภา</v>
          </cell>
        </row>
        <row r="1032">
          <cell r="B1032">
            <v>1875</v>
          </cell>
          <cell r="C1032">
            <v>1027</v>
          </cell>
          <cell r="D1032">
            <v>26</v>
          </cell>
          <cell r="E1032">
            <v>7</v>
          </cell>
          <cell r="F1032">
            <v>2565</v>
          </cell>
          <cell r="G1032">
            <v>800087502590</v>
          </cell>
          <cell r="H1032" t="str">
            <v>นาง</v>
          </cell>
          <cell r="I1032" t="str">
            <v>บัวจันทร์</v>
          </cell>
          <cell r="J1032" t="str">
            <v>บุญเรือง</v>
          </cell>
          <cell r="K1032">
            <v>3501500282740</v>
          </cell>
          <cell r="L1032" t="str">
            <v>หางดง</v>
          </cell>
          <cell r="M1032" t="str">
            <v>เชียงใหม่ 3</v>
          </cell>
          <cell r="N1032">
            <v>8</v>
          </cell>
          <cell r="O1032" t="str">
            <v>สินเชื่อธนาคารประชาชน</v>
          </cell>
          <cell r="P1032" t="str">
            <v>1.บุคคลค้ำประกัน</v>
          </cell>
          <cell r="Q1032">
            <v>74995</v>
          </cell>
          <cell r="R1032">
            <v>24953.48</v>
          </cell>
          <cell r="S1032" t="str">
            <v>แขวงเชียงใหม่</v>
          </cell>
          <cell r="T1032" t="str">
            <v>ผบE784</v>
          </cell>
          <cell r="U1032">
            <v>2565</v>
          </cell>
          <cell r="V1032" t="str">
            <v>ผบE2189</v>
          </cell>
          <cell r="W1032">
            <v>2565</v>
          </cell>
          <cell r="AA1032">
            <v>3</v>
          </cell>
          <cell r="AB1032">
            <v>5</v>
          </cell>
          <cell r="AC1032">
            <v>2565</v>
          </cell>
          <cell r="BL1032" t="str">
            <v>นางบัวจันทร์ บุญเรือง</v>
          </cell>
          <cell r="BM1032">
            <v>888164010445</v>
          </cell>
          <cell r="BU1032" t="str">
            <v>จันทร์นิภา</v>
          </cell>
        </row>
        <row r="1033">
          <cell r="B1033">
            <v>1876</v>
          </cell>
          <cell r="C1033">
            <v>1028</v>
          </cell>
          <cell r="D1033">
            <v>26</v>
          </cell>
          <cell r="E1033">
            <v>7</v>
          </cell>
          <cell r="F1033">
            <v>2565</v>
          </cell>
          <cell r="G1033">
            <v>800085175019</v>
          </cell>
          <cell r="H1033" t="str">
            <v>นางสาว</v>
          </cell>
          <cell r="I1033" t="str">
            <v>วิภาวดี</v>
          </cell>
          <cell r="J1033" t="str">
            <v>พินิจการ</v>
          </cell>
          <cell r="K1033">
            <v>3120100788932</v>
          </cell>
          <cell r="L1033" t="str">
            <v>หางดง</v>
          </cell>
          <cell r="M1033" t="str">
            <v>เชียงใหม่ 3</v>
          </cell>
          <cell r="N1033">
            <v>8</v>
          </cell>
          <cell r="O1033" t="str">
            <v>สินเชื่อธนาคารประชาชน</v>
          </cell>
          <cell r="P1033" t="str">
            <v>1.บุคคลค้ำประกัน</v>
          </cell>
          <cell r="Q1033">
            <v>81244</v>
          </cell>
          <cell r="R1033">
            <v>25362.13</v>
          </cell>
          <cell r="S1033" t="str">
            <v>แขวงเชียงใหม่</v>
          </cell>
          <cell r="T1033" t="str">
            <v>ผบE1080</v>
          </cell>
          <cell r="U1033">
            <v>2565</v>
          </cell>
          <cell r="V1033" t="str">
            <v>ผบE1965</v>
          </cell>
          <cell r="W1033">
            <v>2565</v>
          </cell>
          <cell r="AA1033">
            <v>26</v>
          </cell>
          <cell r="AB1033">
            <v>4</v>
          </cell>
          <cell r="AC1033">
            <v>2565</v>
          </cell>
          <cell r="BL1033" t="str">
            <v>นางสาววิภาวดี พินิจการ</v>
          </cell>
          <cell r="BM1033">
            <v>888164010446</v>
          </cell>
          <cell r="BU1033" t="str">
            <v>จันทร์นิภา</v>
          </cell>
        </row>
        <row r="1034">
          <cell r="B1034">
            <v>1877</v>
          </cell>
          <cell r="C1034">
            <v>1029</v>
          </cell>
          <cell r="D1034">
            <v>26</v>
          </cell>
          <cell r="E1034">
            <v>7</v>
          </cell>
          <cell r="F1034">
            <v>2565</v>
          </cell>
          <cell r="G1034">
            <v>800095887116</v>
          </cell>
          <cell r="H1034" t="str">
            <v>นางสาว</v>
          </cell>
          <cell r="I1034" t="str">
            <v>พัชรี</v>
          </cell>
          <cell r="J1034" t="str">
            <v>รอดสัมฤทธิ์</v>
          </cell>
          <cell r="K1034">
            <v>1411700200468</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7623.9</v>
          </cell>
          <cell r="S1034" t="str">
            <v>แขวงเชียงใหม่</v>
          </cell>
          <cell r="T1034" t="str">
            <v>ผบE5227</v>
          </cell>
          <cell r="U1034">
            <v>2564</v>
          </cell>
          <cell r="V1034" t="str">
            <v>ผบE2871</v>
          </cell>
          <cell r="W1034">
            <v>2565</v>
          </cell>
          <cell r="X1034">
            <v>23</v>
          </cell>
          <cell r="Y1034">
            <v>5</v>
          </cell>
          <cell r="Z1034">
            <v>2565</v>
          </cell>
          <cell r="BL1034" t="str">
            <v>นางสาวพัชรี รอดสัมฤทธิ์</v>
          </cell>
          <cell r="BM1034">
            <v>888164010453</v>
          </cell>
          <cell r="BU1034" t="str">
            <v>จันทร์นิภา</v>
          </cell>
        </row>
        <row r="1035">
          <cell r="B1035">
            <v>1878</v>
          </cell>
          <cell r="C1035">
            <v>1030</v>
          </cell>
          <cell r="D1035">
            <v>26</v>
          </cell>
          <cell r="E1035">
            <v>7</v>
          </cell>
          <cell r="F1035">
            <v>2565</v>
          </cell>
          <cell r="G1035">
            <v>800096241453</v>
          </cell>
          <cell r="H1035" t="str">
            <v>นางสาว</v>
          </cell>
          <cell r="I1035" t="str">
            <v>รำพึง</v>
          </cell>
          <cell r="J1035" t="str">
            <v>รัตนะ</v>
          </cell>
          <cell r="K1035">
            <v>1580600038576</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42494</v>
          </cell>
          <cell r="R1035">
            <v>8530.83</v>
          </cell>
          <cell r="S1035" t="str">
            <v>จังหวัดฮอด</v>
          </cell>
          <cell r="T1035" t="str">
            <v>ผบE770</v>
          </cell>
          <cell r="U1035">
            <v>2564</v>
          </cell>
          <cell r="V1035" t="str">
            <v>ผบE78</v>
          </cell>
          <cell r="W1035">
            <v>2565</v>
          </cell>
          <cell r="AA1035">
            <v>31</v>
          </cell>
          <cell r="AB1035">
            <v>1</v>
          </cell>
          <cell r="AC1035">
            <v>2565</v>
          </cell>
          <cell r="BL1035" t="str">
            <v>นางสาวรำพึง รัตนะ</v>
          </cell>
          <cell r="BM1035">
            <v>888164010457</v>
          </cell>
          <cell r="BU1035" t="str">
            <v>จันทร์นิภา</v>
          </cell>
        </row>
        <row r="1036">
          <cell r="B1036">
            <v>1879</v>
          </cell>
          <cell r="C1036">
            <v>1031</v>
          </cell>
          <cell r="D1036">
            <v>26</v>
          </cell>
          <cell r="E1036">
            <v>7</v>
          </cell>
          <cell r="F1036">
            <v>2565</v>
          </cell>
          <cell r="G1036">
            <v>800090223838</v>
          </cell>
          <cell r="H1036" t="str">
            <v>นางสาว</v>
          </cell>
          <cell r="I1036" t="str">
            <v>กัญญารัตน์</v>
          </cell>
          <cell r="J1036" t="str">
            <v>สมโน</v>
          </cell>
          <cell r="K1036">
            <v>1501600118112</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34988</v>
          </cell>
          <cell r="R1036">
            <v>6481.15</v>
          </cell>
          <cell r="S1036" t="str">
            <v>จังหวัดฮอด</v>
          </cell>
          <cell r="T1036" t="str">
            <v>ผบE768</v>
          </cell>
          <cell r="U1036">
            <v>2564</v>
          </cell>
          <cell r="V1036" t="str">
            <v>ผบE138</v>
          </cell>
          <cell r="W1036">
            <v>2565</v>
          </cell>
          <cell r="AA1036">
            <v>22</v>
          </cell>
          <cell r="AB1036">
            <v>2</v>
          </cell>
          <cell r="AC1036">
            <v>2565</v>
          </cell>
          <cell r="BL1036" t="str">
            <v>นางสาวกัญญารัตน์ สมโน</v>
          </cell>
          <cell r="BM1036">
            <v>888164010459</v>
          </cell>
          <cell r="BU1036" t="str">
            <v>จันทร์นิภา</v>
          </cell>
        </row>
        <row r="1037">
          <cell r="B1037">
            <v>1880</v>
          </cell>
          <cell r="C1037">
            <v>1032</v>
          </cell>
          <cell r="D1037">
            <v>26</v>
          </cell>
          <cell r="E1037">
            <v>7</v>
          </cell>
          <cell r="F1037">
            <v>2565</v>
          </cell>
          <cell r="G1037">
            <v>800096241438</v>
          </cell>
          <cell r="H1037" t="str">
            <v>นาย</v>
          </cell>
          <cell r="I1037" t="str">
            <v>สุชาติ</v>
          </cell>
          <cell r="J1037" t="str">
            <v>ไชยงาม</v>
          </cell>
          <cell r="K1037">
            <v>3501700085417</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42494</v>
          </cell>
          <cell r="R1037">
            <v>8136.07</v>
          </cell>
          <cell r="S1037" t="str">
            <v>จังหวัดฮอด</v>
          </cell>
          <cell r="T1037" t="str">
            <v>ผบE763</v>
          </cell>
          <cell r="U1037">
            <v>2564</v>
          </cell>
          <cell r="V1037" t="str">
            <v>ผบE82</v>
          </cell>
          <cell r="W1037">
            <v>2565</v>
          </cell>
          <cell r="AA1037">
            <v>31</v>
          </cell>
          <cell r="AB1037">
            <v>1</v>
          </cell>
          <cell r="AC1037">
            <v>2565</v>
          </cell>
          <cell r="BL1037" t="str">
            <v>นายสุชาติ ไชยงาม</v>
          </cell>
          <cell r="BM1037">
            <v>888164010464</v>
          </cell>
          <cell r="BU1037" t="str">
            <v>จันทร์นิภา</v>
          </cell>
        </row>
        <row r="1038">
          <cell r="B1038">
            <v>1881</v>
          </cell>
          <cell r="C1038">
            <v>1033</v>
          </cell>
          <cell r="D1038">
            <v>26</v>
          </cell>
          <cell r="E1038">
            <v>7</v>
          </cell>
          <cell r="F1038">
            <v>2565</v>
          </cell>
          <cell r="G1038">
            <v>800094009589</v>
          </cell>
          <cell r="H1038" t="str">
            <v>นาย</v>
          </cell>
          <cell r="I1038" t="str">
            <v>อาทิตย์</v>
          </cell>
          <cell r="J1038" t="str">
            <v>นันต๊ะสาร</v>
          </cell>
          <cell r="K1038">
            <v>3501700195931</v>
          </cell>
          <cell r="L1038" t="str">
            <v>ดอยเต่า</v>
          </cell>
          <cell r="M1038" t="str">
            <v>เชียงใหม่ 3</v>
          </cell>
          <cell r="N1038">
            <v>8</v>
          </cell>
          <cell r="O1038" t="str">
            <v>สินเชื่อแก้ไขปัญหาหนี้นอกระบบPSAระยะที่2</v>
          </cell>
          <cell r="P1038" t="str">
            <v>1.บุคคลค้ำประกัน</v>
          </cell>
          <cell r="Q1038">
            <v>40826</v>
          </cell>
          <cell r="R1038">
            <v>7693.03</v>
          </cell>
          <cell r="S1038" t="str">
            <v>จังหวัดฮอด</v>
          </cell>
          <cell r="T1038" t="str">
            <v>ผบE765</v>
          </cell>
          <cell r="U1038">
            <v>2564</v>
          </cell>
          <cell r="V1038" t="str">
            <v>ผบE130</v>
          </cell>
          <cell r="W1038">
            <v>2565</v>
          </cell>
          <cell r="AA1038">
            <v>22</v>
          </cell>
          <cell r="AB1038">
            <v>2</v>
          </cell>
          <cell r="AC1038">
            <v>2565</v>
          </cell>
          <cell r="BL1038" t="str">
            <v>นายอาทิตย์ นันต๊ะสาร</v>
          </cell>
          <cell r="BM1038">
            <v>888164010465</v>
          </cell>
          <cell r="BU1038" t="str">
            <v>จันทร์นิภา</v>
          </cell>
        </row>
        <row r="1039">
          <cell r="B1039">
            <v>1882</v>
          </cell>
          <cell r="C1039">
            <v>1034</v>
          </cell>
          <cell r="D1039">
            <v>26</v>
          </cell>
          <cell r="E1039">
            <v>7</v>
          </cell>
          <cell r="F1039">
            <v>2565</v>
          </cell>
          <cell r="G1039">
            <v>800049290094</v>
          </cell>
          <cell r="H1039" t="str">
            <v>นาง</v>
          </cell>
          <cell r="I1039" t="str">
            <v>ดาริณี</v>
          </cell>
          <cell r="J1039" t="str">
            <v>คุณยศยิ่ง</v>
          </cell>
          <cell r="K1039">
            <v>5501700016128</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109070.89</v>
          </cell>
          <cell r="R1039">
            <v>22867.27</v>
          </cell>
          <cell r="S1039" t="str">
            <v>จังหวัดฮอด</v>
          </cell>
          <cell r="T1039" t="str">
            <v>ผบE762</v>
          </cell>
          <cell r="U1039">
            <v>2564</v>
          </cell>
          <cell r="V1039" t="str">
            <v>ผบE81</v>
          </cell>
          <cell r="W1039">
            <v>2565</v>
          </cell>
          <cell r="AA1039">
            <v>31</v>
          </cell>
          <cell r="AB1039">
            <v>1</v>
          </cell>
          <cell r="AC1039">
            <v>2565</v>
          </cell>
          <cell r="BL1039" t="str">
            <v>นางดาริณี คุณยศยิ่ง</v>
          </cell>
          <cell r="BM1039">
            <v>888164010468</v>
          </cell>
          <cell r="BU1039" t="str">
            <v>จันทร์นิภา</v>
          </cell>
        </row>
        <row r="1040">
          <cell r="B1040">
            <v>1883</v>
          </cell>
          <cell r="C1040">
            <v>1035</v>
          </cell>
          <cell r="D1040">
            <v>26</v>
          </cell>
          <cell r="E1040">
            <v>7</v>
          </cell>
          <cell r="F1040">
            <v>2565</v>
          </cell>
          <cell r="G1040">
            <v>800034415250</v>
          </cell>
          <cell r="H1040" t="str">
            <v>นาง</v>
          </cell>
          <cell r="I1040" t="str">
            <v>อุ้มพร</v>
          </cell>
          <cell r="J1040" t="str">
            <v>คำมาต๊ะ</v>
          </cell>
          <cell r="K1040">
            <v>3501700138596</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96936.09</v>
          </cell>
          <cell r="R1040">
            <v>17870.080000000002</v>
          </cell>
          <cell r="S1040" t="str">
            <v>จังหวัดฮอด</v>
          </cell>
          <cell r="T1040" t="str">
            <v>ผบE761</v>
          </cell>
          <cell r="U1040">
            <v>2564</v>
          </cell>
          <cell r="V1040" t="str">
            <v>ผบE80</v>
          </cell>
          <cell r="W1040">
            <v>2565</v>
          </cell>
          <cell r="AA1040">
            <v>31</v>
          </cell>
          <cell r="AB1040">
            <v>1</v>
          </cell>
          <cell r="AC1040">
            <v>2565</v>
          </cell>
          <cell r="BL1040" t="str">
            <v>นางอุ้มพร คำมาต๊ะ</v>
          </cell>
          <cell r="BM1040">
            <v>888164010488</v>
          </cell>
          <cell r="BU1040" t="str">
            <v>จันทร์นิภา</v>
          </cell>
        </row>
        <row r="1041">
          <cell r="B1041">
            <v>1884</v>
          </cell>
          <cell r="C1041">
            <v>1036</v>
          </cell>
          <cell r="D1041">
            <v>26</v>
          </cell>
          <cell r="E1041">
            <v>7</v>
          </cell>
          <cell r="F1041">
            <v>2565</v>
          </cell>
          <cell r="G1041">
            <v>800063155066</v>
          </cell>
          <cell r="H1041" t="str">
            <v>นาย</v>
          </cell>
          <cell r="I1041" t="str">
            <v>เพลิง</v>
          </cell>
          <cell r="J1041" t="str">
            <v>แก้วแสน</v>
          </cell>
          <cell r="K1041">
            <v>3501700101111</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78203.64</v>
          </cell>
          <cell r="R1041">
            <v>16411.04</v>
          </cell>
          <cell r="S1041" t="str">
            <v>จังหวัดฮอด</v>
          </cell>
          <cell r="T1041" t="str">
            <v>ผบE143</v>
          </cell>
          <cell r="U1041">
            <v>2565</v>
          </cell>
          <cell r="V1041" t="str">
            <v>ผบE327</v>
          </cell>
          <cell r="W1041">
            <v>2565</v>
          </cell>
          <cell r="AA1041">
            <v>23</v>
          </cell>
          <cell r="AB1041">
            <v>5</v>
          </cell>
          <cell r="AC1041">
            <v>2565</v>
          </cell>
          <cell r="BL1041" t="str">
            <v>นายเพลิง แก้วแสน</v>
          </cell>
          <cell r="BM1041">
            <v>888164010490</v>
          </cell>
          <cell r="BU1041" t="str">
            <v>จันทร์นิภา</v>
          </cell>
        </row>
        <row r="1042">
          <cell r="B1042">
            <v>1885</v>
          </cell>
          <cell r="C1042">
            <v>1037</v>
          </cell>
          <cell r="D1042">
            <v>26</v>
          </cell>
          <cell r="E1042">
            <v>7</v>
          </cell>
          <cell r="F1042">
            <v>2565</v>
          </cell>
          <cell r="G1042">
            <v>800054591022</v>
          </cell>
          <cell r="H1042" t="str">
            <v>นางสาว</v>
          </cell>
          <cell r="I1042" t="str">
            <v>พรรณิภา</v>
          </cell>
          <cell r="J1042" t="str">
            <v>สุกันทา</v>
          </cell>
          <cell r="K1042">
            <v>1580400114805</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60266.68</v>
          </cell>
          <cell r="R1042">
            <v>11107.64</v>
          </cell>
          <cell r="S1042" t="str">
            <v>จังหวัดฮอด</v>
          </cell>
          <cell r="T1042" t="str">
            <v>ผบE142</v>
          </cell>
          <cell r="U1042">
            <v>2565</v>
          </cell>
          <cell r="V1042" t="str">
            <v>ผบE233</v>
          </cell>
          <cell r="W1042">
            <v>2565</v>
          </cell>
          <cell r="AA1042">
            <v>19</v>
          </cell>
          <cell r="AB1042">
            <v>4</v>
          </cell>
          <cell r="AC1042">
            <v>2565</v>
          </cell>
          <cell r="BL1042" t="str">
            <v>นางสาวพรรณิภา สุกันทา</v>
          </cell>
          <cell r="BM1042">
            <v>888164010492</v>
          </cell>
          <cell r="BU1042" t="str">
            <v>จันทร์นิภา</v>
          </cell>
        </row>
        <row r="1043">
          <cell r="B1043">
            <v>1886</v>
          </cell>
          <cell r="C1043">
            <v>1038</v>
          </cell>
          <cell r="D1043">
            <v>26</v>
          </cell>
          <cell r="E1043">
            <v>7</v>
          </cell>
          <cell r="F1043">
            <v>2565</v>
          </cell>
          <cell r="G1043">
            <v>800034415367</v>
          </cell>
          <cell r="H1043" t="str">
            <v>นาย</v>
          </cell>
          <cell r="I1043" t="str">
            <v>สุคำ</v>
          </cell>
          <cell r="J1043" t="str">
            <v>นามวงค์</v>
          </cell>
          <cell r="K1043">
            <v>3501700138987</v>
          </cell>
          <cell r="L1043" t="str">
            <v>ดอยเต่า</v>
          </cell>
          <cell r="M1043" t="str">
            <v>เชียงใหม่ 3</v>
          </cell>
          <cell r="N1043">
            <v>8</v>
          </cell>
          <cell r="O1043" t="str">
            <v>สินเชื่อพัฒนาองค์กรชุมชน(รายบุคคล)</v>
          </cell>
          <cell r="P1043" t="str">
            <v>1.บุคคลค้ำประกัน</v>
          </cell>
          <cell r="Q1043">
            <v>90843.43</v>
          </cell>
          <cell r="R1043">
            <v>24725.31</v>
          </cell>
          <cell r="S1043" t="str">
            <v>จังหวัดฮอด</v>
          </cell>
          <cell r="T1043" t="str">
            <v>ผบE145</v>
          </cell>
          <cell r="U1043">
            <v>2565</v>
          </cell>
          <cell r="V1043" t="str">
            <v>ผบE234</v>
          </cell>
          <cell r="W1043">
            <v>2565</v>
          </cell>
          <cell r="AA1043">
            <v>19</v>
          </cell>
          <cell r="AB1043">
            <v>4</v>
          </cell>
          <cell r="AC1043">
            <v>2565</v>
          </cell>
          <cell r="BL1043" t="str">
            <v>นายสุคำ นามวงค์</v>
          </cell>
          <cell r="BM1043">
            <v>888164010496</v>
          </cell>
          <cell r="BU1043" t="str">
            <v>จันทร์นิภา</v>
          </cell>
        </row>
        <row r="1044">
          <cell r="B1044">
            <v>1887</v>
          </cell>
          <cell r="C1044">
            <v>1039</v>
          </cell>
          <cell r="D1044">
            <v>1</v>
          </cell>
          <cell r="E1044">
            <v>8</v>
          </cell>
          <cell r="F1044">
            <v>2565</v>
          </cell>
          <cell r="G1044">
            <v>800035013401</v>
          </cell>
          <cell r="H1044" t="str">
            <v>นางสาว</v>
          </cell>
          <cell r="I1044" t="str">
            <v>จิตนา</v>
          </cell>
          <cell r="J1044" t="str">
            <v>ทิพนี</v>
          </cell>
          <cell r="L1044" t="str">
            <v>สันทราย</v>
          </cell>
          <cell r="M1044" t="str">
            <v>เชียงใหม่ 2</v>
          </cell>
          <cell r="N1044">
            <v>8</v>
          </cell>
          <cell r="O1044" t="str">
            <v>สินเชื่อธนาคารประชาชน</v>
          </cell>
          <cell r="P1044" t="str">
            <v>1.บุคคลค้ำประกัน</v>
          </cell>
          <cell r="Q1044">
            <v>83226</v>
          </cell>
          <cell r="R1044">
            <v>9067.73</v>
          </cell>
          <cell r="S1044" t="str">
            <v>แขวงเชียงใหม่</v>
          </cell>
          <cell r="T1044" t="str">
            <v>ผบ.8514</v>
          </cell>
          <cell r="U1044" t="str">
            <v>2558</v>
          </cell>
          <cell r="V1044" t="str">
            <v>ผบ.9474</v>
          </cell>
          <cell r="W1044">
            <v>2558</v>
          </cell>
          <cell r="AA1044">
            <v>2</v>
          </cell>
          <cell r="AB1044">
            <v>12</v>
          </cell>
          <cell r="AC1044">
            <v>2558</v>
          </cell>
          <cell r="BB1044" t="str">
            <v>ถอนการยึดทรัพย์และบังคับคดี (คำสั่ง 1/8/2565) สำนักงานอื่นฟ้องและยึดทรัพย์//ลูกหนี้ยังไม่มีเงินมาชำระหนี้</v>
          </cell>
          <cell r="BL1044" t="str">
            <v>นางสาวจิตนา ทิพนี</v>
          </cell>
          <cell r="BM1044">
            <v>0</v>
          </cell>
          <cell r="BU1044" t="str">
            <v>ศรัญญู (ยึด)</v>
          </cell>
        </row>
        <row r="1045">
          <cell r="B1045">
            <v>1888</v>
          </cell>
          <cell r="C1045">
            <v>1040</v>
          </cell>
          <cell r="D1045">
            <v>26</v>
          </cell>
          <cell r="E1045">
            <v>7</v>
          </cell>
          <cell r="F1045">
            <v>2565</v>
          </cell>
          <cell r="G1045">
            <v>800009477259</v>
          </cell>
          <cell r="H1045" t="str">
            <v>นาง</v>
          </cell>
          <cell r="I1045" t="str">
            <v xml:space="preserve">อัญชราวรรณ์ </v>
          </cell>
          <cell r="J1045" t="str">
            <v>จอมจิต</v>
          </cell>
          <cell r="K1045">
            <v>3501100296450</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39173.480000000003</v>
          </cell>
          <cell r="R1045">
            <v>9088.01</v>
          </cell>
          <cell r="S1045" t="str">
            <v>แขวงเชียงดาว</v>
          </cell>
          <cell r="T1045" t="str">
            <v>ผบE266</v>
          </cell>
          <cell r="U1045">
            <v>2565</v>
          </cell>
          <cell r="V1045" t="str">
            <v>ผบE366</v>
          </cell>
          <cell r="W1045">
            <v>2565</v>
          </cell>
          <cell r="AA1045">
            <v>14</v>
          </cell>
          <cell r="AB1045">
            <v>6</v>
          </cell>
          <cell r="AC1045">
            <v>2565</v>
          </cell>
          <cell r="BL1045" t="str">
            <v>นางอัญชราวรรณ์  จอมจิต</v>
          </cell>
          <cell r="BM1045">
            <v>883265010228</v>
          </cell>
          <cell r="BU1045" t="str">
            <v>จันทร์นิภา</v>
          </cell>
        </row>
        <row r="1046">
          <cell r="B1046">
            <v>1889</v>
          </cell>
          <cell r="C1046">
            <v>1041</v>
          </cell>
          <cell r="D1046">
            <v>26</v>
          </cell>
          <cell r="E1046">
            <v>7</v>
          </cell>
          <cell r="F1046">
            <v>2565</v>
          </cell>
          <cell r="G1046">
            <v>800094176669</v>
          </cell>
          <cell r="H1046" t="str">
            <v>นาง</v>
          </cell>
          <cell r="I1046" t="str">
            <v>อรอนงค์</v>
          </cell>
          <cell r="J1046" t="str">
            <v>สร้อยศรี</v>
          </cell>
          <cell r="K1046">
            <v>3501100297812</v>
          </cell>
          <cell r="L1046" t="str">
            <v>พร้าว</v>
          </cell>
          <cell r="M1046" t="str">
            <v>เชียงใหม่ 2</v>
          </cell>
          <cell r="N1046">
            <v>8</v>
          </cell>
          <cell r="O1046" t="str">
            <v>สินเชื่อแก้ไขปัญหาหนี้นอกระบบ PSA ระยะที่ 2</v>
          </cell>
          <cell r="P1046" t="str">
            <v>1.บุคคลค้ำประกัน</v>
          </cell>
          <cell r="Q1046">
            <v>38332.400000000001</v>
          </cell>
          <cell r="R1046">
            <v>9365.11</v>
          </cell>
          <cell r="S1046" t="str">
            <v>แขวงเชียงดาว</v>
          </cell>
          <cell r="T1046" t="str">
            <v>ผบE267</v>
          </cell>
          <cell r="U1046">
            <v>2565</v>
          </cell>
          <cell r="V1046" t="str">
            <v>ผบE388</v>
          </cell>
          <cell r="W1046">
            <v>2565</v>
          </cell>
          <cell r="X1046">
            <v>27</v>
          </cell>
          <cell r="Y1046">
            <v>6</v>
          </cell>
          <cell r="Z1046">
            <v>2565</v>
          </cell>
          <cell r="BL1046" t="str">
            <v>นางอรอนงค์ สร้อยศรี</v>
          </cell>
          <cell r="BM1046">
            <v>883265010232</v>
          </cell>
          <cell r="BU1046" t="str">
            <v>จันทร์นิภา</v>
          </cell>
        </row>
        <row r="1047">
          <cell r="B1047">
            <v>1890</v>
          </cell>
          <cell r="C1047">
            <v>1042</v>
          </cell>
          <cell r="D1047">
            <v>26</v>
          </cell>
          <cell r="E1047">
            <v>7</v>
          </cell>
          <cell r="F1047">
            <v>2565</v>
          </cell>
          <cell r="G1047" t="str">
            <v>800120514339,
800104112340</v>
          </cell>
          <cell r="H1047" t="str">
            <v>นาย</v>
          </cell>
          <cell r="I1047" t="str">
            <v>ธวัชชัย</v>
          </cell>
          <cell r="J1047" t="str">
            <v>ปันทา</v>
          </cell>
          <cell r="K1047">
            <v>3501100036539</v>
          </cell>
          <cell r="L1047" t="str">
            <v>พร้าว</v>
          </cell>
          <cell r="M1047" t="str">
            <v>เชียงใหม่ 2</v>
          </cell>
          <cell r="N1047">
            <v>8</v>
          </cell>
          <cell r="O1047" t="str">
            <v>สินเชื่อแก้ไขปัญหาหนี้นอกระบบ PSA ระยะที่ 2/covid - 19</v>
          </cell>
          <cell r="P1047" t="str">
            <v>1.บุคคลค้ำประกัน</v>
          </cell>
          <cell r="Q1047">
            <v>45887.65</v>
          </cell>
          <cell r="R1047">
            <v>3948.02</v>
          </cell>
          <cell r="S1047" t="str">
            <v>แขวงเชียงดาว</v>
          </cell>
          <cell r="T1047" t="str">
            <v>ผบE262</v>
          </cell>
          <cell r="U1047">
            <v>2565</v>
          </cell>
          <cell r="V1047" t="str">
            <v>ผบE384</v>
          </cell>
          <cell r="W1047">
            <v>2565</v>
          </cell>
          <cell r="X1047">
            <v>21</v>
          </cell>
          <cell r="Y1047">
            <v>6</v>
          </cell>
          <cell r="Z1047">
            <v>2565</v>
          </cell>
          <cell r="BL1047" t="str">
            <v>นายธวัชชัย ปันทา</v>
          </cell>
          <cell r="BM1047">
            <v>883265010231</v>
          </cell>
          <cell r="BU1047" t="str">
            <v>จันทร์นิภา</v>
          </cell>
        </row>
        <row r="1048">
          <cell r="B1048">
            <v>1891</v>
          </cell>
          <cell r="C1048">
            <v>1043</v>
          </cell>
          <cell r="D1048">
            <v>26</v>
          </cell>
          <cell r="E1048">
            <v>7</v>
          </cell>
          <cell r="F1048">
            <v>2565</v>
          </cell>
          <cell r="G1048">
            <v>800088733392</v>
          </cell>
          <cell r="H1048" t="str">
            <v>นาง</v>
          </cell>
          <cell r="I1048" t="str">
            <v>ชนารินทร์</v>
          </cell>
          <cell r="J1048" t="str">
            <v>ขันใจ</v>
          </cell>
          <cell r="K1048">
            <v>3500900612321</v>
          </cell>
          <cell r="L1048" t="str">
            <v>ฝาง</v>
          </cell>
          <cell r="M1048" t="str">
            <v>เชียงใหม่ 2</v>
          </cell>
          <cell r="N1048">
            <v>8</v>
          </cell>
          <cell r="O1048" t="str">
            <v>สินเชื่อแก้ไขปัญหาหนี้นอกระบบ PSA ระยะที่ 2</v>
          </cell>
          <cell r="P1048" t="str">
            <v>1.บุคคลค้ำประกัน</v>
          </cell>
          <cell r="Q1048">
            <v>34989.08</v>
          </cell>
          <cell r="R1048">
            <v>11401.19</v>
          </cell>
          <cell r="S1048" t="str">
            <v>จังหวัดฝาง</v>
          </cell>
          <cell r="T1048" t="str">
            <v>ผบE288</v>
          </cell>
          <cell r="U1048">
            <v>2565</v>
          </cell>
          <cell r="AA1048">
            <v>7</v>
          </cell>
          <cell r="AB1048">
            <v>7</v>
          </cell>
          <cell r="AC1048">
            <v>2565</v>
          </cell>
          <cell r="BL1048" t="str">
            <v>นางชนารินทร์ ขันใจ</v>
          </cell>
          <cell r="BM1048">
            <v>883265010224</v>
          </cell>
          <cell r="BU1048" t="str">
            <v>จันทร์นิภา</v>
          </cell>
        </row>
        <row r="1049">
          <cell r="B1049">
            <v>1892</v>
          </cell>
          <cell r="C1049">
            <v>1044</v>
          </cell>
          <cell r="D1049">
            <v>26</v>
          </cell>
          <cell r="E1049">
            <v>7</v>
          </cell>
          <cell r="F1049">
            <v>2565</v>
          </cell>
          <cell r="G1049">
            <v>800046003946</v>
          </cell>
          <cell r="H1049" t="str">
            <v>นาง</v>
          </cell>
          <cell r="I1049" t="str">
            <v>เดือน</v>
          </cell>
          <cell r="J1049" t="str">
            <v>ขัติกูล</v>
          </cell>
          <cell r="K1049">
            <v>3500900583118</v>
          </cell>
          <cell r="L1049" t="str">
            <v>ฝาง</v>
          </cell>
          <cell r="M1049" t="str">
            <v>เชียงใหม่ 2</v>
          </cell>
          <cell r="N1049">
            <v>8</v>
          </cell>
          <cell r="O1049" t="str">
            <v>สินเชื่อธนาคารประชาชน</v>
          </cell>
          <cell r="P1049" t="str">
            <v>1.บุคคลค้ำประกัน</v>
          </cell>
          <cell r="Q1049">
            <v>86636.62</v>
          </cell>
          <cell r="R1049">
            <v>32458.33</v>
          </cell>
          <cell r="S1049" t="str">
            <v>จังหวัดฝาง</v>
          </cell>
          <cell r="T1049" t="str">
            <v>ผบE284</v>
          </cell>
          <cell r="U1049">
            <v>2565</v>
          </cell>
          <cell r="AA1049">
            <v>7</v>
          </cell>
          <cell r="AB1049">
            <v>7</v>
          </cell>
          <cell r="AC1049">
            <v>2565</v>
          </cell>
          <cell r="BL1049" t="str">
            <v>นางเดือน ขัติกูล</v>
          </cell>
          <cell r="BM1049">
            <v>883265010227</v>
          </cell>
          <cell r="BU1049" t="str">
            <v>จันทร์นิภา</v>
          </cell>
        </row>
        <row r="1050">
          <cell r="B1050">
            <v>1893</v>
          </cell>
          <cell r="C1050">
            <v>1045</v>
          </cell>
          <cell r="D1050">
            <v>26</v>
          </cell>
          <cell r="E1050">
            <v>7</v>
          </cell>
          <cell r="F1050">
            <v>2565</v>
          </cell>
          <cell r="G1050">
            <v>800091575632</v>
          </cell>
          <cell r="H1050" t="str">
            <v>นาง</v>
          </cell>
          <cell r="I1050" t="str">
            <v>จิรภัทร์</v>
          </cell>
          <cell r="J1050" t="str">
            <v>หลวงคำ</v>
          </cell>
          <cell r="K1050">
            <v>3500900384379</v>
          </cell>
          <cell r="L1050" t="str">
            <v>ฝาง</v>
          </cell>
          <cell r="M1050" t="str">
            <v>เชียงใหม่ 2</v>
          </cell>
          <cell r="N1050">
            <v>8</v>
          </cell>
          <cell r="O1050" t="str">
            <v>สินเชื่อแก้ไขปัญหาหนี้นอกระบบ PSA ระยะที่ 2</v>
          </cell>
          <cell r="P1050" t="str">
            <v>1.บุคคลค้ำประกัน</v>
          </cell>
          <cell r="Q1050">
            <v>39579.68</v>
          </cell>
          <cell r="R1050">
            <v>10214.799999999999</v>
          </cell>
          <cell r="S1050" t="str">
            <v>จังหวัดฝาง</v>
          </cell>
          <cell r="T1050" t="str">
            <v>ผบE282</v>
          </cell>
          <cell r="U1050">
            <v>2565</v>
          </cell>
          <cell r="AA1050">
            <v>7</v>
          </cell>
          <cell r="AB1050">
            <v>7</v>
          </cell>
          <cell r="AC1050">
            <v>2565</v>
          </cell>
          <cell r="BL1050" t="str">
            <v>นางจิรภัทร์ หลวงคำ</v>
          </cell>
          <cell r="BM1050">
            <v>883265010223</v>
          </cell>
          <cell r="BU1050" t="str">
            <v>จันทร์นิภา</v>
          </cell>
        </row>
        <row r="1051">
          <cell r="B1051">
            <v>1894</v>
          </cell>
          <cell r="C1051">
            <v>1046</v>
          </cell>
          <cell r="D1051">
            <v>26</v>
          </cell>
          <cell r="E1051">
            <v>7</v>
          </cell>
          <cell r="F1051">
            <v>2565</v>
          </cell>
          <cell r="G1051">
            <v>800088465375</v>
          </cell>
          <cell r="H1051" t="str">
            <v>นาย</v>
          </cell>
          <cell r="I1051" t="str">
            <v>พิทักษ์วงค์</v>
          </cell>
          <cell r="J1051" t="str">
            <v>หาญเมืองใจ</v>
          </cell>
          <cell r="K1051">
            <v>1510100180047</v>
          </cell>
          <cell r="L1051" t="str">
            <v>พร้าว</v>
          </cell>
          <cell r="M1051" t="str">
            <v>เชียงใหม่ 2</v>
          </cell>
          <cell r="N1051">
            <v>8</v>
          </cell>
          <cell r="O1051" t="str">
            <v>สินเชื่อแก้ไขปัญหาหนี้นอกระบบ PSA ระยะที่ 2</v>
          </cell>
          <cell r="P1051" t="str">
            <v>1.บุคคลค้ำประกัน</v>
          </cell>
          <cell r="Q1051">
            <v>32483.69</v>
          </cell>
          <cell r="R1051">
            <v>8827.02</v>
          </cell>
          <cell r="S1051" t="str">
            <v>แขวงเชียงดาว</v>
          </cell>
          <cell r="T1051" t="str">
            <v>ผบE268</v>
          </cell>
          <cell r="U1051">
            <v>2565</v>
          </cell>
          <cell r="V1051" t="str">
            <v>ผบE396</v>
          </cell>
          <cell r="W1051">
            <v>2565</v>
          </cell>
          <cell r="X1051">
            <v>27</v>
          </cell>
          <cell r="Y1051">
            <v>6</v>
          </cell>
          <cell r="Z1051">
            <v>2565</v>
          </cell>
          <cell r="BL1051" t="str">
            <v>นายพิทักษ์วงค์ หาญเมืองใจ</v>
          </cell>
          <cell r="BM1051">
            <v>883265010234</v>
          </cell>
          <cell r="BU1051" t="str">
            <v>จันทร์นิภา</v>
          </cell>
        </row>
        <row r="1052">
          <cell r="B1052">
            <v>1895</v>
          </cell>
          <cell r="C1052">
            <v>1047</v>
          </cell>
          <cell r="D1052">
            <v>26</v>
          </cell>
          <cell r="E1052">
            <v>7</v>
          </cell>
          <cell r="F1052">
            <v>2565</v>
          </cell>
          <cell r="G1052">
            <v>800089936341</v>
          </cell>
          <cell r="H1052" t="str">
            <v>นางสาว</v>
          </cell>
          <cell r="I1052" t="str">
            <v>จีราพัชร์</v>
          </cell>
          <cell r="J1052" t="str">
            <v>สุขจันทร์</v>
          </cell>
          <cell r="K1052">
            <v>3500900972912</v>
          </cell>
          <cell r="L1052" t="str">
            <v>ฝาง</v>
          </cell>
          <cell r="M1052" t="str">
            <v>เชียงใหม่ 2</v>
          </cell>
          <cell r="N1052">
            <v>8</v>
          </cell>
          <cell r="O1052" t="str">
            <v>สินเชื่อแก้ไขปัญหาหนี้นอกระบบ PSA ระยะที่ 2</v>
          </cell>
          <cell r="P1052" t="str">
            <v>1.บุคคลค้ำประกัน</v>
          </cell>
          <cell r="Q1052">
            <v>34864.019999999997</v>
          </cell>
          <cell r="R1052">
            <v>8534.68</v>
          </cell>
          <cell r="S1052" t="str">
            <v>จังหวัดฝาง</v>
          </cell>
          <cell r="T1052" t="str">
            <v>ผบE283</v>
          </cell>
          <cell r="U1052">
            <v>2565</v>
          </cell>
          <cell r="V1052" t="str">
            <v>ผบE505</v>
          </cell>
          <cell r="W1052">
            <v>2565</v>
          </cell>
          <cell r="X1052">
            <v>7</v>
          </cell>
          <cell r="Y1052">
            <v>7</v>
          </cell>
          <cell r="Z1052">
            <v>2565</v>
          </cell>
          <cell r="BL1052" t="str">
            <v>นางสาวจีราพัชร์ สุขจันทร์</v>
          </cell>
          <cell r="BM1052">
            <v>883265010225</v>
          </cell>
          <cell r="BU1052" t="str">
            <v>จันทร์นิภา</v>
          </cell>
        </row>
        <row r="1053">
          <cell r="B1053">
            <v>1896</v>
          </cell>
          <cell r="C1053">
            <v>1048</v>
          </cell>
          <cell r="D1053">
            <v>26</v>
          </cell>
          <cell r="E1053">
            <v>7</v>
          </cell>
          <cell r="F1053">
            <v>2565</v>
          </cell>
          <cell r="G1053">
            <v>800090265987</v>
          </cell>
          <cell r="H1053" t="str">
            <v>นาย</v>
          </cell>
          <cell r="I1053" t="str">
            <v>อุบล</v>
          </cell>
          <cell r="J1053" t="str">
            <v>มงคล</v>
          </cell>
          <cell r="K1053">
            <v>3650800543245</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30832.49</v>
          </cell>
          <cell r="R1053">
            <v>7008.1</v>
          </cell>
          <cell r="S1053" t="str">
            <v>แขวงเชียงดาว</v>
          </cell>
          <cell r="T1053" t="str">
            <v>ผบE265</v>
          </cell>
          <cell r="U1053">
            <v>2565</v>
          </cell>
          <cell r="AA1053">
            <v>6</v>
          </cell>
          <cell r="AB1053">
            <v>7</v>
          </cell>
          <cell r="AC1053">
            <v>2565</v>
          </cell>
          <cell r="BL1053" t="str">
            <v>นายอุบล มงคล</v>
          </cell>
          <cell r="BM1053">
            <v>883265010233</v>
          </cell>
          <cell r="BU1053" t="str">
            <v>จันทร์นิภา</v>
          </cell>
        </row>
        <row r="1054">
          <cell r="B1054">
            <v>1897</v>
          </cell>
          <cell r="C1054">
            <v>1049</v>
          </cell>
          <cell r="D1054">
            <v>26</v>
          </cell>
          <cell r="E1054">
            <v>7</v>
          </cell>
          <cell r="F1054">
            <v>2565</v>
          </cell>
          <cell r="G1054">
            <v>800094433318</v>
          </cell>
          <cell r="H1054" t="str">
            <v>นางสาว</v>
          </cell>
          <cell r="I1054" t="str">
            <v>วาสนา</v>
          </cell>
          <cell r="J1054" t="str">
            <v>หลอโยธา</v>
          </cell>
          <cell r="K1054">
            <v>1501190001652</v>
          </cell>
          <cell r="L1054" t="str">
            <v>พร้าว</v>
          </cell>
          <cell r="M1054" t="str">
            <v>เชียงใหม่ 2</v>
          </cell>
          <cell r="N1054">
            <v>8</v>
          </cell>
          <cell r="O1054" t="str">
            <v>สินเชื่อแก้ไขปัญหาหนี้นอกระบบ PSA ระยะที่ 2</v>
          </cell>
          <cell r="P1054" t="str">
            <v>1.บุคคลค้ำประกัน</v>
          </cell>
          <cell r="Q1054">
            <v>34985.480000000003</v>
          </cell>
          <cell r="R1054">
            <v>7750.58</v>
          </cell>
          <cell r="S1054" t="str">
            <v>แขวงเชียงดาว</v>
          </cell>
          <cell r="T1054" t="str">
            <v>ผบE269</v>
          </cell>
          <cell r="U1054">
            <v>2565</v>
          </cell>
          <cell r="V1054" t="str">
            <v>ผบE392</v>
          </cell>
          <cell r="W1054">
            <v>2565</v>
          </cell>
          <cell r="AA1054">
            <v>24</v>
          </cell>
          <cell r="AB1054">
            <v>6</v>
          </cell>
          <cell r="AC1054">
            <v>2565</v>
          </cell>
          <cell r="BL1054" t="str">
            <v>นางสาววาสนา หลอโยธา</v>
          </cell>
          <cell r="BM1054">
            <v>883265010229</v>
          </cell>
          <cell r="BU1054" t="str">
            <v>จันทร์นิภา</v>
          </cell>
        </row>
        <row r="1055">
          <cell r="B1055">
            <v>1898</v>
          </cell>
          <cell r="C1055">
            <v>1050</v>
          </cell>
          <cell r="D1055">
            <v>26</v>
          </cell>
          <cell r="E1055">
            <v>7</v>
          </cell>
          <cell r="F1055">
            <v>2565</v>
          </cell>
          <cell r="G1055">
            <v>800095526862</v>
          </cell>
          <cell r="H1055" t="str">
            <v>นาง</v>
          </cell>
          <cell r="I1055" t="str">
            <v>ภมร</v>
          </cell>
          <cell r="J1055" t="str">
            <v>สุวรรณศรี</v>
          </cell>
          <cell r="K1055">
            <v>3502000028217</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7155.62</v>
          </cell>
          <cell r="S1055" t="str">
            <v>จังหวัดอุตรดิตถ์</v>
          </cell>
          <cell r="T1055" t="str">
            <v>ผบE379</v>
          </cell>
          <cell r="U1055">
            <v>2565</v>
          </cell>
          <cell r="V1055" t="str">
            <v>ผบE1014</v>
          </cell>
          <cell r="W1055">
            <v>2565</v>
          </cell>
          <cell r="X1055">
            <v>3</v>
          </cell>
          <cell r="Y1055">
            <v>5</v>
          </cell>
          <cell r="Z1055">
            <v>2565</v>
          </cell>
          <cell r="BL1055" t="str">
            <v>นางภมร สุวรรณศรี</v>
          </cell>
          <cell r="BM1055">
            <v>0</v>
          </cell>
          <cell r="BU1055" t="str">
            <v>จันทร์นิภา</v>
          </cell>
        </row>
        <row r="1056">
          <cell r="B1056">
            <v>1899</v>
          </cell>
          <cell r="C1056">
            <v>1051</v>
          </cell>
          <cell r="D1056">
            <v>26</v>
          </cell>
          <cell r="E1056">
            <v>7</v>
          </cell>
          <cell r="F1056">
            <v>2565</v>
          </cell>
          <cell r="G1056">
            <v>800095526813</v>
          </cell>
          <cell r="H1056" t="str">
            <v>นาย</v>
          </cell>
          <cell r="I1056" t="str">
            <v>ณรงค์</v>
          </cell>
          <cell r="J1056" t="str">
            <v>นาจรัส</v>
          </cell>
          <cell r="K1056">
            <v>3520100425500</v>
          </cell>
          <cell r="L1056" t="str">
            <v>เวียงแหง</v>
          </cell>
          <cell r="M1056" t="str">
            <v>เชียงใหม่ 2</v>
          </cell>
          <cell r="N1056">
            <v>8</v>
          </cell>
          <cell r="O1056" t="str">
            <v xml:space="preserve">สินเชื่อธนาคารประชาชนหนี้นอกระบบ PSA ระยะ2 </v>
          </cell>
          <cell r="P1056" t="str">
            <v>1.บุคคลค้ำประกัน</v>
          </cell>
          <cell r="Q1056">
            <v>25830</v>
          </cell>
          <cell r="R1056">
            <v>7084.23</v>
          </cell>
          <cell r="S1056" t="str">
            <v>จังหวัดอุตรดิตถ์</v>
          </cell>
          <cell r="T1056" t="str">
            <v>ผบE374</v>
          </cell>
          <cell r="U1056">
            <v>2565</v>
          </cell>
          <cell r="V1056" t="str">
            <v>ผบE1013</v>
          </cell>
          <cell r="W1056">
            <v>2565</v>
          </cell>
          <cell r="X1056">
            <v>3</v>
          </cell>
          <cell r="Y1056">
            <v>5</v>
          </cell>
          <cell r="Z1056">
            <v>2565</v>
          </cell>
          <cell r="BL1056" t="str">
            <v>นายณรงค์ นาจรัส</v>
          </cell>
          <cell r="BM1056">
            <v>883265010063</v>
          </cell>
          <cell r="BU1056" t="str">
            <v>จันทร์นิภา</v>
          </cell>
        </row>
        <row r="1057">
          <cell r="B1057">
            <v>1900</v>
          </cell>
          <cell r="C1057">
            <v>1052</v>
          </cell>
          <cell r="D1057">
            <v>4</v>
          </cell>
          <cell r="E1057">
            <v>10</v>
          </cell>
          <cell r="F1057">
            <v>2565</v>
          </cell>
          <cell r="G1057">
            <v>800078053066</v>
          </cell>
          <cell r="H1057" t="str">
            <v>นาง</v>
          </cell>
          <cell r="I1057" t="str">
            <v>ลิตา</v>
          </cell>
          <cell r="J1057" t="str">
            <v>เต็มแสง</v>
          </cell>
          <cell r="K1057">
            <v>3520101597541</v>
          </cell>
          <cell r="L1057" t="str">
            <v>มีโชคพลาซ่า</v>
          </cell>
          <cell r="M1057" t="str">
            <v>เชียงใหม่ 2</v>
          </cell>
          <cell r="N1057">
            <v>8</v>
          </cell>
          <cell r="O1057" t="str">
            <v>สินเชื่อธนาคารประชาชน</v>
          </cell>
          <cell r="P1057" t="str">
            <v>1.บุคคลค้ำประกัน</v>
          </cell>
          <cell r="Q1057">
            <v>77068</v>
          </cell>
          <cell r="R1057">
            <v>15099.11</v>
          </cell>
          <cell r="S1057" t="str">
            <v>แขวงลำปาง</v>
          </cell>
          <cell r="T1057" t="str">
            <v>ผบ.3657</v>
          </cell>
          <cell r="U1057" t="str">
            <v>2563</v>
          </cell>
          <cell r="V1057" t="str">
            <v>ผบ.4508</v>
          </cell>
          <cell r="W1057">
            <v>2563</v>
          </cell>
          <cell r="AA1057">
            <v>15</v>
          </cell>
          <cell r="AB1057">
            <v>12</v>
          </cell>
          <cell r="AC1057">
            <v>2563</v>
          </cell>
          <cell r="BL1057" t="str">
            <v>นางลิตา เต็มแสง</v>
          </cell>
          <cell r="BM1057">
            <v>883263012154</v>
          </cell>
          <cell r="BU1057" t="str">
            <v>จันทร์นิภา</v>
          </cell>
        </row>
        <row r="1058">
          <cell r="B1058">
            <v>1901</v>
          </cell>
          <cell r="D1058">
            <v>12</v>
          </cell>
          <cell r="E1058">
            <v>1</v>
          </cell>
          <cell r="F1058">
            <v>2566</v>
          </cell>
          <cell r="G1058">
            <v>800048577134</v>
          </cell>
          <cell r="H1058" t="str">
            <v>นางสาว</v>
          </cell>
          <cell r="I1058" t="str">
            <v>นภาพรรณ</v>
          </cell>
          <cell r="J1058" t="str">
            <v>ธนูแสง</v>
          </cell>
          <cell r="K1058" t="str">
            <v>3-3407-01616-70-1</v>
          </cell>
          <cell r="L1058" t="str">
            <v>บวกครกหลวง</v>
          </cell>
          <cell r="M1058" t="str">
            <v>เชียงใหม่ 3</v>
          </cell>
          <cell r="N1058">
            <v>8</v>
          </cell>
          <cell r="O1058" t="str">
            <v>สินเชื่อเคหะ</v>
          </cell>
          <cell r="P1058" t="str">
            <v>2.หลักทรัพย์ค้ำประกัน</v>
          </cell>
          <cell r="Q1058">
            <v>4109027.5</v>
          </cell>
          <cell r="R1058">
            <v>864190.56</v>
          </cell>
          <cell r="S1058" t="str">
            <v>จังหวัดมีนบุรี</v>
          </cell>
          <cell r="T1058" t="str">
            <v>ผบ.21013</v>
          </cell>
          <cell r="U1058">
            <v>2559</v>
          </cell>
          <cell r="V1058" t="str">
            <v>ผบ.2801</v>
          </cell>
          <cell r="W1058">
            <v>2560</v>
          </cell>
          <cell r="X1058">
            <v>16</v>
          </cell>
          <cell r="Y1058">
            <v>2</v>
          </cell>
          <cell r="Z1058">
            <v>2560</v>
          </cell>
          <cell r="BB1058" t="str">
            <v>สืบทรัพย์ (คำสั่ง 28/12/2565)//กำลังดำเนินการสืบทรัพย์</v>
          </cell>
          <cell r="BL1058" t="str">
            <v>นางสาวนภาพรรณ ธนูแสง</v>
          </cell>
          <cell r="BM1058">
            <v>823659010298</v>
          </cell>
        </row>
        <row r="1059">
          <cell r="B1059">
            <v>1902</v>
          </cell>
          <cell r="C1059">
            <v>1054</v>
          </cell>
          <cell r="D1059">
            <v>4</v>
          </cell>
          <cell r="E1059">
            <v>10</v>
          </cell>
          <cell r="F1059">
            <v>2565</v>
          </cell>
          <cell r="G1059">
            <v>800017355945</v>
          </cell>
          <cell r="H1059" t="str">
            <v>นาง</v>
          </cell>
          <cell r="I1059" t="str">
            <v>อาทิตยา</v>
          </cell>
          <cell r="J1059" t="str">
            <v>ชิฎิพัทธ์</v>
          </cell>
          <cell r="K1059">
            <v>3501400567581</v>
          </cell>
          <cell r="L1059" t="str">
            <v>สันทราย</v>
          </cell>
          <cell r="M1059" t="str">
            <v>เชียงใหม่ 2</v>
          </cell>
          <cell r="N1059">
            <v>8</v>
          </cell>
          <cell r="O1059" t="str">
            <v>สินเชื่อธนาคารประชาชน</v>
          </cell>
          <cell r="P1059" t="str">
            <v>1.บุคคลค้ำประกัน</v>
          </cell>
          <cell r="Q1059">
            <v>112472</v>
          </cell>
          <cell r="R1059">
            <v>25644.43</v>
          </cell>
          <cell r="S1059" t="str">
            <v>แขวงเชียงใหม่</v>
          </cell>
          <cell r="T1059" t="str">
            <v>ผบ.13640</v>
          </cell>
          <cell r="U1059" t="str">
            <v>2559</v>
          </cell>
          <cell r="V1059" t="str">
            <v>ผบ.958</v>
          </cell>
          <cell r="W1059">
            <v>2560</v>
          </cell>
          <cell r="X1059">
            <v>27</v>
          </cell>
          <cell r="Y1059">
            <v>2</v>
          </cell>
          <cell r="Z1059">
            <v>2560</v>
          </cell>
          <cell r="BL1059" t="str">
            <v>นางอาทิตยา ชิฎิพัทธ์</v>
          </cell>
          <cell r="BM1059">
            <v>823659010326</v>
          </cell>
          <cell r="BU1059" t="str">
            <v>จันทร์นิภา</v>
          </cell>
        </row>
        <row r="1060">
          <cell r="B1060">
            <v>1903</v>
          </cell>
          <cell r="C1060">
            <v>1055</v>
          </cell>
          <cell r="D1060">
            <v>26</v>
          </cell>
          <cell r="E1060">
            <v>7</v>
          </cell>
          <cell r="F1060">
            <v>2565</v>
          </cell>
          <cell r="G1060">
            <v>800096253839</v>
          </cell>
          <cell r="H1060" t="str">
            <v>นาย</v>
          </cell>
          <cell r="I1060" t="str">
            <v xml:space="preserve">เพชราภรณ์  </v>
          </cell>
          <cell r="J1060" t="str">
            <v>ฟองมูล</v>
          </cell>
          <cell r="K1060">
            <v>1501000062426</v>
          </cell>
          <cell r="L1060" t="str">
            <v>แม่อาย</v>
          </cell>
          <cell r="M1060" t="str">
            <v>เชียงใหม่ 2</v>
          </cell>
          <cell r="N1060">
            <v>8</v>
          </cell>
          <cell r="O1060" t="str">
            <v>สินเชื่อแก้ไขปัญหาหนี้นอกระบบPSAระยะที่2</v>
          </cell>
          <cell r="P1060" t="str">
            <v>1.บุคคลค้ำประกัน</v>
          </cell>
          <cell r="Q1060">
            <v>44532</v>
          </cell>
          <cell r="R1060">
            <v>8969.86</v>
          </cell>
          <cell r="S1060" t="str">
            <v>จังหวัดฝาง</v>
          </cell>
          <cell r="T1060" t="str">
            <v>ผบE88</v>
          </cell>
          <cell r="U1060">
            <v>2565</v>
          </cell>
          <cell r="V1060" t="str">
            <v>ผบ367</v>
          </cell>
          <cell r="W1060">
            <v>2565</v>
          </cell>
          <cell r="X1060">
            <v>14</v>
          </cell>
          <cell r="Y1060">
            <v>6</v>
          </cell>
          <cell r="Z1060">
            <v>2565</v>
          </cell>
          <cell r="BL1060" t="str">
            <v>นายเพชราภรณ์   ฟองมูล</v>
          </cell>
          <cell r="BM1060">
            <v>883265010058</v>
          </cell>
          <cell r="BU1060" t="str">
            <v>จันทร์นิภา</v>
          </cell>
        </row>
        <row r="1061">
          <cell r="B1061">
            <v>1904</v>
          </cell>
          <cell r="C1061">
            <v>1056</v>
          </cell>
          <cell r="D1061">
            <v>26</v>
          </cell>
          <cell r="E1061">
            <v>7</v>
          </cell>
          <cell r="F1061">
            <v>2565</v>
          </cell>
          <cell r="G1061">
            <v>800114352308</v>
          </cell>
          <cell r="H1061" t="str">
            <v>นาย</v>
          </cell>
          <cell r="I1061" t="str">
            <v>อิทธิชัย</v>
          </cell>
          <cell r="J1061" t="str">
            <v>ใหม่ปาละ</v>
          </cell>
          <cell r="K1061">
            <v>1551000002261</v>
          </cell>
          <cell r="L1061" t="str">
            <v>แม่อาย</v>
          </cell>
          <cell r="M1061" t="str">
            <v>เชียงใหม่ 2</v>
          </cell>
          <cell r="N1061">
            <v>8</v>
          </cell>
          <cell r="O1061" t="str">
            <v>สินเชื่อผู้มีรายได้ประจำ Covid-19 (PSA)</v>
          </cell>
          <cell r="P1061" t="str">
            <v>1.บุคคลค้ำประกัน</v>
          </cell>
          <cell r="Q1061">
            <v>38558.06</v>
          </cell>
          <cell r="R1061">
            <v>2166.98</v>
          </cell>
          <cell r="S1061" t="str">
            <v>จังหวัดฝาง</v>
          </cell>
          <cell r="T1061" t="str">
            <v>ผบE89</v>
          </cell>
          <cell r="U1061">
            <v>2565</v>
          </cell>
          <cell r="V1061" t="str">
            <v>ผบE233</v>
          </cell>
          <cell r="W1061">
            <v>2565</v>
          </cell>
          <cell r="X1061">
            <v>31</v>
          </cell>
          <cell r="Y1061">
            <v>3</v>
          </cell>
          <cell r="Z1061">
            <v>2565</v>
          </cell>
          <cell r="BL1061" t="str">
            <v>นายอิทธิชัย ใหม่ปาละ</v>
          </cell>
          <cell r="BM1061">
            <v>883265010059</v>
          </cell>
          <cell r="BU1061" t="str">
            <v>จันทร์นิภา</v>
          </cell>
        </row>
        <row r="1062">
          <cell r="B1062">
            <v>1905</v>
          </cell>
          <cell r="C1062">
            <v>1057</v>
          </cell>
          <cell r="D1062">
            <v>26</v>
          </cell>
          <cell r="E1062">
            <v>7</v>
          </cell>
          <cell r="F1062">
            <v>2565</v>
          </cell>
          <cell r="G1062">
            <v>800082205546</v>
          </cell>
          <cell r="H1062" t="str">
            <v>นาง</v>
          </cell>
          <cell r="I1062" t="str">
            <v>เกศริน</v>
          </cell>
          <cell r="J1062" t="str">
            <v>แก่นปัน</v>
          </cell>
          <cell r="K1062">
            <v>3501000153843</v>
          </cell>
          <cell r="L1062" t="str">
            <v>แม่อาย</v>
          </cell>
          <cell r="M1062" t="str">
            <v>เชียงใหม่ 2</v>
          </cell>
          <cell r="N1062">
            <v>8</v>
          </cell>
          <cell r="O1062" t="str">
            <v>สินเชื่อธนาคารประชาชน</v>
          </cell>
          <cell r="P1062" t="str">
            <v>1.บุคคลค้ำประกัน</v>
          </cell>
          <cell r="Q1062">
            <v>139976.89000000001</v>
          </cell>
          <cell r="R1062">
            <v>30366.47</v>
          </cell>
          <cell r="S1062" t="str">
            <v>จังหวัดฝาง</v>
          </cell>
          <cell r="T1062" t="str">
            <v>ผบE412</v>
          </cell>
          <cell r="U1062">
            <v>2565</v>
          </cell>
          <cell r="V1062" t="str">
            <v>ผบE502</v>
          </cell>
          <cell r="W1062">
            <v>2565</v>
          </cell>
          <cell r="X1062">
            <v>7</v>
          </cell>
          <cell r="Y1062">
            <v>7</v>
          </cell>
          <cell r="Z1062">
            <v>2565</v>
          </cell>
          <cell r="BL1062" t="str">
            <v>นางเกศริน แก่นปัน</v>
          </cell>
          <cell r="BM1062">
            <v>88326501035</v>
          </cell>
          <cell r="BU1062" t="str">
            <v>จันทร์นิภา</v>
          </cell>
        </row>
        <row r="1063">
          <cell r="B1063">
            <v>1906</v>
          </cell>
          <cell r="C1063">
            <v>1058</v>
          </cell>
          <cell r="D1063">
            <v>26</v>
          </cell>
          <cell r="E1063">
            <v>7</v>
          </cell>
          <cell r="F1063">
            <v>2565</v>
          </cell>
          <cell r="G1063">
            <v>800093656919</v>
          </cell>
          <cell r="H1063" t="str">
            <v>นาง</v>
          </cell>
          <cell r="I1063" t="str">
            <v>ประไพร</v>
          </cell>
          <cell r="J1063" t="str">
            <v>สุโข</v>
          </cell>
          <cell r="K1063">
            <v>3501000223311</v>
          </cell>
          <cell r="L1063" t="str">
            <v>แม่อาย</v>
          </cell>
          <cell r="M1063" t="str">
            <v>เชียงใหม่ 2</v>
          </cell>
          <cell r="N1063">
            <v>8</v>
          </cell>
          <cell r="O1063" t="str">
            <v>สินเชื่อแก้ไขปัญหาหนี้นอกระบบPSAระยะที่2</v>
          </cell>
          <cell r="P1063" t="str">
            <v>1.บุคคลค้ำประกัน</v>
          </cell>
          <cell r="Q1063">
            <v>35817.75</v>
          </cell>
          <cell r="R1063">
            <v>6665.75</v>
          </cell>
          <cell r="S1063" t="str">
            <v>จังหวัดฝาง</v>
          </cell>
          <cell r="T1063" t="str">
            <v>ผบE91</v>
          </cell>
          <cell r="U1063">
            <v>2565</v>
          </cell>
          <cell r="V1063" t="str">
            <v>ผบE234</v>
          </cell>
          <cell r="W1063">
            <v>2565</v>
          </cell>
          <cell r="X1063">
            <v>31</v>
          </cell>
          <cell r="Y1063">
            <v>3</v>
          </cell>
          <cell r="Z1063">
            <v>2565</v>
          </cell>
          <cell r="BL1063" t="str">
            <v>นางประไพร สุโข</v>
          </cell>
          <cell r="BM1063">
            <v>883265010061</v>
          </cell>
          <cell r="BU1063" t="str">
            <v>จันทร์นิภา</v>
          </cell>
        </row>
        <row r="1064">
          <cell r="B1064">
            <v>1907</v>
          </cell>
          <cell r="C1064">
            <v>1059</v>
          </cell>
          <cell r="D1064">
            <v>26</v>
          </cell>
          <cell r="E1064">
            <v>7</v>
          </cell>
          <cell r="F1064">
            <v>2565</v>
          </cell>
          <cell r="G1064" t="str">
            <v>800095218551
800096869121</v>
          </cell>
          <cell r="H1064" t="str">
            <v>นาย</v>
          </cell>
          <cell r="I1064" t="str">
            <v>ทนง</v>
          </cell>
          <cell r="J1064" t="str">
            <v>งุนคำ</v>
          </cell>
          <cell r="K1064">
            <v>3501100156895</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69155.789999999994</v>
          </cell>
          <cell r="R1064">
            <v>12502.64</v>
          </cell>
          <cell r="S1064" t="str">
            <v>แขวงเชียงดาว</v>
          </cell>
          <cell r="T1064" t="str">
            <v>ผบE59</v>
          </cell>
          <cell r="U1064">
            <v>2565</v>
          </cell>
          <cell r="V1064" t="str">
            <v>ผบE203</v>
          </cell>
          <cell r="W1064">
            <v>2565</v>
          </cell>
          <cell r="BL1064" t="str">
            <v>นายทนง งุนคำ</v>
          </cell>
          <cell r="BM1064">
            <v>883265010034</v>
          </cell>
          <cell r="BU1064" t="str">
            <v>จันทร์นิภา</v>
          </cell>
        </row>
        <row r="1065">
          <cell r="B1065">
            <v>1908</v>
          </cell>
          <cell r="C1065">
            <v>1060</v>
          </cell>
          <cell r="D1065">
            <v>26</v>
          </cell>
          <cell r="E1065">
            <v>7</v>
          </cell>
          <cell r="F1065">
            <v>2565</v>
          </cell>
          <cell r="G1065">
            <v>800091321904</v>
          </cell>
          <cell r="H1065" t="str">
            <v>นาย</v>
          </cell>
          <cell r="I1065" t="str">
            <v>พศวัต</v>
          </cell>
          <cell r="J1065" t="str">
            <v>ไชยชนะ</v>
          </cell>
          <cell r="K1065">
            <v>1103702261700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35665.449999999997</v>
          </cell>
          <cell r="R1065">
            <v>7575.55</v>
          </cell>
          <cell r="S1065" t="str">
            <v>แขวงเชียงดาว</v>
          </cell>
          <cell r="T1065" t="str">
            <v>ผบE58</v>
          </cell>
          <cell r="U1065">
            <v>2565</v>
          </cell>
          <cell r="V1065" t="str">
            <v>ผบE254</v>
          </cell>
          <cell r="W1065">
            <v>2565</v>
          </cell>
          <cell r="X1065">
            <v>10</v>
          </cell>
          <cell r="Y1065">
            <v>5</v>
          </cell>
          <cell r="Z1065">
            <v>2565</v>
          </cell>
          <cell r="BL1065" t="str">
            <v>นายพศวัต ไชยชนะ</v>
          </cell>
          <cell r="BM1065">
            <v>883265010033</v>
          </cell>
          <cell r="BU1065" t="str">
            <v>จันทร์นิภา</v>
          </cell>
        </row>
        <row r="1066">
          <cell r="B1066">
            <v>1909</v>
          </cell>
          <cell r="C1066">
            <v>1061</v>
          </cell>
          <cell r="D1066">
            <v>26</v>
          </cell>
          <cell r="E1066">
            <v>7</v>
          </cell>
          <cell r="F1066">
            <v>2565</v>
          </cell>
          <cell r="G1066">
            <v>800085317504</v>
          </cell>
          <cell r="H1066" t="str">
            <v>นาย</v>
          </cell>
          <cell r="I1066" t="str">
            <v>พงศักดิ์</v>
          </cell>
          <cell r="J1066" t="str">
            <v>อินสองใจ</v>
          </cell>
          <cell r="K1066">
            <v>1509901210040</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30827.89</v>
          </cell>
          <cell r="R1066">
            <v>8090.29</v>
          </cell>
          <cell r="S1066" t="str">
            <v>แขวงเชียงดาว</v>
          </cell>
          <cell r="T1066" t="str">
            <v>ผบE56</v>
          </cell>
          <cell r="U1066">
            <v>2565</v>
          </cell>
          <cell r="V1066" t="str">
            <v>ผบE201</v>
          </cell>
          <cell r="W1066">
            <v>2565</v>
          </cell>
          <cell r="X1066">
            <v>19</v>
          </cell>
          <cell r="Y1066">
            <v>4</v>
          </cell>
          <cell r="Z1066">
            <v>2565</v>
          </cell>
          <cell r="BL1066" t="str">
            <v>นายพงศักดิ์ อินสองใจ</v>
          </cell>
          <cell r="BM1066">
            <v>883265010032</v>
          </cell>
          <cell r="BU1066" t="str">
            <v>จันทร์นิภา</v>
          </cell>
        </row>
        <row r="1067">
          <cell r="B1067">
            <v>1910</v>
          </cell>
          <cell r="C1067">
            <v>1062</v>
          </cell>
          <cell r="D1067">
            <v>26</v>
          </cell>
          <cell r="E1067">
            <v>7</v>
          </cell>
          <cell r="F1067">
            <v>2565</v>
          </cell>
          <cell r="G1067">
            <v>800095853738</v>
          </cell>
          <cell r="H1067" t="str">
            <v>นาง</v>
          </cell>
          <cell r="I1067" t="str">
            <v>วิไล</v>
          </cell>
          <cell r="J1067" t="str">
            <v>ชัยวุฒิ</v>
          </cell>
          <cell r="K1067">
            <v>1570300025282</v>
          </cell>
          <cell r="L1067" t="str">
            <v>พร้าว</v>
          </cell>
          <cell r="M1067" t="str">
            <v>เชียงใหม่ 2</v>
          </cell>
          <cell r="N1067">
            <v>8</v>
          </cell>
          <cell r="O1067" t="str">
            <v>สินเชื่อแก้ไขปัญหาหนี้นอกระบบPSAระยะที่2</v>
          </cell>
          <cell r="P1067" t="str">
            <v>1.บุคคลค้ำประกัน</v>
          </cell>
          <cell r="Q1067">
            <v>39991.160000000003</v>
          </cell>
          <cell r="R1067">
            <v>7764.21</v>
          </cell>
          <cell r="S1067" t="str">
            <v>แขวงเชียงดาว</v>
          </cell>
          <cell r="T1067" t="str">
            <v>ผบE57</v>
          </cell>
          <cell r="U1067">
            <v>2565</v>
          </cell>
          <cell r="V1067" t="str">
            <v>ผบE253</v>
          </cell>
          <cell r="W1067">
            <v>2565</v>
          </cell>
          <cell r="X1067">
            <v>10</v>
          </cell>
          <cell r="Y1067">
            <v>5</v>
          </cell>
          <cell r="Z1067">
            <v>2565</v>
          </cell>
          <cell r="BL1067" t="str">
            <v>นางวิไล ชัยวุฒิ</v>
          </cell>
          <cell r="BM1067">
            <v>883265010031</v>
          </cell>
          <cell r="BU1067" t="str">
            <v>จันทร์นิภา</v>
          </cell>
        </row>
        <row r="1068">
          <cell r="B1068">
            <v>1911</v>
          </cell>
          <cell r="C1068">
            <v>1063</v>
          </cell>
          <cell r="D1068">
            <v>10</v>
          </cell>
          <cell r="E1068">
            <v>8</v>
          </cell>
          <cell r="F1068">
            <v>2565</v>
          </cell>
          <cell r="G1068">
            <v>800042800865</v>
          </cell>
          <cell r="H1068" t="str">
            <v>นาย</v>
          </cell>
          <cell r="I1068" t="str">
            <v>ธนพล</v>
          </cell>
          <cell r="J1068" t="str">
            <v>พงษ์ใจภัทร</v>
          </cell>
          <cell r="K1068">
            <v>3500200504495</v>
          </cell>
          <cell r="L1068" t="str">
            <v>จอมทอง</v>
          </cell>
          <cell r="M1068" t="str">
            <v>เชียงใหม่ 3</v>
          </cell>
          <cell r="N1068">
            <v>8</v>
          </cell>
          <cell r="O1068" t="str">
            <v>สินเชื่อธนาคารประชาชน</v>
          </cell>
          <cell r="P1068" t="str">
            <v>1.บุคคลค้ำประกัน</v>
          </cell>
          <cell r="Q1068">
            <v>72186.240000000005</v>
          </cell>
          <cell r="R1068">
            <v>18373.25</v>
          </cell>
          <cell r="S1068" t="str">
            <v>จังหวัดฮอด</v>
          </cell>
          <cell r="T1068" t="str">
            <v>ผบE424</v>
          </cell>
          <cell r="U1068">
            <v>2565</v>
          </cell>
          <cell r="V1068" t="str">
            <v>ผบE549</v>
          </cell>
          <cell r="W1068">
            <v>2565</v>
          </cell>
          <cell r="X1068">
            <v>27</v>
          </cell>
          <cell r="Y1068">
            <v>7</v>
          </cell>
          <cell r="Z1068">
            <v>2565</v>
          </cell>
          <cell r="BL1068" t="str">
            <v>นายธนพล พงษ์ใจภัทร</v>
          </cell>
          <cell r="BM1068">
            <v>888165010029</v>
          </cell>
          <cell r="BU1068" t="str">
            <v>จันทร์นิภา</v>
          </cell>
        </row>
        <row r="1069">
          <cell r="B1069">
            <v>1912</v>
          </cell>
          <cell r="C1069">
            <v>1064</v>
          </cell>
          <cell r="D1069">
            <v>10</v>
          </cell>
          <cell r="E1069">
            <v>8</v>
          </cell>
          <cell r="F1069">
            <v>2565</v>
          </cell>
          <cell r="G1069">
            <v>800121729225</v>
          </cell>
          <cell r="H1069" t="str">
            <v>นางสาว</v>
          </cell>
          <cell r="I1069" t="str">
            <v xml:space="preserve">วิจิตรา </v>
          </cell>
          <cell r="J1069" t="str">
            <v>เปียงใจ</v>
          </cell>
          <cell r="K1069">
            <v>1509901122451</v>
          </cell>
          <cell r="L1069" t="str">
            <v>ดอยเต่า</v>
          </cell>
          <cell r="M1069" t="str">
            <v>เชียงใหม่ 3</v>
          </cell>
          <cell r="N1069">
            <v>8</v>
          </cell>
          <cell r="O1069" t="str">
            <v>สินเชื่อเสริมพลังฐานราก (PSA)</v>
          </cell>
          <cell r="P1069" t="str">
            <v>4.ไม่มีหลักประกัน</v>
          </cell>
          <cell r="Q1069">
            <v>44999</v>
          </cell>
          <cell r="R1069">
            <v>2340.09</v>
          </cell>
          <cell r="S1069" t="str">
            <v>จังหวัดฮอด</v>
          </cell>
          <cell r="T1069" t="str">
            <v>ผบE426</v>
          </cell>
          <cell r="U1069">
            <v>2565</v>
          </cell>
          <cell r="V1069" t="str">
            <v>ผบE551</v>
          </cell>
          <cell r="W1069">
            <v>2565</v>
          </cell>
          <cell r="X1069">
            <v>27</v>
          </cell>
          <cell r="Y1069">
            <v>7</v>
          </cell>
          <cell r="Z1069">
            <v>2565</v>
          </cell>
          <cell r="BL1069" t="str">
            <v>นางสาววิจิตรา  เปียงใจ</v>
          </cell>
          <cell r="BM1069">
            <v>888165010017</v>
          </cell>
          <cell r="BU1069" t="str">
            <v>จันทร์นิภา</v>
          </cell>
        </row>
        <row r="1070">
          <cell r="B1070">
            <v>1913</v>
          </cell>
          <cell r="C1070">
            <v>1065</v>
          </cell>
          <cell r="D1070">
            <v>10</v>
          </cell>
          <cell r="E1070">
            <v>8</v>
          </cell>
          <cell r="F1070">
            <v>2565</v>
          </cell>
          <cell r="G1070">
            <v>800082433833</v>
          </cell>
          <cell r="H1070" t="str">
            <v>นาย</v>
          </cell>
          <cell r="I1070" t="str">
            <v>สกล</v>
          </cell>
          <cell r="J1070" t="str">
            <v>เมฆวิชัยวงศ์</v>
          </cell>
          <cell r="K1070">
            <v>3500200496514</v>
          </cell>
          <cell r="L1070" t="str">
            <v>จอมทอง</v>
          </cell>
          <cell r="M1070" t="str">
            <v>เชียงใหม่ 3</v>
          </cell>
          <cell r="N1070">
            <v>8</v>
          </cell>
          <cell r="O1070" t="str">
            <v>สินเชื่อธนาคารประชาชน</v>
          </cell>
          <cell r="P1070" t="str">
            <v>1.บุคคลค้ำประกัน</v>
          </cell>
          <cell r="Q1070">
            <v>30026.34</v>
          </cell>
          <cell r="R1070">
            <v>9048.56</v>
          </cell>
          <cell r="S1070" t="str">
            <v>จังหวัดฮอด</v>
          </cell>
          <cell r="T1070" t="str">
            <v>ผบE422</v>
          </cell>
          <cell r="U1070">
            <v>2565</v>
          </cell>
          <cell r="V1070" t="str">
            <v>ผบE548</v>
          </cell>
          <cell r="W1070">
            <v>2565</v>
          </cell>
          <cell r="X1070">
            <v>27</v>
          </cell>
          <cell r="Y1070">
            <v>7</v>
          </cell>
          <cell r="Z1070">
            <v>2565</v>
          </cell>
          <cell r="BL1070" t="str">
            <v>นายสกล เมฆวิชัยวงศ์</v>
          </cell>
          <cell r="BM1070">
            <v>88165010018</v>
          </cell>
          <cell r="BU1070" t="str">
            <v>จันทร์นิภา</v>
          </cell>
        </row>
        <row r="1071">
          <cell r="B1071">
            <v>1914</v>
          </cell>
          <cell r="C1071">
            <v>1066</v>
          </cell>
          <cell r="D1071">
            <v>10</v>
          </cell>
          <cell r="E1071">
            <v>8</v>
          </cell>
          <cell r="F1071">
            <v>2565</v>
          </cell>
          <cell r="G1071">
            <v>800093656398</v>
          </cell>
          <cell r="H1071" t="str">
            <v>นางสาว</v>
          </cell>
          <cell r="I1071" t="str">
            <v>วนาลีหรือธัญชนก</v>
          </cell>
          <cell r="J1071" t="str">
            <v>ธรรมสอน</v>
          </cell>
          <cell r="K1071">
            <v>1570500147314</v>
          </cell>
          <cell r="L1071" t="str">
            <v>จอมทอง</v>
          </cell>
          <cell r="M1071" t="str">
            <v>เชียงใหม่ 3</v>
          </cell>
          <cell r="N1071">
            <v>8</v>
          </cell>
          <cell r="O1071" t="str">
            <v>สินเชื่อแก้ไขปัญหาหนี้นอกระบบ PSAระยะที่2</v>
          </cell>
          <cell r="P1071" t="str">
            <v>1.บุคคลค้ำประกัน</v>
          </cell>
          <cell r="Q1071">
            <v>30290</v>
          </cell>
          <cell r="R1071">
            <v>7224</v>
          </cell>
          <cell r="S1071" t="str">
            <v>จังหวัดฮอด</v>
          </cell>
          <cell r="T1071" t="str">
            <v>ผบE432</v>
          </cell>
          <cell r="U1071">
            <v>2565</v>
          </cell>
          <cell r="V1071" t="str">
            <v>ผบE542</v>
          </cell>
          <cell r="W1071">
            <v>2565</v>
          </cell>
          <cell r="X1071">
            <v>27</v>
          </cell>
          <cell r="Y1071">
            <v>7</v>
          </cell>
          <cell r="Z1071">
            <v>2565</v>
          </cell>
          <cell r="BL1071" t="str">
            <v>นางสาววนาลีหรือธัญชนก ธรรมสอน</v>
          </cell>
          <cell r="BM1071">
            <v>888165010023</v>
          </cell>
          <cell r="BU1071" t="str">
            <v>จันทร์นิภา</v>
          </cell>
        </row>
        <row r="1072">
          <cell r="B1072">
            <v>1915</v>
          </cell>
          <cell r="C1072">
            <v>1067</v>
          </cell>
          <cell r="D1072">
            <v>10</v>
          </cell>
          <cell r="E1072">
            <v>8</v>
          </cell>
          <cell r="F1072">
            <v>2565</v>
          </cell>
          <cell r="G1072">
            <v>800090821524</v>
          </cell>
          <cell r="H1072" t="str">
            <v>นาง</v>
          </cell>
          <cell r="I1072" t="str">
            <v>รุ่งนภา</v>
          </cell>
          <cell r="J1072" t="str">
            <v>ใจยะสุ</v>
          </cell>
          <cell r="K1072">
            <v>3500200660292</v>
          </cell>
          <cell r="L1072" t="str">
            <v>จอมทอง</v>
          </cell>
          <cell r="M1072" t="str">
            <v>เชียงใหม่ 3</v>
          </cell>
          <cell r="N1072">
            <v>8</v>
          </cell>
          <cell r="O1072" t="str">
            <v>สินเชื่อธนาคารประชาชน</v>
          </cell>
          <cell r="P1072" t="str">
            <v>1.บุคคลค้ำประกัน</v>
          </cell>
          <cell r="Q1072">
            <v>39302</v>
          </cell>
          <cell r="R1072">
            <v>9808.0300000000007</v>
          </cell>
          <cell r="S1072" t="str">
            <v>จังหวัดฮอด</v>
          </cell>
          <cell r="T1072" t="str">
            <v>ผบE421</v>
          </cell>
          <cell r="U1072">
            <v>2565</v>
          </cell>
          <cell r="V1072" t="str">
            <v>ผบE547</v>
          </cell>
          <cell r="W1072">
            <v>2565</v>
          </cell>
          <cell r="X1072">
            <v>27</v>
          </cell>
          <cell r="Y1072">
            <v>7</v>
          </cell>
          <cell r="Z1072">
            <v>2565</v>
          </cell>
          <cell r="BL1072" t="str">
            <v>นางรุ่งนภา ใจยะสุ</v>
          </cell>
          <cell r="BM1072">
            <v>888165010021</v>
          </cell>
          <cell r="BU1072" t="str">
            <v>จันทร์นิภา</v>
          </cell>
        </row>
        <row r="1073">
          <cell r="B1073">
            <v>1916</v>
          </cell>
          <cell r="C1073">
            <v>1068</v>
          </cell>
          <cell r="D1073">
            <v>10</v>
          </cell>
          <cell r="E1073">
            <v>8</v>
          </cell>
          <cell r="F1073">
            <v>2565</v>
          </cell>
          <cell r="G1073">
            <v>800087258839</v>
          </cell>
          <cell r="H1073" t="str">
            <v>นางสาว</v>
          </cell>
          <cell r="I1073" t="str">
            <v>จิตศศิอร</v>
          </cell>
          <cell r="J1073" t="str">
            <v>สุพรรณ์</v>
          </cell>
          <cell r="K1073">
            <v>1509901107729</v>
          </cell>
          <cell r="L1073" t="str">
            <v>จอมทอง</v>
          </cell>
          <cell r="M1073" t="str">
            <v>เชียงใหม่ 3</v>
          </cell>
          <cell r="N1073">
            <v>8</v>
          </cell>
          <cell r="O1073" t="str">
            <v>สินเชื่อแก้ไขปัญหาหนี้นอกระบบ PSAระยะที่2</v>
          </cell>
          <cell r="P1073" t="str">
            <v>1.บุคคลค้ำประกัน</v>
          </cell>
          <cell r="Q1073">
            <v>33090.68</v>
          </cell>
          <cell r="R1073">
            <v>9156.24</v>
          </cell>
          <cell r="S1073" t="str">
            <v>จังหวัดฮอด</v>
          </cell>
          <cell r="T1073" t="str">
            <v>ผบE438</v>
          </cell>
          <cell r="U1073">
            <v>2565</v>
          </cell>
          <cell r="V1073" t="str">
            <v>ผบE557</v>
          </cell>
          <cell r="W1073">
            <v>2565</v>
          </cell>
          <cell r="X1073">
            <v>27</v>
          </cell>
          <cell r="Y1073">
            <v>7</v>
          </cell>
          <cell r="Z1073">
            <v>2565</v>
          </cell>
          <cell r="BL1073" t="str">
            <v>นางสาวจิตศศิอร สุพรรณ์</v>
          </cell>
          <cell r="BM1073">
            <v>888165010032</v>
          </cell>
          <cell r="BU1073" t="str">
            <v>จันทร์นิภา</v>
          </cell>
        </row>
        <row r="1074">
          <cell r="B1074">
            <v>1917</v>
          </cell>
          <cell r="C1074">
            <v>1069</v>
          </cell>
          <cell r="D1074">
            <v>1</v>
          </cell>
          <cell r="E1074">
            <v>8</v>
          </cell>
          <cell r="F1074">
            <v>2565</v>
          </cell>
          <cell r="G1074" t="str">
            <v>855648011929,
800018948185</v>
          </cell>
          <cell r="H1074" t="str">
            <v>นาง
นาย</v>
          </cell>
          <cell r="I1074" t="str">
            <v>อารี
ณัฐพงษ์</v>
          </cell>
          <cell r="J1074" t="str">
            <v>สีขาว
สีขาว</v>
          </cell>
          <cell r="K1074" t="str">
            <v>3640400087510
5500700031231</v>
          </cell>
          <cell r="L1074" t="str">
            <v>พร้าว</v>
          </cell>
          <cell r="M1074" t="str">
            <v>เชียงใหม่ 2</v>
          </cell>
          <cell r="N1074">
            <v>8</v>
          </cell>
          <cell r="O1074" t="str">
            <v>สินเชื่อเคหะ
สินเชื่อไทรทอง</v>
          </cell>
          <cell r="P1074" t="str">
            <v>2.หลักทรัพย์ค้ำประกัน</v>
          </cell>
          <cell r="Q1074">
            <v>590761.31000000006</v>
          </cell>
          <cell r="R1074">
            <v>173232.24</v>
          </cell>
          <cell r="S1074" t="str">
            <v>จังหวัดสุโขทัย</v>
          </cell>
          <cell r="T1074" t="str">
            <v>ผบE121</v>
          </cell>
          <cell r="U1074">
            <v>2565</v>
          </cell>
          <cell r="V1074" t="str">
            <v>ผบE803</v>
          </cell>
          <cell r="W1074">
            <v>2565</v>
          </cell>
          <cell r="AA1074">
            <v>10</v>
          </cell>
          <cell r="AB1074">
            <v>5</v>
          </cell>
          <cell r="AC1074">
            <v>2565</v>
          </cell>
          <cell r="BL1074" t="str">
            <v>นาง
นายอารี
ณัฐพงษ์ สีขาว
สีขาว</v>
          </cell>
          <cell r="BM1074">
            <v>883163011714</v>
          </cell>
          <cell r="BU1074" t="str">
            <v>จันทร์นิภา</v>
          </cell>
        </row>
        <row r="1075">
          <cell r="B1075">
            <v>1918</v>
          </cell>
          <cell r="C1075">
            <v>1070</v>
          </cell>
          <cell r="D1075">
            <v>1</v>
          </cell>
          <cell r="E1075">
            <v>8</v>
          </cell>
          <cell r="F1075">
            <v>2565</v>
          </cell>
          <cell r="G1075">
            <v>800075859978</v>
          </cell>
          <cell r="H1075" t="str">
            <v>นาย</v>
          </cell>
          <cell r="I1075" t="str">
            <v>สุรศักดิ์</v>
          </cell>
          <cell r="J1075" t="str">
            <v>ไชยแดง</v>
          </cell>
          <cell r="K1075">
            <v>1509900645352</v>
          </cell>
          <cell r="L1075" t="str">
            <v>สันกำแพง</v>
          </cell>
          <cell r="M1075" t="str">
            <v>เชียงใหม่ 3</v>
          </cell>
          <cell r="N1075">
            <v>8</v>
          </cell>
          <cell r="O1075" t="str">
            <v>สินเชื่อธนาคารประชาชน</v>
          </cell>
          <cell r="P1075" t="str">
            <v>1.บุคคลค้ำประกัน</v>
          </cell>
          <cell r="Q1075">
            <v>147902.25</v>
          </cell>
          <cell r="R1075">
            <v>20635.98</v>
          </cell>
          <cell r="S1075" t="str">
            <v>แขวงเชียงใหม่</v>
          </cell>
          <cell r="T1075" t="str">
            <v>ผบE2645</v>
          </cell>
          <cell r="U1075">
            <v>2564</v>
          </cell>
          <cell r="V1075" t="str">
            <v>ผบE137</v>
          </cell>
          <cell r="W1075">
            <v>2565</v>
          </cell>
          <cell r="AA1075">
            <v>25</v>
          </cell>
          <cell r="AB1075">
            <v>1</v>
          </cell>
          <cell r="AC1075">
            <v>2565</v>
          </cell>
          <cell r="BL1075" t="str">
            <v>นายสุรศักดิ์ ไชยแดง</v>
          </cell>
          <cell r="BM1075">
            <v>888164010096</v>
          </cell>
          <cell r="BU1075" t="str">
            <v>จันทร์นิภา</v>
          </cell>
        </row>
        <row r="1076">
          <cell r="B1076">
            <v>1919</v>
          </cell>
          <cell r="C1076">
            <v>1071</v>
          </cell>
          <cell r="D1076">
            <v>1</v>
          </cell>
          <cell r="E1076">
            <v>8</v>
          </cell>
          <cell r="F1076">
            <v>2565</v>
          </cell>
          <cell r="G1076">
            <v>800093052713</v>
          </cell>
          <cell r="H1076" t="str">
            <v>นางสาว</v>
          </cell>
          <cell r="I1076" t="str">
            <v>คำแพง</v>
          </cell>
          <cell r="J1076" t="str">
            <v>พื้นชัยภูมิ</v>
          </cell>
          <cell r="K1076">
            <v>5601100087422</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33332</v>
          </cell>
          <cell r="R1076">
            <v>7540.1</v>
          </cell>
          <cell r="S1076" t="str">
            <v>แขวงเชียงดาว</v>
          </cell>
          <cell r="T1076" t="str">
            <v>ผบE448</v>
          </cell>
          <cell r="U1076">
            <v>2564</v>
          </cell>
          <cell r="V1076" t="str">
            <v>ผบE13</v>
          </cell>
          <cell r="W1076">
            <v>2565</v>
          </cell>
          <cell r="AA1076">
            <v>20</v>
          </cell>
          <cell r="AB1076">
            <v>1</v>
          </cell>
          <cell r="AC1076">
            <v>2565</v>
          </cell>
          <cell r="BL1076" t="str">
            <v>นางสาวคำแพง พื้นชัยภูมิ</v>
          </cell>
          <cell r="BM1076">
            <v>883264010096</v>
          </cell>
          <cell r="BU1076" t="str">
            <v>จันทร์นิภา</v>
          </cell>
        </row>
        <row r="1077">
          <cell r="B1077">
            <v>1920</v>
          </cell>
          <cell r="C1077">
            <v>1072</v>
          </cell>
          <cell r="D1077">
            <v>1</v>
          </cell>
          <cell r="E1077">
            <v>8</v>
          </cell>
          <cell r="F1077">
            <v>2565</v>
          </cell>
          <cell r="G1077">
            <v>800094035105</v>
          </cell>
          <cell r="H1077" t="str">
            <v>นาง</v>
          </cell>
          <cell r="I1077" t="str">
            <v>วิไล</v>
          </cell>
          <cell r="J1077" t="str">
            <v>ศิริแปง</v>
          </cell>
          <cell r="K1077">
            <v>3501300020351</v>
          </cell>
          <cell r="L1077" t="str">
            <v>ดอยสะเก็ด</v>
          </cell>
          <cell r="M1077" t="str">
            <v>เชียงใหม่ 2</v>
          </cell>
          <cell r="N1077">
            <v>8</v>
          </cell>
          <cell r="O1077" t="str">
            <v>สินเชื่อแก้ไขปัญหาหนี้นอกระบบPSA ระยะที่ 2</v>
          </cell>
          <cell r="P1077" t="str">
            <v>1.บุคคลค้ำประกัน</v>
          </cell>
          <cell r="Q1077">
            <v>39794.25</v>
          </cell>
          <cell r="R1077">
            <v>6769.5</v>
          </cell>
          <cell r="S1077" t="str">
            <v>แขวงเชียงใหม่</v>
          </cell>
          <cell r="T1077" t="str">
            <v>ผบE4606</v>
          </cell>
          <cell r="U1077">
            <v>2564</v>
          </cell>
          <cell r="V1077" t="str">
            <v>ผบE917</v>
          </cell>
          <cell r="W1077">
            <v>2565</v>
          </cell>
          <cell r="AA1077">
            <v>2</v>
          </cell>
          <cell r="AB1077">
            <v>3</v>
          </cell>
          <cell r="AC1077">
            <v>2565</v>
          </cell>
          <cell r="BL1077" t="str">
            <v>นางวิไล ศิริแปง</v>
          </cell>
          <cell r="BM1077">
            <v>883264010090</v>
          </cell>
          <cell r="BU1077" t="str">
            <v>จันทร์นิภา</v>
          </cell>
        </row>
        <row r="1078">
          <cell r="B1078">
            <v>1921</v>
          </cell>
          <cell r="C1078">
            <v>1073</v>
          </cell>
          <cell r="D1078">
            <v>1</v>
          </cell>
          <cell r="E1078">
            <v>8</v>
          </cell>
          <cell r="F1078">
            <v>2565</v>
          </cell>
          <cell r="G1078">
            <v>800081131941</v>
          </cell>
          <cell r="H1078" t="str">
            <v>นางสาว</v>
          </cell>
          <cell r="I1078" t="str">
            <v>นารีรัตน์</v>
          </cell>
          <cell r="J1078" t="str">
            <v>ดาวสนั่น</v>
          </cell>
          <cell r="K1078" t="str">
            <v>3 5019 00620 48 1</v>
          </cell>
          <cell r="L1078" t="str">
            <v>ประตูช้างเผือก</v>
          </cell>
          <cell r="M1078" t="str">
            <v>เชียงใหม่ 1</v>
          </cell>
          <cell r="N1078">
            <v>8</v>
          </cell>
          <cell r="O1078" t="str">
            <v>สินเชื่อประชาชน</v>
          </cell>
          <cell r="P1078" t="str">
            <v>1.บุคคลค้ำประกัน</v>
          </cell>
          <cell r="Q1078">
            <v>165076</v>
          </cell>
          <cell r="R1078">
            <v>40005.01</v>
          </cell>
          <cell r="S1078" t="str">
            <v>แขวงเชียงใหม่</v>
          </cell>
          <cell r="T1078" t="str">
            <v>ผบE4608</v>
          </cell>
          <cell r="U1078">
            <v>2564</v>
          </cell>
          <cell r="V1078" t="str">
            <v>ผบE907</v>
          </cell>
          <cell r="W1078">
            <v>2565</v>
          </cell>
          <cell r="AA1078">
            <v>2</v>
          </cell>
          <cell r="AB1078">
            <v>3</v>
          </cell>
          <cell r="AC1078">
            <v>2565</v>
          </cell>
          <cell r="BL1078" t="str">
            <v>นางสาวนารีรัตน์ ดาวสนั่น</v>
          </cell>
          <cell r="BM1078">
            <v>883164010441</v>
          </cell>
          <cell r="BU1078" t="str">
            <v>จันทร์นิภา</v>
          </cell>
        </row>
        <row r="1079">
          <cell r="B1079">
            <v>1922</v>
          </cell>
          <cell r="C1079">
            <v>1074</v>
          </cell>
          <cell r="D1079">
            <v>1</v>
          </cell>
          <cell r="E1079">
            <v>8</v>
          </cell>
          <cell r="F1079">
            <v>2565</v>
          </cell>
          <cell r="G1079">
            <v>800023364733</v>
          </cell>
          <cell r="H1079" t="str">
            <v>นางสาว</v>
          </cell>
          <cell r="I1079" t="str">
            <v>ภัทรนิษฐ์</v>
          </cell>
          <cell r="J1079" t="str">
            <v>สุภาลม</v>
          </cell>
          <cell r="K1079" t="str">
            <v>3 5002 00158 56 2</v>
          </cell>
          <cell r="L1079" t="str">
            <v>ประตูช้างเผือก</v>
          </cell>
          <cell r="M1079" t="str">
            <v>เชียงใหม่ 1</v>
          </cell>
          <cell r="N1079">
            <v>8</v>
          </cell>
          <cell r="O1079" t="str">
            <v>สินเชื่อสวัสดิการ</v>
          </cell>
          <cell r="P1079" t="str">
            <v>1.บุคคลค้ำประกัน</v>
          </cell>
          <cell r="Q1079">
            <v>44606.94</v>
          </cell>
          <cell r="R1079">
            <v>5921.02</v>
          </cell>
          <cell r="S1079" t="str">
            <v>จังหวัดฮอด</v>
          </cell>
          <cell r="T1079" t="str">
            <v>ผบE760</v>
          </cell>
          <cell r="U1079">
            <v>2564</v>
          </cell>
          <cell r="V1079" t="str">
            <v>ผบE79</v>
          </cell>
          <cell r="W1079">
            <v>2565</v>
          </cell>
          <cell r="X1079">
            <v>31</v>
          </cell>
          <cell r="Y1079">
            <v>1</v>
          </cell>
          <cell r="Z1079">
            <v>2565</v>
          </cell>
          <cell r="BL1079" t="str">
            <v>นางสาวภัทรนิษฐ์ สุภาลม</v>
          </cell>
          <cell r="BM1079">
            <v>883161010049</v>
          </cell>
          <cell r="BU1079" t="str">
            <v>จันทร์นิภา</v>
          </cell>
        </row>
        <row r="1080">
          <cell r="B1080">
            <v>1923</v>
          </cell>
          <cell r="C1080">
            <v>1075</v>
          </cell>
          <cell r="D1080">
            <v>1</v>
          </cell>
          <cell r="E1080">
            <v>8</v>
          </cell>
          <cell r="F1080">
            <v>2565</v>
          </cell>
          <cell r="G1080">
            <v>800081310347</v>
          </cell>
          <cell r="H1080" t="str">
            <v>นางสาว</v>
          </cell>
          <cell r="I1080" t="str">
            <v xml:space="preserve">สุภาภรณ์ </v>
          </cell>
          <cell r="J1080" t="str">
            <v>ปะมาละ</v>
          </cell>
          <cell r="K1080" t="str">
            <v>3 5015 00570 14 1</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109741</v>
          </cell>
          <cell r="R1080">
            <v>30445.05</v>
          </cell>
          <cell r="S1080" t="str">
            <v>แขวงเชียงใหม่</v>
          </cell>
          <cell r="T1080" t="str">
            <v>ผบE4607</v>
          </cell>
          <cell r="U1080">
            <v>2564</v>
          </cell>
          <cell r="V1080" t="str">
            <v>ผบE906</v>
          </cell>
          <cell r="W1080">
            <v>2565</v>
          </cell>
          <cell r="X1080">
            <v>2</v>
          </cell>
          <cell r="Y1080">
            <v>3</v>
          </cell>
          <cell r="Z1080">
            <v>2565</v>
          </cell>
          <cell r="BL1080" t="str">
            <v>นางสาวสุภาภรณ์  ปะมาละ</v>
          </cell>
          <cell r="BM1080">
            <v>883162012658</v>
          </cell>
          <cell r="BU1080" t="str">
            <v>จันทร์นิภา</v>
          </cell>
        </row>
        <row r="1081">
          <cell r="B1081">
            <v>1924</v>
          </cell>
          <cell r="C1081">
            <v>1076</v>
          </cell>
          <cell r="D1081">
            <v>1</v>
          </cell>
          <cell r="E1081">
            <v>8</v>
          </cell>
          <cell r="F1081">
            <v>2565</v>
          </cell>
          <cell r="G1081">
            <v>800048728607</v>
          </cell>
          <cell r="H1081" t="str">
            <v>นาย</v>
          </cell>
          <cell r="I1081" t="str">
            <v>สิทธิชัย</v>
          </cell>
          <cell r="J1081" t="str">
            <v>อัศวอารักษ์</v>
          </cell>
          <cell r="K1081" t="str">
            <v>1 1007 01031 98 8</v>
          </cell>
          <cell r="L1081" t="str">
            <v>ประตูช้างเผือก</v>
          </cell>
          <cell r="M1081" t="str">
            <v>เชียงใหม่ 1</v>
          </cell>
          <cell r="N1081">
            <v>8</v>
          </cell>
          <cell r="O1081" t="str">
            <v>สินเชื่อธนาคารประชาชน</v>
          </cell>
          <cell r="P1081" t="str">
            <v>1.บุคคลค้ำประกัน</v>
          </cell>
          <cell r="Q1081">
            <v>32794.839999999997</v>
          </cell>
          <cell r="R1081">
            <v>12806.84</v>
          </cell>
          <cell r="S1081" t="str">
            <v>แขวงเชียงใหม่</v>
          </cell>
          <cell r="T1081" t="str">
            <v>ผบE4605</v>
          </cell>
          <cell r="U1081">
            <v>2564</v>
          </cell>
          <cell r="V1081" t="str">
            <v>ผบE913</v>
          </cell>
          <cell r="W1081">
            <v>2565</v>
          </cell>
          <cell r="X1081">
            <v>2</v>
          </cell>
          <cell r="Y1081">
            <v>3</v>
          </cell>
          <cell r="Z1081">
            <v>2565</v>
          </cell>
          <cell r="BL1081" t="str">
            <v>นายสิทธิชัย อัศวอารักษ์</v>
          </cell>
          <cell r="BM1081">
            <v>823560010375</v>
          </cell>
          <cell r="BU1081" t="str">
            <v>จันทร์นิภา</v>
          </cell>
        </row>
        <row r="1082">
          <cell r="B1082">
            <v>1925</v>
          </cell>
          <cell r="C1082">
            <v>1077</v>
          </cell>
          <cell r="D1082">
            <v>1</v>
          </cell>
          <cell r="E1082">
            <v>8</v>
          </cell>
          <cell r="F1082">
            <v>2565</v>
          </cell>
          <cell r="G1082">
            <v>800015386694</v>
          </cell>
          <cell r="H1082" t="str">
            <v>นาย</v>
          </cell>
          <cell r="I1082" t="str">
            <v>วิชญ์สิทธิ์</v>
          </cell>
          <cell r="J1082" t="str">
            <v>คันธะเรศย์</v>
          </cell>
          <cell r="K1082" t="str">
            <v>3 5506 00022 52 8</v>
          </cell>
          <cell r="L1082" t="str">
            <v>ประตูช้างเผือก</v>
          </cell>
          <cell r="M1082" t="str">
            <v>เชียงใหม่ 1</v>
          </cell>
          <cell r="N1082">
            <v>8</v>
          </cell>
          <cell r="O1082" t="str">
            <v>สินเชื่อสวัสดิการ</v>
          </cell>
          <cell r="P1082" t="str">
            <v>1.บุคคลค้ำประกัน</v>
          </cell>
          <cell r="S1082" t="str">
            <v>แขวงลำปาง</v>
          </cell>
          <cell r="T1082" t="str">
            <v>ผบE484</v>
          </cell>
          <cell r="U1082">
            <v>2565</v>
          </cell>
          <cell r="V1082" t="str">
            <v>ผบE1023</v>
          </cell>
          <cell r="W1082">
            <v>2565</v>
          </cell>
          <cell r="X1082">
            <v>15</v>
          </cell>
          <cell r="Y1082">
            <v>3</v>
          </cell>
          <cell r="Z1082">
            <v>2565</v>
          </cell>
          <cell r="BL1082" t="str">
            <v>นายวิชญ์สิทธิ์ คันธะเรศย์</v>
          </cell>
          <cell r="BM1082">
            <v>883162012062</v>
          </cell>
          <cell r="BU1082" t="str">
            <v>จันทร์นิภา</v>
          </cell>
        </row>
        <row r="1083">
          <cell r="B1083">
            <v>1926</v>
          </cell>
          <cell r="C1083">
            <v>1078</v>
          </cell>
          <cell r="D1083">
            <v>1</v>
          </cell>
          <cell r="E1083">
            <v>8</v>
          </cell>
          <cell r="F1083">
            <v>2565</v>
          </cell>
          <cell r="G1083" t="str">
            <v>800083239635,
800083254733</v>
          </cell>
          <cell r="H1083" t="str">
            <v>นาง</v>
          </cell>
          <cell r="I1083" t="str">
            <v>อัมพวัน</v>
          </cell>
          <cell r="J1083" t="str">
            <v>เอี่ยมสะอาด</v>
          </cell>
          <cell r="K1083">
            <v>3600800702998</v>
          </cell>
          <cell r="L1083" t="str">
            <v>มีโชคพลาซ่า</v>
          </cell>
          <cell r="M1083" t="str">
            <v>เชียงใหม่ 2</v>
          </cell>
          <cell r="N1083">
            <v>8</v>
          </cell>
          <cell r="O1083" t="str">
            <v>สินเชื่อธนาคารประชาชน,
สินเชื่อแก้ไขปัญหาหนี้นอกระบบPSAระยะที่2</v>
          </cell>
          <cell r="P1083" t="str">
            <v>1.บุคคลค้ำประกัน</v>
          </cell>
          <cell r="Q1083">
            <v>41625</v>
          </cell>
          <cell r="R1083">
            <v>15268.38</v>
          </cell>
          <cell r="S1083" t="str">
            <v>แขวงเชียงดาว</v>
          </cell>
          <cell r="T1083" t="str">
            <v>ผบE102</v>
          </cell>
          <cell r="U1083">
            <v>2565</v>
          </cell>
          <cell r="V1083" t="str">
            <v>ผบE305</v>
          </cell>
          <cell r="W1083">
            <v>2565</v>
          </cell>
          <cell r="AA1083">
            <v>31</v>
          </cell>
          <cell r="AB1083">
            <v>5</v>
          </cell>
          <cell r="AC1083">
            <v>2565</v>
          </cell>
          <cell r="BL1083" t="str">
            <v>นางอัมพวัน เอี่ยมสะอาด</v>
          </cell>
          <cell r="BM1083">
            <v>883262012345</v>
          </cell>
          <cell r="BU1083" t="str">
            <v>จันทร์นิภา</v>
          </cell>
        </row>
        <row r="1084">
          <cell r="B1084">
            <v>1927</v>
          </cell>
          <cell r="C1084">
            <v>1079</v>
          </cell>
          <cell r="D1084">
            <v>1</v>
          </cell>
          <cell r="E1084">
            <v>8</v>
          </cell>
          <cell r="F1084">
            <v>2565</v>
          </cell>
          <cell r="G1084">
            <v>800093269168</v>
          </cell>
          <cell r="H1084" t="str">
            <v>นาย</v>
          </cell>
          <cell r="I1084" t="str">
            <v>ฤทธิศักดิ์</v>
          </cell>
          <cell r="J1084" t="str">
            <v>โซติเลิศสกุล</v>
          </cell>
          <cell r="K1084">
            <v>1580700002611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36992</v>
          </cell>
          <cell r="R1084">
            <v>8377.2800000000007</v>
          </cell>
          <cell r="S1084" t="str">
            <v>จังหวัดฮอด</v>
          </cell>
          <cell r="T1084" t="str">
            <v>ผบE26</v>
          </cell>
          <cell r="U1084">
            <v>2565</v>
          </cell>
          <cell r="V1084" t="str">
            <v>ผบE184</v>
          </cell>
          <cell r="W1084">
            <v>2565</v>
          </cell>
          <cell r="AA1084">
            <v>14</v>
          </cell>
          <cell r="AB1084">
            <v>3</v>
          </cell>
          <cell r="AC1084">
            <v>2565</v>
          </cell>
          <cell r="BL1084" t="str">
            <v>นายฤทธิศักดิ์ โซติเลิศสกุล</v>
          </cell>
          <cell r="BM1084">
            <v>888164010341</v>
          </cell>
          <cell r="BU1084" t="str">
            <v>จันทร์นิภา</v>
          </cell>
        </row>
        <row r="1085">
          <cell r="B1085">
            <v>1928</v>
          </cell>
          <cell r="C1085">
            <v>1080</v>
          </cell>
          <cell r="D1085">
            <v>1</v>
          </cell>
          <cell r="E1085">
            <v>8</v>
          </cell>
          <cell r="F1085">
            <v>2565</v>
          </cell>
          <cell r="G1085">
            <v>800094670463</v>
          </cell>
          <cell r="H1085" t="str">
            <v>นาย</v>
          </cell>
          <cell r="I1085" t="str">
            <v>สุทัศน์</v>
          </cell>
          <cell r="J1085" t="str">
            <v>กะรัตน์</v>
          </cell>
          <cell r="K1085">
            <v>5550500532121</v>
          </cell>
          <cell r="L1085" t="str">
            <v>แม่แจ่ม</v>
          </cell>
          <cell r="M1085" t="str">
            <v>เชียงใหม่ 3</v>
          </cell>
          <cell r="N1085">
            <v>8</v>
          </cell>
          <cell r="O1085" t="str">
            <v>สินเชื่อแก้ไขปัญหาหนี้นอกระบบPSAระยะที่2</v>
          </cell>
          <cell r="P1085" t="str">
            <v>1.บุคคลค้ำประกัน</v>
          </cell>
          <cell r="Q1085">
            <v>36110</v>
          </cell>
          <cell r="R1085">
            <v>8018.57</v>
          </cell>
          <cell r="S1085" t="str">
            <v>จังหวัดฮอด</v>
          </cell>
          <cell r="T1085" t="str">
            <v>ผบE31</v>
          </cell>
          <cell r="U1085">
            <v>2565</v>
          </cell>
          <cell r="V1085" t="str">
            <v>ผบE115</v>
          </cell>
          <cell r="W1085">
            <v>2565</v>
          </cell>
          <cell r="AA1085">
            <v>22</v>
          </cell>
          <cell r="AB1085">
            <v>2</v>
          </cell>
          <cell r="AC1085">
            <v>2565</v>
          </cell>
          <cell r="BL1085" t="str">
            <v>นายสุทัศน์ กะรัตน์</v>
          </cell>
          <cell r="BM1085">
            <v>8881640120343</v>
          </cell>
          <cell r="BU1085" t="str">
            <v>จันทร์นิภา</v>
          </cell>
        </row>
        <row r="1086">
          <cell r="B1086">
            <v>1929</v>
          </cell>
          <cell r="C1086">
            <v>1081</v>
          </cell>
          <cell r="D1086">
            <v>1</v>
          </cell>
          <cell r="E1086">
            <v>8</v>
          </cell>
          <cell r="F1086">
            <v>2565</v>
          </cell>
          <cell r="G1086">
            <v>800096151165</v>
          </cell>
          <cell r="H1086" t="str">
            <v>นาง</v>
          </cell>
          <cell r="I1086" t="str">
            <v>จันหอม</v>
          </cell>
          <cell r="J1086" t="str">
            <v>ก๋องตา</v>
          </cell>
          <cell r="K1086">
            <v>3501700084909</v>
          </cell>
          <cell r="L1086" t="str">
            <v>ดอยเต่า</v>
          </cell>
          <cell r="M1086" t="str">
            <v>เชียงใหม่ 3</v>
          </cell>
          <cell r="N1086">
            <v>8</v>
          </cell>
          <cell r="O1086" t="str">
            <v>สินเชื่อแก้ไขปัญหาหนี้นอกระบบPSAระยะที่2</v>
          </cell>
          <cell r="P1086" t="str">
            <v>1.บุคคลค้ำประกัน</v>
          </cell>
          <cell r="Q1086">
            <v>41868.620000000003</v>
          </cell>
          <cell r="R1086">
            <v>7200.34</v>
          </cell>
          <cell r="S1086" t="str">
            <v>จังหวัดฮอด</v>
          </cell>
          <cell r="T1086" t="str">
            <v>ผบE27</v>
          </cell>
          <cell r="U1086">
            <v>2565</v>
          </cell>
          <cell r="V1086" t="str">
            <v>ผบE309</v>
          </cell>
          <cell r="W1086">
            <v>2565</v>
          </cell>
          <cell r="AA1086">
            <v>22</v>
          </cell>
          <cell r="AB1086">
            <v>2</v>
          </cell>
          <cell r="AC1086">
            <v>2565</v>
          </cell>
          <cell r="BL1086" t="str">
            <v>นางจันหอม ก๋องตา</v>
          </cell>
          <cell r="BM1086">
            <v>888164010452</v>
          </cell>
          <cell r="BU1086" t="str">
            <v>จันทร์นิภา</v>
          </cell>
        </row>
        <row r="1087">
          <cell r="B1087">
            <v>1930</v>
          </cell>
          <cell r="C1087">
            <v>1082</v>
          </cell>
          <cell r="D1087">
            <v>1</v>
          </cell>
          <cell r="E1087">
            <v>8</v>
          </cell>
          <cell r="F1087">
            <v>2565</v>
          </cell>
          <cell r="G1087">
            <v>800070685030</v>
          </cell>
          <cell r="H1087" t="str">
            <v>นาย</v>
          </cell>
          <cell r="I1087" t="str">
            <v>สงัด</v>
          </cell>
          <cell r="J1087" t="str">
            <v>ภูเวียงจันทร์</v>
          </cell>
          <cell r="K1087">
            <v>3501700241612</v>
          </cell>
          <cell r="L1087" t="str">
            <v>ดอยเต่า</v>
          </cell>
          <cell r="M1087" t="str">
            <v>เชียงใหม่ 3</v>
          </cell>
          <cell r="N1087">
            <v>8</v>
          </cell>
          <cell r="O1087" t="str">
            <v>สินเชื่อพัฒนาองค์กรชุมชน(รายบุคคล)</v>
          </cell>
          <cell r="P1087" t="str">
            <v>1.บุคคลค้ำประกัน</v>
          </cell>
          <cell r="Q1087">
            <v>158250.89000000001</v>
          </cell>
          <cell r="R1087">
            <v>50112.82</v>
          </cell>
          <cell r="S1087" t="str">
            <v>จังหวัดฮอด</v>
          </cell>
          <cell r="T1087" t="str">
            <v>ผบE33</v>
          </cell>
          <cell r="U1087">
            <v>2565</v>
          </cell>
          <cell r="V1087" t="str">
            <v>ผบE194</v>
          </cell>
          <cell r="W1087">
            <v>2565</v>
          </cell>
          <cell r="X1087">
            <v>15</v>
          </cell>
          <cell r="Y1087">
            <v>3</v>
          </cell>
          <cell r="Z1087">
            <v>2565</v>
          </cell>
          <cell r="BL1087" t="str">
            <v>นายสงัด ภูเวียงจันทร์</v>
          </cell>
          <cell r="BM1087">
            <v>888164010482</v>
          </cell>
          <cell r="BU1087" t="str">
            <v>จันทร์นิภา</v>
          </cell>
        </row>
        <row r="1088">
          <cell r="B1088">
            <v>1931</v>
          </cell>
          <cell r="C1088">
            <v>1083</v>
          </cell>
          <cell r="D1088">
            <v>1</v>
          </cell>
          <cell r="E1088">
            <v>8</v>
          </cell>
          <cell r="F1088">
            <v>2565</v>
          </cell>
          <cell r="G1088">
            <v>800029492850</v>
          </cell>
          <cell r="H1088" t="str">
            <v>นางสาว</v>
          </cell>
          <cell r="I1088" t="str">
            <v>อรัญญา</v>
          </cell>
          <cell r="J1088" t="str">
            <v>นำปุ๊ด</v>
          </cell>
          <cell r="K1088">
            <v>3501700182358</v>
          </cell>
          <cell r="L1088" t="str">
            <v>ดอยเต่า</v>
          </cell>
          <cell r="M1088" t="str">
            <v>เชียงใหม่ 1</v>
          </cell>
          <cell r="N1088">
            <v>8</v>
          </cell>
          <cell r="O1088" t="str">
            <v>สินเชื่อพัฒนาองค์กรชุมชน(รายบุคคล)</v>
          </cell>
          <cell r="P1088" t="str">
            <v>1.บุคคลค้ำประกัน</v>
          </cell>
          <cell r="Q1088">
            <v>68977.509999999995</v>
          </cell>
          <cell r="R1088">
            <v>23658.51</v>
          </cell>
          <cell r="S1088" t="str">
            <v>จังหวัดฮอด</v>
          </cell>
          <cell r="T1088" t="str">
            <v>ผบE35</v>
          </cell>
          <cell r="U1088">
            <v>2565</v>
          </cell>
          <cell r="V1088" t="str">
            <v>ผบE111</v>
          </cell>
          <cell r="W1088">
            <v>2565</v>
          </cell>
          <cell r="AA1088">
            <v>22</v>
          </cell>
          <cell r="AB1088">
            <v>2</v>
          </cell>
          <cell r="AC1088">
            <v>2565</v>
          </cell>
          <cell r="BL1088" t="str">
            <v>นางสาวอรัญญา นำปุ๊ด</v>
          </cell>
          <cell r="BM1088">
            <v>883262011624</v>
          </cell>
          <cell r="BU1088" t="str">
            <v>จันทร์นิภา</v>
          </cell>
        </row>
        <row r="1089">
          <cell r="B1089">
            <v>1932</v>
          </cell>
          <cell r="C1089">
            <v>1084</v>
          </cell>
          <cell r="D1089">
            <v>1</v>
          </cell>
          <cell r="E1089">
            <v>8</v>
          </cell>
          <cell r="F1089">
            <v>2565</v>
          </cell>
          <cell r="G1089">
            <v>800095714609</v>
          </cell>
          <cell r="H1089" t="str">
            <v>นาง</v>
          </cell>
          <cell r="I1089" t="str">
            <v xml:space="preserve">แดง </v>
          </cell>
          <cell r="J1089" t="str">
            <v>โมกศิริ</v>
          </cell>
          <cell r="K1089">
            <v>3501000121054</v>
          </cell>
          <cell r="L1089" t="str">
            <v>แม่อาย</v>
          </cell>
          <cell r="M1089" t="str">
            <v>เชียงใหม่ 2</v>
          </cell>
          <cell r="N1089">
            <v>8</v>
          </cell>
          <cell r="O1089" t="str">
            <v>สินเชื่อแก้ไขปัญหาหนี้นอกระบบPSAระยะที่2</v>
          </cell>
          <cell r="P1089" t="str">
            <v>1.บุคคลค้ำประกัน</v>
          </cell>
          <cell r="Q1089">
            <v>34945.129999999997</v>
          </cell>
          <cell r="R1089">
            <v>6955.31</v>
          </cell>
          <cell r="S1089" t="str">
            <v>จังหวัดฝาง</v>
          </cell>
          <cell r="T1089" t="str">
            <v>ผบE87</v>
          </cell>
          <cell r="U1089">
            <v>2565</v>
          </cell>
          <cell r="V1089" t="str">
            <v>ผบE232</v>
          </cell>
          <cell r="W1089">
            <v>2565</v>
          </cell>
          <cell r="AA1089">
            <v>31</v>
          </cell>
          <cell r="AB1089">
            <v>3</v>
          </cell>
          <cell r="AC1089">
            <v>2565</v>
          </cell>
          <cell r="BL1089" t="str">
            <v>นางแดง  โมกศิริ</v>
          </cell>
          <cell r="BM1089">
            <v>883265010057</v>
          </cell>
          <cell r="BU1089" t="str">
            <v>จันทร์นิภา</v>
          </cell>
        </row>
        <row r="1090">
          <cell r="B1090">
            <v>1933</v>
          </cell>
          <cell r="C1090">
            <v>1085</v>
          </cell>
          <cell r="D1090">
            <v>1</v>
          </cell>
          <cell r="E1090">
            <v>8</v>
          </cell>
          <cell r="F1090">
            <v>2565</v>
          </cell>
          <cell r="G1090">
            <v>800094957829</v>
          </cell>
          <cell r="H1090" t="str">
            <v>นาย</v>
          </cell>
          <cell r="I1090" t="str">
            <v>วีระเทพ</v>
          </cell>
          <cell r="J1090" t="str">
            <v>หอมดอกพลอย</v>
          </cell>
          <cell r="K1090" t="str">
            <v>5-5508-00054-95-1</v>
          </cell>
          <cell r="L1090" t="str">
            <v>แม่แตง</v>
          </cell>
          <cell r="M1090" t="str">
            <v>เชียงใหม่2</v>
          </cell>
          <cell r="N1090">
            <v>8</v>
          </cell>
          <cell r="O1090" t="str">
            <v>สินเชื่อแก้ไขปัญหาหนี้นอกระบบPSAระยะที่2</v>
          </cell>
          <cell r="P1090" t="str">
            <v>1.บุคคลค้ำประกัน</v>
          </cell>
          <cell r="Q1090">
            <v>42741.84</v>
          </cell>
          <cell r="R1090">
            <v>9591.26</v>
          </cell>
          <cell r="S1090" t="str">
            <v>จังหวัดน่าน สาขาปัว</v>
          </cell>
          <cell r="T1090" t="str">
            <v>ผบE752</v>
          </cell>
          <cell r="U1090">
            <v>2564</v>
          </cell>
          <cell r="V1090" t="str">
            <v>ผบE19</v>
          </cell>
          <cell r="W1090">
            <v>2565</v>
          </cell>
          <cell r="AA1090">
            <v>24</v>
          </cell>
          <cell r="AB1090">
            <v>1</v>
          </cell>
          <cell r="AC1090">
            <v>2565</v>
          </cell>
          <cell r="BL1090" t="str">
            <v>นายวีระเทพ หอมดอกพลอย</v>
          </cell>
          <cell r="BM1090">
            <v>883264010387</v>
          </cell>
          <cell r="BU1090" t="str">
            <v>จันทร์นิภา</v>
          </cell>
        </row>
        <row r="1091">
          <cell r="B1091">
            <v>1934</v>
          </cell>
          <cell r="C1091">
            <v>1086</v>
          </cell>
          <cell r="D1091">
            <v>1</v>
          </cell>
          <cell r="E1091">
            <v>8</v>
          </cell>
          <cell r="F1091">
            <v>2565</v>
          </cell>
          <cell r="G1091" t="str">
            <v>800095178649,
800105127818</v>
          </cell>
          <cell r="H1091" t="str">
            <v>นาง</v>
          </cell>
          <cell r="I1091" t="str">
            <v>บังอร</v>
          </cell>
          <cell r="J1091" t="str">
            <v>จิตเมตตา</v>
          </cell>
          <cell r="K1091">
            <v>3501100013598</v>
          </cell>
          <cell r="L1091" t="str">
            <v>พร้าว</v>
          </cell>
          <cell r="M1091" t="str">
            <v>เชียงใหม่ 2</v>
          </cell>
          <cell r="N1091">
            <v>8</v>
          </cell>
          <cell r="O1091" t="str">
            <v>สินเชื่อแก้ไขปัญหาหนี้นอกระบบ PSA ระยะที่ 2/covid - 19</v>
          </cell>
          <cell r="P1091" t="str">
            <v>1.บุคคลค้ำประกัน</v>
          </cell>
          <cell r="Q1091">
            <v>41638.980000000003</v>
          </cell>
          <cell r="R1091">
            <v>6995.12</v>
          </cell>
          <cell r="S1091" t="str">
            <v>แขวงเชียงดาว</v>
          </cell>
          <cell r="T1091" t="str">
            <v>ผบE263</v>
          </cell>
          <cell r="U1091">
            <v>2565</v>
          </cell>
          <cell r="V1091" t="str">
            <v>ผบE456</v>
          </cell>
          <cell r="W1091">
            <v>2565</v>
          </cell>
          <cell r="AA1091">
            <v>18</v>
          </cell>
          <cell r="AB1091">
            <v>7</v>
          </cell>
          <cell r="AC1091">
            <v>2565</v>
          </cell>
          <cell r="BL1091" t="str">
            <v>นางบังอร จิตเมตตา</v>
          </cell>
          <cell r="BM1091">
            <v>883265010230</v>
          </cell>
          <cell r="BU1091" t="str">
            <v>จันทร์นิภา</v>
          </cell>
        </row>
        <row r="1092">
          <cell r="B1092">
            <v>1935</v>
          </cell>
          <cell r="C1092">
            <v>1087</v>
          </cell>
          <cell r="D1092">
            <v>1</v>
          </cell>
          <cell r="E1092">
            <v>8</v>
          </cell>
          <cell r="F1092">
            <v>2565</v>
          </cell>
          <cell r="G1092">
            <v>822552007244</v>
          </cell>
          <cell r="H1092" t="str">
            <v>นาง</v>
          </cell>
          <cell r="I1092" t="str">
            <v>ปราณี</v>
          </cell>
          <cell r="J1092" t="str">
            <v>ดวงแดง</v>
          </cell>
          <cell r="K1092">
            <v>3509900760247</v>
          </cell>
          <cell r="L1092" t="str">
            <v>ดอยสะเก็ด</v>
          </cell>
          <cell r="M1092" t="str">
            <v>เชียงใหม่ 2</v>
          </cell>
          <cell r="N1092">
            <v>8</v>
          </cell>
          <cell r="O1092" t="str">
            <v>สินเชื่อพัฒนากลุ่มอาชีพ</v>
          </cell>
          <cell r="P1092" t="str">
            <v>1.บุคคลค้ำประกัน</v>
          </cell>
          <cell r="Q1092">
            <v>1350018.19</v>
          </cell>
          <cell r="R1092">
            <v>677214.08</v>
          </cell>
          <cell r="S1092" t="str">
            <v>จังหวัดเชียงใหม่</v>
          </cell>
          <cell r="T1092" t="str">
            <v>ผบE926</v>
          </cell>
          <cell r="U1092">
            <v>2564</v>
          </cell>
          <cell r="V1092" t="str">
            <v>ผบE59</v>
          </cell>
          <cell r="W1092">
            <v>2565</v>
          </cell>
          <cell r="AA1092">
            <v>19</v>
          </cell>
          <cell r="AB1092">
            <v>1</v>
          </cell>
          <cell r="AC1092">
            <v>2565</v>
          </cell>
          <cell r="BL1092" t="str">
            <v>นางปราณี ดวงแดง</v>
          </cell>
          <cell r="BM1092">
            <v>823658010215</v>
          </cell>
          <cell r="BU1092" t="str">
            <v>จันทร์นิภา</v>
          </cell>
        </row>
        <row r="1093">
          <cell r="B1093">
            <v>1936</v>
          </cell>
          <cell r="C1093">
            <v>1088</v>
          </cell>
          <cell r="D1093">
            <v>1</v>
          </cell>
          <cell r="E1093">
            <v>8</v>
          </cell>
          <cell r="F1093">
            <v>2565</v>
          </cell>
          <cell r="G1093">
            <v>800073755822</v>
          </cell>
          <cell r="H1093" t="str">
            <v>นาง</v>
          </cell>
          <cell r="I1093" t="str">
            <v>บัวคำ</v>
          </cell>
          <cell r="J1093" t="str">
            <v>โขงทอง</v>
          </cell>
          <cell r="K1093">
            <v>3500400160315</v>
          </cell>
          <cell r="L1093" t="str">
            <v>เชียงดาว</v>
          </cell>
          <cell r="M1093" t="str">
            <v>เชียงใหม่ 1</v>
          </cell>
          <cell r="N1093">
            <v>8</v>
          </cell>
          <cell r="O1093" t="str">
            <v>สินเชื่อธนาคารประชาชน</v>
          </cell>
          <cell r="P1093" t="str">
            <v>1.บุคคลค้ำประกัน</v>
          </cell>
          <cell r="Q1093">
            <v>93884.800000000003</v>
          </cell>
          <cell r="R1093">
            <v>48427.4</v>
          </cell>
          <cell r="S1093" t="str">
            <v>แขวงเชียงดาว</v>
          </cell>
          <cell r="T1093" t="str">
            <v>ผบE101</v>
          </cell>
          <cell r="U1093">
            <v>2565</v>
          </cell>
          <cell r="V1093" t="str">
            <v>ผบ367</v>
          </cell>
          <cell r="W1093">
            <v>2565</v>
          </cell>
          <cell r="X1093">
            <v>15</v>
          </cell>
          <cell r="Y1093">
            <v>6</v>
          </cell>
          <cell r="Z1093">
            <v>2565</v>
          </cell>
          <cell r="BL1093" t="str">
            <v>นางบัวคำ โขงทอง</v>
          </cell>
          <cell r="BM1093">
            <v>883162012145</v>
          </cell>
          <cell r="BU1093" t="str">
            <v>จันทร์นิภา</v>
          </cell>
        </row>
        <row r="1094">
          <cell r="B1094">
            <v>1937</v>
          </cell>
          <cell r="C1094">
            <v>1089</v>
          </cell>
          <cell r="D1094">
            <v>19</v>
          </cell>
          <cell r="E1094">
            <v>8</v>
          </cell>
          <cell r="F1094">
            <v>2565</v>
          </cell>
          <cell r="G1094">
            <v>800069246117</v>
          </cell>
          <cell r="H1094" t="str">
            <v>นางสาว</v>
          </cell>
          <cell r="I1094" t="str">
            <v>เดียอาน่า</v>
          </cell>
          <cell r="J1094" t="str">
            <v>นิยมเดชา</v>
          </cell>
          <cell r="K1094">
            <v>1801600137165</v>
          </cell>
          <cell r="L1094" t="str">
            <v>ราษฏร์อุทิศหาดใหญ่</v>
          </cell>
          <cell r="M1094" t="str">
            <v>สงขลา 2</v>
          </cell>
          <cell r="N1094">
            <v>18</v>
          </cell>
          <cell r="O1094" t="str">
            <v>สินเชื่อธนาคารประชาชน</v>
          </cell>
          <cell r="P1094" t="str">
            <v>1.บุคคลค้ำประกัน</v>
          </cell>
          <cell r="Q1094">
            <v>32575</v>
          </cell>
          <cell r="R1094">
            <v>11046.65</v>
          </cell>
          <cell r="S1094" t="str">
            <v>จังหวัดปากพนัง</v>
          </cell>
          <cell r="T1094" t="str">
            <v>ผบ.8514</v>
          </cell>
          <cell r="U1094">
            <v>2564</v>
          </cell>
          <cell r="V1094" t="str">
            <v>ผบ.84</v>
          </cell>
          <cell r="W1094">
            <v>2564</v>
          </cell>
          <cell r="AA1094">
            <v>7</v>
          </cell>
          <cell r="AB1094">
            <v>6</v>
          </cell>
          <cell r="AC1094">
            <v>2564</v>
          </cell>
          <cell r="AJ1094">
            <v>28</v>
          </cell>
          <cell r="AK1094">
            <v>9</v>
          </cell>
          <cell r="AL1094">
            <v>2564</v>
          </cell>
          <cell r="AM1094" t="str">
            <v>โฉนด</v>
          </cell>
          <cell r="AN1094">
            <v>26757</v>
          </cell>
          <cell r="AO1094" t="str">
            <v>แม่ปั๋ง</v>
          </cell>
          <cell r="AP1094" t="str">
            <v>พร้าว</v>
          </cell>
          <cell r="AQ1094" t="str">
            <v>เชียงใหม่</v>
          </cell>
          <cell r="BB1094" t="str">
            <v>ยึดทรัพย์สำนักงานอื่นฟ้อง (คำสั่ง 19/8/2565)</v>
          </cell>
          <cell r="BL1094" t="str">
            <v>นางสาวเดียอาน่า นิยมเดชา</v>
          </cell>
          <cell r="BM1094">
            <v>0</v>
          </cell>
          <cell r="BU1094" t="str">
            <v>ศรัญญู (ยึด)</v>
          </cell>
        </row>
        <row r="1095">
          <cell r="B1095">
            <v>1938</v>
          </cell>
          <cell r="C1095">
            <v>1090</v>
          </cell>
          <cell r="D1095">
            <v>18</v>
          </cell>
          <cell r="E1095">
            <v>8</v>
          </cell>
          <cell r="F1095">
            <v>2565</v>
          </cell>
          <cell r="G1095">
            <v>800015374344</v>
          </cell>
          <cell r="H1095" t="str">
            <v>นาง</v>
          </cell>
          <cell r="I1095" t="str">
            <v>ศิริประภา</v>
          </cell>
          <cell r="J1095" t="str">
            <v>โถนาค</v>
          </cell>
          <cell r="K1095">
            <v>3501100374205</v>
          </cell>
          <cell r="L1095" t="str">
            <v>พร้าว</v>
          </cell>
          <cell r="M1095" t="str">
            <v>เชียงใหม่ 2</v>
          </cell>
          <cell r="N1095">
            <v>8</v>
          </cell>
          <cell r="O1095" t="str">
            <v>สินเชื่อธนาคารประชาชน</v>
          </cell>
          <cell r="P1095" t="str">
            <v>1.บุคคลค้ำประกัน</v>
          </cell>
          <cell r="Q1095">
            <v>99977.12</v>
          </cell>
          <cell r="R1095">
            <v>11947.79</v>
          </cell>
          <cell r="S1095" t="str">
            <v>จังหวัดเชียงใหม่</v>
          </cell>
          <cell r="T1095" t="str">
            <v>ผบ.456</v>
          </cell>
          <cell r="U1095">
            <v>2558</v>
          </cell>
          <cell r="V1095" t="str">
            <v>ผบ.1610</v>
          </cell>
          <cell r="W1095">
            <v>2558</v>
          </cell>
          <cell r="AA1095">
            <v>7</v>
          </cell>
          <cell r="AB1095">
            <v>8</v>
          </cell>
          <cell r="AC1095">
            <v>2558</v>
          </cell>
          <cell r="BL1095" t="str">
            <v>นางศิริประภา โถนาค</v>
          </cell>
          <cell r="BM1095">
            <v>823859010385</v>
          </cell>
          <cell r="BU1095" t="str">
            <v>จันทร์นิภา</v>
          </cell>
        </row>
        <row r="1096">
          <cell r="B1096">
            <v>1939</v>
          </cell>
          <cell r="C1096">
            <v>1091</v>
          </cell>
          <cell r="D1096">
            <v>18</v>
          </cell>
          <cell r="E1096">
            <v>8</v>
          </cell>
          <cell r="F1096">
            <v>2565</v>
          </cell>
          <cell r="G1096">
            <v>800050775454</v>
          </cell>
          <cell r="H1096" t="str">
            <v>นางสาว</v>
          </cell>
          <cell r="I1096" t="str">
            <v>ธัญชนก</v>
          </cell>
          <cell r="J1096" t="str">
            <v>นิยมพงษ์</v>
          </cell>
          <cell r="K1096">
            <v>3501100044922</v>
          </cell>
          <cell r="L1096" t="str">
            <v>พร้าว</v>
          </cell>
          <cell r="M1096" t="str">
            <v>เชียงใหม่ 2</v>
          </cell>
          <cell r="N1096">
            <v>8</v>
          </cell>
          <cell r="O1096" t="str">
            <v>สินเชื่อธนาคารประชาชน</v>
          </cell>
          <cell r="P1096" t="str">
            <v>1.บุคคลค้ำประกัน</v>
          </cell>
          <cell r="Q1096">
            <v>89994.1</v>
          </cell>
          <cell r="R1096">
            <v>4991.21</v>
          </cell>
          <cell r="S1096" t="str">
            <v>แขวงเชียงใหม่</v>
          </cell>
          <cell r="T1096" t="str">
            <v>ผบ.12356</v>
          </cell>
          <cell r="U1096">
            <v>2559</v>
          </cell>
          <cell r="V1096" t="str">
            <v>ผบ.18</v>
          </cell>
          <cell r="W1096">
            <v>2560</v>
          </cell>
          <cell r="AA1096">
            <v>16</v>
          </cell>
          <cell r="AB1096">
            <v>1</v>
          </cell>
          <cell r="AC1096">
            <v>2560</v>
          </cell>
          <cell r="BL1096" t="str">
            <v>นางสาวธัญชนก นิยมพงษ์</v>
          </cell>
          <cell r="BM1096">
            <v>823859010537</v>
          </cell>
          <cell r="BU1096" t="str">
            <v>จันทร์นิภา</v>
          </cell>
        </row>
        <row r="1097">
          <cell r="B1097">
            <v>1940</v>
          </cell>
          <cell r="C1097">
            <v>1092</v>
          </cell>
          <cell r="D1097">
            <v>18</v>
          </cell>
          <cell r="E1097">
            <v>8</v>
          </cell>
          <cell r="F1097">
            <v>2565</v>
          </cell>
          <cell r="G1097">
            <v>800028139122</v>
          </cell>
          <cell r="H1097" t="str">
            <v>นาง</v>
          </cell>
          <cell r="I1097" t="str">
            <v xml:space="preserve">พัชรินทร์ </v>
          </cell>
          <cell r="J1097" t="str">
            <v>ยวงคำ</v>
          </cell>
          <cell r="K1097">
            <v>3500900516836</v>
          </cell>
          <cell r="L1097" t="str">
            <v>ไชยปราการ</v>
          </cell>
          <cell r="M1097" t="str">
            <v>เชียงใหม่ 2</v>
          </cell>
          <cell r="N1097">
            <v>8</v>
          </cell>
          <cell r="O1097" t="str">
            <v>สินเชื่อธนาคารประชาชน</v>
          </cell>
          <cell r="P1097" t="str">
            <v>1.บุคคลค้ำประกัน</v>
          </cell>
          <cell r="Q1097">
            <v>69272.95</v>
          </cell>
          <cell r="R1097">
            <v>7352.82</v>
          </cell>
          <cell r="S1097" t="str">
            <v>จังหวัดพะเยา</v>
          </cell>
          <cell r="BL1097" t="str">
            <v>นางพัชรินทร์  ยวงคำ</v>
          </cell>
          <cell r="BM1097">
            <v>823858010006</v>
          </cell>
          <cell r="BU1097" t="str">
            <v>จันทร์นิภา</v>
          </cell>
        </row>
        <row r="1098">
          <cell r="B1098">
            <v>1941</v>
          </cell>
          <cell r="C1098">
            <v>1093</v>
          </cell>
          <cell r="D1098">
            <v>18</v>
          </cell>
          <cell r="E1098">
            <v>8</v>
          </cell>
          <cell r="F1098">
            <v>2565</v>
          </cell>
          <cell r="G1098">
            <v>800003329920</v>
          </cell>
          <cell r="H1098" t="str">
            <v>นางสาว</v>
          </cell>
          <cell r="I1098" t="str">
            <v>อรทัย</v>
          </cell>
          <cell r="J1098" t="str">
            <v>ไชยา</v>
          </cell>
          <cell r="K1098">
            <v>3580400041855</v>
          </cell>
          <cell r="L1098" t="str">
            <v>แม่ริม</v>
          </cell>
          <cell r="M1098" t="str">
            <v>เชียงใหม่ 2</v>
          </cell>
          <cell r="N1098">
            <v>8</v>
          </cell>
          <cell r="O1098" t="str">
            <v>สินเชื่อพัฒนากลุ่มอาชีพ</v>
          </cell>
          <cell r="P1098" t="str">
            <v>1.บุคคลค้ำประกัน</v>
          </cell>
          <cell r="Q1098">
            <v>1184317.27</v>
          </cell>
          <cell r="R1098">
            <v>65463.01</v>
          </cell>
          <cell r="S1098" t="str">
            <v>จังหวัดแม่สะเรียง</v>
          </cell>
          <cell r="T1098" t="str">
            <v>ผบ.6</v>
          </cell>
          <cell r="U1098">
            <v>2557</v>
          </cell>
          <cell r="V1098" t="str">
            <v>ผบ.29</v>
          </cell>
          <cell r="W1098">
            <v>2557</v>
          </cell>
          <cell r="AA1098">
            <v>22</v>
          </cell>
          <cell r="AB1098">
            <v>4</v>
          </cell>
          <cell r="AC1098">
            <v>2557</v>
          </cell>
          <cell r="BL1098" t="str">
            <v>นางสาวอรทัย ไชยา</v>
          </cell>
          <cell r="BM1098">
            <v>0</v>
          </cell>
          <cell r="BU1098" t="str">
            <v>จันทร์นิภา</v>
          </cell>
        </row>
        <row r="1099">
          <cell r="B1099">
            <v>1942</v>
          </cell>
          <cell r="C1099">
            <v>1094</v>
          </cell>
          <cell r="D1099">
            <v>1</v>
          </cell>
          <cell r="E1099">
            <v>8</v>
          </cell>
          <cell r="F1099">
            <v>2565</v>
          </cell>
          <cell r="G1099">
            <v>800015574372</v>
          </cell>
          <cell r="H1099" t="str">
            <v>นาง</v>
          </cell>
          <cell r="I1099" t="str">
            <v>ศิริพร</v>
          </cell>
          <cell r="J1099" t="str">
            <v>เต๋โจ</v>
          </cell>
          <cell r="K1099">
            <v>3500901033332</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23750</v>
          </cell>
          <cell r="R1099">
            <v>3545</v>
          </cell>
          <cell r="S1099" t="str">
            <v>จังหวัดฝาง</v>
          </cell>
          <cell r="T1099" t="str">
            <v>ผบ.631</v>
          </cell>
          <cell r="U1099">
            <v>2556</v>
          </cell>
          <cell r="V1099" t="str">
            <v>ผบ.643</v>
          </cell>
          <cell r="W1099">
            <v>2556</v>
          </cell>
          <cell r="AA1099">
            <v>13</v>
          </cell>
          <cell r="AB1099">
            <v>11</v>
          </cell>
          <cell r="AC1099">
            <v>2556</v>
          </cell>
          <cell r="BL1099" t="str">
            <v>นางศิริพร เต๋โจ</v>
          </cell>
          <cell r="BM1099">
            <v>0</v>
          </cell>
          <cell r="BU1099" t="str">
            <v>จันทร์นิภา</v>
          </cell>
        </row>
        <row r="1100">
          <cell r="B1100">
            <v>1943</v>
          </cell>
          <cell r="C1100">
            <v>1095</v>
          </cell>
          <cell r="D1100">
            <v>1</v>
          </cell>
          <cell r="E1100">
            <v>8</v>
          </cell>
          <cell r="F1100">
            <v>2565</v>
          </cell>
          <cell r="G1100">
            <v>800012476381</v>
          </cell>
          <cell r="H1100" t="str">
            <v>นาย</v>
          </cell>
          <cell r="I1100" t="str">
            <v>อนุพงศ์</v>
          </cell>
          <cell r="J1100" t="str">
            <v>ทำศรี</v>
          </cell>
          <cell r="K1100">
            <v>3710100849197</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21936.92</v>
          </cell>
          <cell r="R1100">
            <v>3953.87</v>
          </cell>
          <cell r="S1100" t="str">
            <v>จังหวัดฝาง</v>
          </cell>
          <cell r="T1100" t="str">
            <v>ผบ.632</v>
          </cell>
          <cell r="U1100">
            <v>2556</v>
          </cell>
          <cell r="V1100" t="str">
            <v>ผบ.722</v>
          </cell>
          <cell r="W1100">
            <v>2556</v>
          </cell>
          <cell r="X1100">
            <v>4</v>
          </cell>
          <cell r="Y1100">
            <v>12</v>
          </cell>
          <cell r="Z1100">
            <v>2556</v>
          </cell>
          <cell r="BL1100" t="str">
            <v>นายอนุพงศ์ ทำศรี</v>
          </cell>
          <cell r="BM1100">
            <v>0</v>
          </cell>
          <cell r="BU1100" t="str">
            <v>จันทร์นิภา</v>
          </cell>
        </row>
        <row r="1101">
          <cell r="B1101">
            <v>1944</v>
          </cell>
          <cell r="C1101">
            <v>1096</v>
          </cell>
          <cell r="D1101">
            <v>1</v>
          </cell>
          <cell r="E1101">
            <v>8</v>
          </cell>
          <cell r="F1101">
            <v>2565</v>
          </cell>
          <cell r="G1101">
            <v>800015575791</v>
          </cell>
          <cell r="H1101" t="str">
            <v>นาย</v>
          </cell>
          <cell r="I1101" t="str">
            <v>จารึก</v>
          </cell>
          <cell r="J1101" t="str">
            <v>บุญชุม</v>
          </cell>
          <cell r="K1101">
            <v>3500900540541</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23750</v>
          </cell>
          <cell r="R1101">
            <v>3544.3</v>
          </cell>
          <cell r="S1101" t="str">
            <v>จังหวัดฝาง</v>
          </cell>
          <cell r="T1101" t="str">
            <v>ผบ.633</v>
          </cell>
          <cell r="U1101">
            <v>2556</v>
          </cell>
          <cell r="V1101" t="str">
            <v>ผบ.644</v>
          </cell>
          <cell r="W1101">
            <v>2556</v>
          </cell>
          <cell r="AA1101">
            <v>13</v>
          </cell>
          <cell r="AB1101">
            <v>11</v>
          </cell>
          <cell r="AC1101">
            <v>2556</v>
          </cell>
          <cell r="BL1101" t="str">
            <v>นายจารึก บุญชุม</v>
          </cell>
          <cell r="BM1101">
            <v>0</v>
          </cell>
          <cell r="BU1101" t="str">
            <v>จันทร์นิภา</v>
          </cell>
        </row>
        <row r="1102">
          <cell r="B1102">
            <v>1945</v>
          </cell>
          <cell r="C1102">
            <v>1097</v>
          </cell>
          <cell r="D1102">
            <v>1</v>
          </cell>
          <cell r="E1102">
            <v>8</v>
          </cell>
          <cell r="F1102">
            <v>2565</v>
          </cell>
          <cell r="G1102">
            <v>800015575239</v>
          </cell>
          <cell r="H1102" t="str">
            <v>นาง</v>
          </cell>
          <cell r="I1102" t="str">
            <v>ปรัศนีย์</v>
          </cell>
          <cell r="J1102" t="str">
            <v>พนมการ</v>
          </cell>
          <cell r="K1102">
            <v>3500900112760</v>
          </cell>
          <cell r="L1102" t="str">
            <v>ไชยปราการ</v>
          </cell>
          <cell r="M1102" t="str">
            <v>เขตเชียงใหม่ 2</v>
          </cell>
          <cell r="N1102">
            <v>8</v>
          </cell>
          <cell r="O1102" t="str">
            <v>สินเชื่อธนาคารประชาชน</v>
          </cell>
          <cell r="P1102" t="str">
            <v>1.บุคคลค้ำประกัน</v>
          </cell>
          <cell r="Q1102">
            <v>27500</v>
          </cell>
          <cell r="R1102">
            <v>4341.5</v>
          </cell>
          <cell r="S1102" t="str">
            <v>จังหวัดฝาง</v>
          </cell>
          <cell r="T1102" t="str">
            <v>ผบ.630</v>
          </cell>
          <cell r="U1102">
            <v>2556</v>
          </cell>
          <cell r="V1102" t="str">
            <v>ผบ.642</v>
          </cell>
          <cell r="W1102">
            <v>2556</v>
          </cell>
          <cell r="AA1102">
            <v>13</v>
          </cell>
          <cell r="AB1102">
            <v>11</v>
          </cell>
          <cell r="AC1102">
            <v>2556</v>
          </cell>
          <cell r="BL1102" t="str">
            <v>นางปรัศนีย์ พนมการ</v>
          </cell>
          <cell r="BM1102">
            <v>0</v>
          </cell>
          <cell r="BU1102" t="str">
            <v>จันทร์นิภา</v>
          </cell>
        </row>
        <row r="1103">
          <cell r="B1103">
            <v>1946</v>
          </cell>
          <cell r="C1103">
            <v>1098</v>
          </cell>
          <cell r="D1103">
            <v>1</v>
          </cell>
          <cell r="E1103">
            <v>8</v>
          </cell>
          <cell r="F1103">
            <v>2565</v>
          </cell>
          <cell r="G1103">
            <v>800029255182</v>
          </cell>
          <cell r="H1103" t="str">
            <v>นาง</v>
          </cell>
          <cell r="I1103" t="str">
            <v>อารี</v>
          </cell>
          <cell r="J1103" t="str">
            <v>วงค์วิชา</v>
          </cell>
          <cell r="K1103">
            <v>3501500390933</v>
          </cell>
          <cell r="L1103" t="str">
            <v>แม่อาย</v>
          </cell>
          <cell r="M1103" t="str">
            <v>เขตเชียงใหม่ 2</v>
          </cell>
          <cell r="N1103">
            <v>8</v>
          </cell>
          <cell r="O1103" t="str">
            <v>สินเชื่อธนาคารประชาชน</v>
          </cell>
          <cell r="P1103" t="str">
            <v>1.บุคคลค้ำประกัน</v>
          </cell>
          <cell r="Q1103">
            <v>30000</v>
          </cell>
          <cell r="R1103">
            <v>1162.68</v>
          </cell>
          <cell r="S1103" t="str">
            <v>จังหวัดฝาง</v>
          </cell>
          <cell r="T1103" t="str">
            <v>ผบ.627</v>
          </cell>
          <cell r="U1103">
            <v>2556</v>
          </cell>
          <cell r="V1103" t="str">
            <v>ผบ.721</v>
          </cell>
          <cell r="W1103">
            <v>2556</v>
          </cell>
          <cell r="X1103">
            <v>4</v>
          </cell>
          <cell r="Y1103">
            <v>12</v>
          </cell>
          <cell r="Z1103">
            <v>2556</v>
          </cell>
          <cell r="BL1103" t="str">
            <v>นางอารี วงค์วิชา</v>
          </cell>
          <cell r="BM1103">
            <v>0</v>
          </cell>
          <cell r="BU1103" t="str">
            <v>จันทร์นิภา</v>
          </cell>
        </row>
        <row r="1104">
          <cell r="B1104">
            <v>1947</v>
          </cell>
          <cell r="C1104">
            <v>1099</v>
          </cell>
          <cell r="D1104">
            <v>1</v>
          </cell>
          <cell r="E1104">
            <v>8</v>
          </cell>
          <cell r="F1104">
            <v>2565</v>
          </cell>
          <cell r="G1104">
            <v>800001463515</v>
          </cell>
          <cell r="H1104" t="str">
            <v>นาง</v>
          </cell>
          <cell r="I1104" t="str">
            <v>รพีพันธุ์</v>
          </cell>
          <cell r="J1104" t="str">
            <v>ธรรมวาทิตย์</v>
          </cell>
          <cell r="K1104">
            <v>3500900667958</v>
          </cell>
          <cell r="L1104" t="str">
            <v>ฝาง</v>
          </cell>
          <cell r="M1104" t="str">
            <v>เขตเชียงใหม่ 2</v>
          </cell>
          <cell r="N1104">
            <v>8</v>
          </cell>
          <cell r="O1104" t="str">
            <v>สินเชื่อธนาคารประชาชน</v>
          </cell>
          <cell r="P1104" t="str">
            <v>1.บุคคลค้ำประกัน</v>
          </cell>
          <cell r="Q1104">
            <v>54897.11</v>
          </cell>
          <cell r="R1104">
            <v>8972.83</v>
          </cell>
          <cell r="S1104" t="str">
            <v>จังหวัดฝาง</v>
          </cell>
          <cell r="T1104" t="str">
            <v>ผบ.650</v>
          </cell>
          <cell r="U1104">
            <v>2556</v>
          </cell>
          <cell r="V1104" t="str">
            <v>ผบ.736</v>
          </cell>
          <cell r="W1104">
            <v>2556</v>
          </cell>
          <cell r="AA1104">
            <v>9</v>
          </cell>
          <cell r="AB1104">
            <v>12</v>
          </cell>
          <cell r="AC1104">
            <v>2556</v>
          </cell>
          <cell r="BL1104" t="str">
            <v>นางรพีพันธุ์ ธรรมวาทิตย์</v>
          </cell>
          <cell r="BM1104">
            <v>0</v>
          </cell>
          <cell r="BU1104" t="str">
            <v>จันทร์นิภา</v>
          </cell>
        </row>
        <row r="1105">
          <cell r="B1105">
            <v>1948</v>
          </cell>
          <cell r="C1105">
            <v>1100</v>
          </cell>
          <cell r="D1105">
            <v>1</v>
          </cell>
          <cell r="E1105">
            <v>8</v>
          </cell>
          <cell r="F1105">
            <v>2565</v>
          </cell>
          <cell r="G1105">
            <v>800014668928</v>
          </cell>
          <cell r="H1105" t="str">
            <v>นาง</v>
          </cell>
          <cell r="I1105" t="str">
            <v>ประสงค์</v>
          </cell>
          <cell r="J1105" t="str">
            <v>นิราวรรณ์</v>
          </cell>
          <cell r="K1105">
            <v>3501000211525</v>
          </cell>
          <cell r="L1105" t="str">
            <v>แม่อาย</v>
          </cell>
          <cell r="M1105" t="str">
            <v>เขตเชียงใหม่ 2</v>
          </cell>
          <cell r="N1105">
            <v>8</v>
          </cell>
          <cell r="O1105" t="str">
            <v>สินเชื่อพัฒนาองค์กรชุมชน (รายบุคคล)</v>
          </cell>
          <cell r="P1105" t="str">
            <v>1.บุคคลค้ำประกัน</v>
          </cell>
          <cell r="Q1105">
            <v>138226.88</v>
          </cell>
          <cell r="R1105">
            <v>9500.73</v>
          </cell>
          <cell r="S1105" t="str">
            <v>จังหวัดฝาง</v>
          </cell>
          <cell r="T1105" t="str">
            <v>ผบ.31</v>
          </cell>
          <cell r="U1105">
            <v>2556</v>
          </cell>
          <cell r="V1105" t="str">
            <v>ผบ.134</v>
          </cell>
          <cell r="W1105">
            <v>2556</v>
          </cell>
          <cell r="X1105">
            <v>22</v>
          </cell>
          <cell r="Y1105">
            <v>4</v>
          </cell>
          <cell r="Z1105">
            <v>2556</v>
          </cell>
          <cell r="BL1105" t="str">
            <v>นางประสงค์ นิราวรรณ์</v>
          </cell>
          <cell r="BM1105">
            <v>0</v>
          </cell>
          <cell r="BU1105" t="str">
            <v>จันทร์นิภา</v>
          </cell>
        </row>
        <row r="1106">
          <cell r="B1106">
            <v>1949</v>
          </cell>
          <cell r="C1106">
            <v>1101</v>
          </cell>
          <cell r="D1106">
            <v>1</v>
          </cell>
          <cell r="E1106">
            <v>8</v>
          </cell>
          <cell r="F1106">
            <v>2565</v>
          </cell>
          <cell r="G1106">
            <v>800022744331</v>
          </cell>
          <cell r="H1106" t="str">
            <v>นาย</v>
          </cell>
          <cell r="I1106" t="str">
            <v>พิทักษ์</v>
          </cell>
          <cell r="J1106" t="str">
            <v>คำวิเศษ</v>
          </cell>
          <cell r="K1106">
            <v>1500900167355</v>
          </cell>
          <cell r="L1106" t="str">
            <v>ฝาง</v>
          </cell>
          <cell r="M1106" t="str">
            <v>เขตเชียงใหม่ 2</v>
          </cell>
          <cell r="N1106">
            <v>8</v>
          </cell>
          <cell r="O1106" t="str">
            <v>สินเชื่อธนาคารประชาชน</v>
          </cell>
          <cell r="P1106" t="str">
            <v>1.บุคคลค้ำประกัน</v>
          </cell>
          <cell r="Q1106">
            <v>69442</v>
          </cell>
          <cell r="R1106">
            <v>1776.31</v>
          </cell>
          <cell r="S1106" t="str">
            <v>จังหวัดฝาง</v>
          </cell>
          <cell r="T1106" t="str">
            <v>ผบ.602</v>
          </cell>
          <cell r="U1106">
            <v>2556</v>
          </cell>
          <cell r="V1106" t="str">
            <v>ผบ.631</v>
          </cell>
          <cell r="W1106">
            <v>2556</v>
          </cell>
          <cell r="AA1106">
            <v>13</v>
          </cell>
          <cell r="AB1106">
            <v>11</v>
          </cell>
          <cell r="AC1106">
            <v>2556</v>
          </cell>
          <cell r="BL1106" t="str">
            <v>นายพิทักษ์ คำวิเศษ</v>
          </cell>
          <cell r="BM1106">
            <v>0</v>
          </cell>
          <cell r="BU1106" t="str">
            <v>จันทร์นิภา</v>
          </cell>
        </row>
        <row r="1107">
          <cell r="B1107">
            <v>1950</v>
          </cell>
          <cell r="C1107">
            <v>1102</v>
          </cell>
          <cell r="D1107">
            <v>1</v>
          </cell>
          <cell r="E1107">
            <v>8</v>
          </cell>
          <cell r="F1107">
            <v>2565</v>
          </cell>
          <cell r="G1107">
            <v>806750010787</v>
          </cell>
          <cell r="H1107" t="str">
            <v>นาง</v>
          </cell>
          <cell r="I1107" t="str">
            <v>เรณู</v>
          </cell>
          <cell r="J1107" t="str">
            <v>ฟองมณี</v>
          </cell>
          <cell r="K1107">
            <v>3500900063173</v>
          </cell>
          <cell r="L1107" t="str">
            <v>ฝาง</v>
          </cell>
          <cell r="M1107" t="str">
            <v>เขตเชียงใหม่ 2</v>
          </cell>
          <cell r="N1107">
            <v>8</v>
          </cell>
          <cell r="O1107" t="str">
            <v>สินเชื่อไทรทอง</v>
          </cell>
          <cell r="P1107" t="str">
            <v>1.บุคคลค้ำประกัน</v>
          </cell>
          <cell r="Q1107">
            <v>500000</v>
          </cell>
          <cell r="R1107">
            <v>160341.76999999999</v>
          </cell>
          <cell r="S1107" t="str">
            <v>จังหวัดฝาง</v>
          </cell>
          <cell r="T1107" t="str">
            <v>ผบ.580</v>
          </cell>
          <cell r="U1107">
            <v>2555</v>
          </cell>
          <cell r="V1107" t="str">
            <v>ผบ.185</v>
          </cell>
          <cell r="W1107">
            <v>2556</v>
          </cell>
          <cell r="AA1107">
            <v>5</v>
          </cell>
          <cell r="AB1107">
            <v>6</v>
          </cell>
          <cell r="AC1107">
            <v>2556</v>
          </cell>
          <cell r="BL1107" t="str">
            <v>นางเรณู ฟองมณี</v>
          </cell>
          <cell r="BM1107">
            <v>0</v>
          </cell>
          <cell r="BU1107" t="str">
            <v>จันทร์นิภา</v>
          </cell>
        </row>
        <row r="1108">
          <cell r="B1108">
            <v>1951</v>
          </cell>
          <cell r="C1108">
            <v>1103</v>
          </cell>
          <cell r="D1108">
            <v>1</v>
          </cell>
          <cell r="E1108">
            <v>8</v>
          </cell>
          <cell r="F1108">
            <v>2565</v>
          </cell>
          <cell r="G1108">
            <v>800024860747</v>
          </cell>
          <cell r="H1108" t="str">
            <v>นางสาว</v>
          </cell>
          <cell r="I1108" t="str">
            <v>วิไลลักษณ์</v>
          </cell>
          <cell r="J1108" t="str">
            <v>งามโสภา</v>
          </cell>
          <cell r="K1108">
            <v>1430200021499</v>
          </cell>
          <cell r="L1108" t="str">
            <v>ฝาง</v>
          </cell>
          <cell r="M1108" t="str">
            <v>เขตเชียงใหม่ 2</v>
          </cell>
          <cell r="N1108">
            <v>8</v>
          </cell>
          <cell r="O1108" t="str">
            <v>สินเชื่อธนาคารประชาชน</v>
          </cell>
          <cell r="P1108" t="str">
            <v>1.บุคคลค้ำประกัน</v>
          </cell>
          <cell r="Q1108">
            <v>90134.27</v>
          </cell>
          <cell r="R1108">
            <v>5071.8900000000003</v>
          </cell>
          <cell r="S1108" t="str">
            <v>จังหวัดฝาง</v>
          </cell>
          <cell r="T1108" t="str">
            <v>ผบ.618</v>
          </cell>
          <cell r="U1108">
            <v>2556</v>
          </cell>
          <cell r="V1108" t="str">
            <v>ผบ.648</v>
          </cell>
          <cell r="W1108">
            <v>2556</v>
          </cell>
          <cell r="X1108">
            <v>13</v>
          </cell>
          <cell r="Y1108">
            <v>11</v>
          </cell>
          <cell r="Z1108">
            <v>2556</v>
          </cell>
          <cell r="BL1108" t="str">
            <v>นางสาววิไลลักษณ์ งามโสภา</v>
          </cell>
          <cell r="BM1108">
            <v>0</v>
          </cell>
          <cell r="BU1108" t="str">
            <v>จันทร์นิภา</v>
          </cell>
        </row>
        <row r="1109">
          <cell r="B1109">
            <v>1952</v>
          </cell>
          <cell r="C1109">
            <v>1104</v>
          </cell>
          <cell r="D1109">
            <v>1</v>
          </cell>
          <cell r="E1109">
            <v>8</v>
          </cell>
          <cell r="F1109">
            <v>2565</v>
          </cell>
          <cell r="G1109">
            <v>800024652490</v>
          </cell>
          <cell r="H1109" t="str">
            <v>นางสาว</v>
          </cell>
          <cell r="I1109" t="str">
            <v>อทิตา</v>
          </cell>
          <cell r="J1109" t="str">
            <v>ศรีสร้อยแก้ว</v>
          </cell>
          <cell r="K1109">
            <v>3100200061988</v>
          </cell>
          <cell r="L1109" t="str">
            <v>ฝาง</v>
          </cell>
          <cell r="M1109" t="str">
            <v>เขตเชียงใหม่ 2</v>
          </cell>
          <cell r="N1109">
            <v>8</v>
          </cell>
          <cell r="O1109" t="str">
            <v>สินเชื่อธนาคารประชาชน</v>
          </cell>
          <cell r="P1109" t="str">
            <v>1.บุคคลค้ำประกัน</v>
          </cell>
          <cell r="Q1109">
            <v>77777</v>
          </cell>
          <cell r="R1109">
            <v>7619.49</v>
          </cell>
          <cell r="S1109" t="str">
            <v>จังหวัดฝาง</v>
          </cell>
          <cell r="T1109" t="str">
            <v>ผบ.617</v>
          </cell>
          <cell r="U1109">
            <v>2556</v>
          </cell>
          <cell r="V1109" t="str">
            <v>ผบ.647</v>
          </cell>
          <cell r="W1109">
            <v>2556</v>
          </cell>
          <cell r="X1109">
            <v>13</v>
          </cell>
          <cell r="Y1109">
            <v>11</v>
          </cell>
          <cell r="Z1109">
            <v>2556</v>
          </cell>
          <cell r="BL1109" t="str">
            <v>นางสาวอทิตา ศรีสร้อยแก้ว</v>
          </cell>
          <cell r="BM1109">
            <v>0</v>
          </cell>
          <cell r="BU1109" t="str">
            <v>จันทร์นิภา</v>
          </cell>
        </row>
        <row r="1110">
          <cell r="B1110">
            <v>1953</v>
          </cell>
          <cell r="C1110">
            <v>1105</v>
          </cell>
          <cell r="D1110">
            <v>1</v>
          </cell>
          <cell r="E1110">
            <v>8</v>
          </cell>
          <cell r="F1110">
            <v>2565</v>
          </cell>
          <cell r="G1110">
            <v>800021979953</v>
          </cell>
          <cell r="H1110" t="str">
            <v>นางสาว</v>
          </cell>
          <cell r="I1110" t="str">
            <v>วาริน</v>
          </cell>
          <cell r="J1110" t="str">
            <v>ถ้วยทอง</v>
          </cell>
          <cell r="K1110">
            <v>3500900203714</v>
          </cell>
          <cell r="L1110" t="str">
            <v>ฝาง</v>
          </cell>
          <cell r="M1110" t="str">
            <v>เขตเชียงใหม่ 2</v>
          </cell>
          <cell r="N1110">
            <v>8</v>
          </cell>
          <cell r="O1110" t="str">
            <v>สินเชื่อธนาคารประชาชน</v>
          </cell>
          <cell r="P1110" t="str">
            <v>1.บุคคลค้ำประกัน</v>
          </cell>
          <cell r="Q1110">
            <v>96666</v>
          </cell>
          <cell r="R1110">
            <v>10928.64</v>
          </cell>
          <cell r="S1110" t="str">
            <v>จังหวัดฝาง</v>
          </cell>
          <cell r="T1110" t="str">
            <v>ผบ.646</v>
          </cell>
          <cell r="U1110">
            <v>2556</v>
          </cell>
          <cell r="V1110" t="str">
            <v>ผบ.732</v>
          </cell>
          <cell r="W1110">
            <v>2556</v>
          </cell>
          <cell r="AA1110">
            <v>9</v>
          </cell>
          <cell r="AB1110">
            <v>12</v>
          </cell>
          <cell r="AC1110">
            <v>2556</v>
          </cell>
          <cell r="BL1110" t="str">
            <v>นางสาววาริน ถ้วยทอง</v>
          </cell>
          <cell r="BM1110">
            <v>0</v>
          </cell>
          <cell r="BU1110" t="str">
            <v>จันทร์นิภา</v>
          </cell>
        </row>
        <row r="1111">
          <cell r="B1111">
            <v>1954</v>
          </cell>
          <cell r="C1111">
            <v>1106</v>
          </cell>
          <cell r="D1111">
            <v>1</v>
          </cell>
          <cell r="E1111">
            <v>8</v>
          </cell>
          <cell r="F1111">
            <v>2565</v>
          </cell>
          <cell r="G1111">
            <v>800024249024</v>
          </cell>
          <cell r="H1111" t="str">
            <v>นางสาว</v>
          </cell>
          <cell r="I1111" t="str">
            <v>สุพรรณี</v>
          </cell>
          <cell r="J1111" t="str">
            <v>วันมา</v>
          </cell>
          <cell r="K1111">
            <v>1500900144941</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8807.92</v>
          </cell>
          <cell r="S1111" t="str">
            <v>จังหวัดฝาง</v>
          </cell>
          <cell r="T1111" t="str">
            <v>ผบ.607</v>
          </cell>
          <cell r="U1111">
            <v>2556</v>
          </cell>
          <cell r="V1111" t="str">
            <v>ผบ.635</v>
          </cell>
          <cell r="W1111">
            <v>2556</v>
          </cell>
          <cell r="AA1111">
            <v>13</v>
          </cell>
          <cell r="AB1111">
            <v>11</v>
          </cell>
          <cell r="AC1111">
            <v>2556</v>
          </cell>
          <cell r="BL1111" t="str">
            <v>นางสาวสุพรรณี วันมา</v>
          </cell>
          <cell r="BM1111">
            <v>0</v>
          </cell>
          <cell r="BU1111" t="str">
            <v>จันทร์นิภา</v>
          </cell>
        </row>
        <row r="1112">
          <cell r="B1112">
            <v>1955</v>
          </cell>
          <cell r="C1112">
            <v>1107</v>
          </cell>
          <cell r="D1112">
            <v>1</v>
          </cell>
          <cell r="E1112">
            <v>8</v>
          </cell>
          <cell r="F1112">
            <v>2565</v>
          </cell>
          <cell r="G1112">
            <v>800024248893</v>
          </cell>
          <cell r="H1112" t="str">
            <v>นาย</v>
          </cell>
          <cell r="I1112" t="str">
            <v>พงศ์พันธุ์</v>
          </cell>
          <cell r="J1112" t="str">
            <v>รักเสมอ</v>
          </cell>
          <cell r="K1112">
            <v>3500900157305</v>
          </cell>
          <cell r="L1112" t="str">
            <v>ฝาง</v>
          </cell>
          <cell r="M1112" t="str">
            <v>เขตเชียงใหม่ 2</v>
          </cell>
          <cell r="N1112">
            <v>8</v>
          </cell>
          <cell r="O1112" t="str">
            <v>สินเชื่อธนาคารประชาชน</v>
          </cell>
          <cell r="P1112" t="str">
            <v>1.บุคคลค้ำประกัน</v>
          </cell>
          <cell r="Q1112">
            <v>97916</v>
          </cell>
          <cell r="R1112">
            <v>8687.76</v>
          </cell>
          <cell r="S1112" t="str">
            <v>จังหวัดฝาง</v>
          </cell>
          <cell r="T1112" t="str">
            <v>ผบ.606</v>
          </cell>
          <cell r="U1112">
            <v>2556</v>
          </cell>
          <cell r="V1112" t="str">
            <v>ผบ.634</v>
          </cell>
          <cell r="W1112">
            <v>2556</v>
          </cell>
          <cell r="AA1112">
            <v>13</v>
          </cell>
          <cell r="AB1112">
            <v>11</v>
          </cell>
          <cell r="AC1112">
            <v>2556</v>
          </cell>
          <cell r="BL1112" t="str">
            <v>นายพงศ์พันธุ์ รักเสมอ</v>
          </cell>
          <cell r="BM1112">
            <v>0</v>
          </cell>
          <cell r="BU1112" t="str">
            <v>จันทร์นิภา</v>
          </cell>
        </row>
        <row r="1113">
          <cell r="B1113">
            <v>1956</v>
          </cell>
          <cell r="C1113">
            <v>1108</v>
          </cell>
          <cell r="D1113">
            <v>1</v>
          </cell>
          <cell r="E1113">
            <v>8</v>
          </cell>
          <cell r="F1113">
            <v>2565</v>
          </cell>
          <cell r="G1113">
            <v>800005369478</v>
          </cell>
          <cell r="H1113" t="str">
            <v>นาย</v>
          </cell>
          <cell r="I1113" t="str">
            <v>สุบัน</v>
          </cell>
          <cell r="J1113" t="str">
            <v>วรบุตร</v>
          </cell>
          <cell r="K1113">
            <v>3411700036166</v>
          </cell>
          <cell r="L1113" t="str">
            <v>ฝาง</v>
          </cell>
          <cell r="M1113" t="str">
            <v>เขตเชียงใหม่ 2</v>
          </cell>
          <cell r="N1113">
            <v>8</v>
          </cell>
          <cell r="O1113" t="str">
            <v>สินเชื่อแก้ไขหนี้สินภาคประชาชน</v>
          </cell>
          <cell r="P1113" t="str">
            <v>1.บุคคลค้ำประกัน</v>
          </cell>
          <cell r="Q1113">
            <v>139272.76</v>
          </cell>
          <cell r="R1113">
            <v>27420.36</v>
          </cell>
          <cell r="S1113" t="str">
            <v>จังหวัดฝาง</v>
          </cell>
          <cell r="T1113" t="str">
            <v xml:space="preserve"> ผบ.136</v>
          </cell>
          <cell r="U1113">
            <v>2556</v>
          </cell>
          <cell r="V1113" t="str">
            <v>ผบ.324</v>
          </cell>
          <cell r="W1113">
            <v>2556</v>
          </cell>
          <cell r="AA1113">
            <v>31</v>
          </cell>
          <cell r="AB1113">
            <v>7</v>
          </cell>
          <cell r="AC1113">
            <v>2556</v>
          </cell>
          <cell r="BL1113" t="str">
            <v>นายสุบัน วรบุตร</v>
          </cell>
          <cell r="BM1113">
            <v>0</v>
          </cell>
          <cell r="BU1113" t="str">
            <v>จันทร์นิภา</v>
          </cell>
        </row>
        <row r="1114">
          <cell r="B1114">
            <v>1957</v>
          </cell>
          <cell r="C1114">
            <v>1109</v>
          </cell>
          <cell r="D1114">
            <v>1</v>
          </cell>
          <cell r="E1114">
            <v>8</v>
          </cell>
          <cell r="F1114">
            <v>2565</v>
          </cell>
          <cell r="G1114">
            <v>800025961304</v>
          </cell>
          <cell r="H1114" t="str">
            <v>นางสาว</v>
          </cell>
          <cell r="I1114" t="str">
            <v>อนงค์</v>
          </cell>
          <cell r="J1114" t="str">
            <v>อุปนุม</v>
          </cell>
          <cell r="K1114">
            <v>1500900104574</v>
          </cell>
          <cell r="L1114" t="str">
            <v>ฝาง</v>
          </cell>
          <cell r="M1114" t="str">
            <v>เขตเชียงใหม่ 2</v>
          </cell>
          <cell r="N1114">
            <v>8</v>
          </cell>
          <cell r="O1114" t="str">
            <v>สินเชื่อธนาคารประชาชน</v>
          </cell>
          <cell r="P1114" t="str">
            <v>1.บุคคลค้ำประกัน</v>
          </cell>
          <cell r="Q1114">
            <v>144739.22</v>
          </cell>
          <cell r="R1114">
            <v>7496.07</v>
          </cell>
          <cell r="S1114" t="str">
            <v>จังหวัดฝาง</v>
          </cell>
          <cell r="T1114" t="str">
            <v>ผบ.614</v>
          </cell>
          <cell r="U1114">
            <v>2556</v>
          </cell>
          <cell r="V1114" t="str">
            <v>ผบ.636</v>
          </cell>
          <cell r="W1114">
            <v>2556</v>
          </cell>
          <cell r="AA1114">
            <v>13</v>
          </cell>
          <cell r="AB1114">
            <v>11</v>
          </cell>
          <cell r="AC1114">
            <v>25565</v>
          </cell>
          <cell r="BL1114" t="str">
            <v>นางสาวอนงค์ อุปนุม</v>
          </cell>
          <cell r="BM1114">
            <v>0</v>
          </cell>
          <cell r="BU1114" t="str">
            <v>จันทร์นิภา</v>
          </cell>
        </row>
        <row r="1115">
          <cell r="B1115">
            <v>1958</v>
          </cell>
          <cell r="C1115">
            <v>1110</v>
          </cell>
          <cell r="D1115">
            <v>1</v>
          </cell>
          <cell r="E1115">
            <v>8</v>
          </cell>
          <cell r="F1115">
            <v>2565</v>
          </cell>
          <cell r="G1115">
            <v>800018461635</v>
          </cell>
          <cell r="H1115" t="str">
            <v>นาง</v>
          </cell>
          <cell r="I1115" t="str">
            <v>อัมพร</v>
          </cell>
          <cell r="J1115" t="str">
            <v>ปันด้วง</v>
          </cell>
          <cell r="K1115">
            <v>3110300438846</v>
          </cell>
          <cell r="L1115" t="str">
            <v>ฝาง</v>
          </cell>
          <cell r="M1115" t="str">
            <v>เขตเชียงใหม่ 2</v>
          </cell>
          <cell r="N1115">
            <v>8</v>
          </cell>
          <cell r="O1115" t="str">
            <v>สินเชื่อเคหะ</v>
          </cell>
          <cell r="P1115" t="str">
            <v>1.บุคคลค้ำประกัน</v>
          </cell>
          <cell r="Q1115">
            <v>471444.9</v>
          </cell>
          <cell r="R1115">
            <v>79932.86</v>
          </cell>
          <cell r="S1115" t="str">
            <v>จังหวัดฝาง</v>
          </cell>
          <cell r="T1115" t="str">
            <v>ผบ.214</v>
          </cell>
          <cell r="U1115">
            <v>2556</v>
          </cell>
          <cell r="V1115" t="str">
            <v>ผบ.428</v>
          </cell>
          <cell r="W1115">
            <v>2556</v>
          </cell>
          <cell r="AA1115">
            <v>21</v>
          </cell>
          <cell r="AB1115">
            <v>8</v>
          </cell>
          <cell r="AC1115">
            <v>2556</v>
          </cell>
          <cell r="BL1115" t="str">
            <v>นางอัมพร ปันด้วง</v>
          </cell>
          <cell r="BM1115">
            <v>0</v>
          </cell>
          <cell r="BU1115" t="str">
            <v>จันทร์นิภา</v>
          </cell>
        </row>
        <row r="1116">
          <cell r="B1116">
            <v>1959</v>
          </cell>
          <cell r="C1116">
            <v>1111</v>
          </cell>
          <cell r="D1116">
            <v>1</v>
          </cell>
          <cell r="E1116">
            <v>8</v>
          </cell>
          <cell r="F1116">
            <v>2565</v>
          </cell>
          <cell r="G1116">
            <v>800029118109</v>
          </cell>
          <cell r="H1116" t="str">
            <v>นาย</v>
          </cell>
          <cell r="I1116" t="str">
            <v>เดชธนา</v>
          </cell>
          <cell r="J1116" t="str">
            <v>พรหมายน</v>
          </cell>
          <cell r="K1116">
            <v>3101400733778</v>
          </cell>
          <cell r="L1116" t="str">
            <v>แม่อาย</v>
          </cell>
          <cell r="M1116" t="str">
            <v>เขตเชียงใหม่ 2</v>
          </cell>
          <cell r="N1116">
            <v>8</v>
          </cell>
          <cell r="O1116" t="str">
            <v>สินเชื่อธนาคารประชาชน</v>
          </cell>
          <cell r="P1116" t="str">
            <v>1.บุคคลค้ำประกัน</v>
          </cell>
          <cell r="Q1116">
            <v>160000</v>
          </cell>
          <cell r="R1116">
            <v>9075.75</v>
          </cell>
          <cell r="S1116" t="str">
            <v>จังหวัดฝาง</v>
          </cell>
          <cell r="T1116" t="str">
            <v>ผบ.628</v>
          </cell>
          <cell r="U1116">
            <v>2556</v>
          </cell>
          <cell r="V1116" t="str">
            <v>ผบ.651</v>
          </cell>
          <cell r="W1116">
            <v>2556</v>
          </cell>
          <cell r="X1116">
            <v>13</v>
          </cell>
          <cell r="Y1116">
            <v>11</v>
          </cell>
          <cell r="Z1116">
            <v>2556</v>
          </cell>
          <cell r="BL1116" t="str">
            <v>นายเดชธนา พรหมายน</v>
          </cell>
          <cell r="BM1116">
            <v>0</v>
          </cell>
          <cell r="BU1116" t="str">
            <v>จันทร์นิภา</v>
          </cell>
        </row>
        <row r="1117">
          <cell r="B1117">
            <v>1960</v>
          </cell>
          <cell r="C1117">
            <v>1112</v>
          </cell>
          <cell r="D1117">
            <v>1</v>
          </cell>
          <cell r="E1117">
            <v>8</v>
          </cell>
          <cell r="F1117">
            <v>2565</v>
          </cell>
          <cell r="G1117">
            <v>806750010415</v>
          </cell>
          <cell r="H1117" t="str">
            <v>นาย</v>
          </cell>
          <cell r="I1117" t="str">
            <v>พันนิคม</v>
          </cell>
          <cell r="J1117" t="str">
            <v>คำฟู</v>
          </cell>
          <cell r="K1117">
            <v>3500900293012</v>
          </cell>
          <cell r="L1117" t="str">
            <v>แม่อาย</v>
          </cell>
          <cell r="M1117" t="str">
            <v>เขตเชียงใหม่ 2</v>
          </cell>
          <cell r="N1117">
            <v>8</v>
          </cell>
          <cell r="O1117" t="str">
            <v>สินเชื่อเพื่อพัฒนากลุ่มอาชีพ</v>
          </cell>
          <cell r="P1117" t="str">
            <v>1.บุคคลค้ำประกัน</v>
          </cell>
          <cell r="Q1117">
            <v>239613.09</v>
          </cell>
          <cell r="R1117">
            <v>11142.58</v>
          </cell>
          <cell r="S1117" t="str">
            <v>จังหวัดฝาง</v>
          </cell>
          <cell r="T1117" t="str">
            <v>ผบ.153</v>
          </cell>
          <cell r="U1117">
            <v>2556</v>
          </cell>
          <cell r="V1117" t="str">
            <v>ผบ.388</v>
          </cell>
          <cell r="W1117">
            <v>2556</v>
          </cell>
          <cell r="X1117">
            <v>5</v>
          </cell>
          <cell r="Y1117">
            <v>8</v>
          </cell>
          <cell r="Z1117">
            <v>2556</v>
          </cell>
          <cell r="BL1117" t="str">
            <v>นายพันนิคม คำฟู</v>
          </cell>
          <cell r="BM1117">
            <v>0</v>
          </cell>
          <cell r="BU1117" t="str">
            <v>จันทร์นิภา</v>
          </cell>
        </row>
        <row r="1118">
          <cell r="B1118">
            <v>1961</v>
          </cell>
          <cell r="C1118">
            <v>1113</v>
          </cell>
          <cell r="D1118">
            <v>1</v>
          </cell>
          <cell r="E1118">
            <v>8</v>
          </cell>
          <cell r="F1118">
            <v>2565</v>
          </cell>
          <cell r="G1118">
            <v>800025104954</v>
          </cell>
          <cell r="H1118" t="str">
            <v>นาง</v>
          </cell>
          <cell r="I1118" t="str">
            <v>ภัทรินญา</v>
          </cell>
          <cell r="J1118" t="str">
            <v>ฟองจันทร์</v>
          </cell>
          <cell r="K1118">
            <v>3500900736739</v>
          </cell>
          <cell r="L1118" t="str">
            <v>ฝาง</v>
          </cell>
          <cell r="M1118" t="str">
            <v>เขตเชียงใหม่ 2</v>
          </cell>
          <cell r="N1118">
            <v>8</v>
          </cell>
          <cell r="O1118" t="str">
            <v>สินเชื่อธนาคารประชาชน</v>
          </cell>
          <cell r="P1118" t="str">
            <v>1.บุคคลค้ำประกัน</v>
          </cell>
          <cell r="Q1118">
            <v>176662</v>
          </cell>
          <cell r="R1118">
            <v>7433.65</v>
          </cell>
          <cell r="S1118" t="str">
            <v>จังหวัดฝาง</v>
          </cell>
          <cell r="T1118" t="str">
            <v>ผบ.619</v>
          </cell>
          <cell r="U1118">
            <v>2556</v>
          </cell>
          <cell r="V1118" t="str">
            <v>ผบ.638</v>
          </cell>
          <cell r="W1118">
            <v>2556</v>
          </cell>
          <cell r="AA1118">
            <v>13</v>
          </cell>
          <cell r="AB1118">
            <v>11</v>
          </cell>
          <cell r="AC1118">
            <v>2556</v>
          </cell>
          <cell r="BL1118" t="str">
            <v>นางภัทรินญา ฟองจันทร์</v>
          </cell>
          <cell r="BM1118">
            <v>0</v>
          </cell>
          <cell r="BU1118" t="str">
            <v>จันทร์นิภา</v>
          </cell>
        </row>
        <row r="1119">
          <cell r="B1119">
            <v>1962</v>
          </cell>
          <cell r="C1119">
            <v>1114</v>
          </cell>
          <cell r="D1119">
            <v>1</v>
          </cell>
          <cell r="E1119">
            <v>8</v>
          </cell>
          <cell r="F1119">
            <v>2565</v>
          </cell>
          <cell r="G1119">
            <v>800026736655</v>
          </cell>
          <cell r="H1119" t="str">
            <v>นาง</v>
          </cell>
          <cell r="I1119" t="str">
            <v>สุดา</v>
          </cell>
          <cell r="J1119" t="str">
            <v>ธรรมใจ</v>
          </cell>
          <cell r="K1119">
            <v>3570200397567</v>
          </cell>
          <cell r="L1119" t="str">
            <v>ฝาง</v>
          </cell>
          <cell r="M1119" t="str">
            <v>เขตเชียงใหม่ 2</v>
          </cell>
          <cell r="N1119">
            <v>8</v>
          </cell>
          <cell r="O1119" t="str">
            <v>สินเชื่อธนาคารประชาชน</v>
          </cell>
          <cell r="P1119" t="str">
            <v>1.บุคคลค้ำประกัน</v>
          </cell>
          <cell r="Q1119">
            <v>191664</v>
          </cell>
          <cell r="R1119">
            <v>9878.51</v>
          </cell>
          <cell r="S1119" t="str">
            <v>จังหวัดฝาง</v>
          </cell>
          <cell r="T1119" t="str">
            <v>ผบ.622</v>
          </cell>
          <cell r="U1119">
            <v>2556</v>
          </cell>
          <cell r="V1119" t="str">
            <v>ผบ.639</v>
          </cell>
          <cell r="W1119">
            <v>2556</v>
          </cell>
          <cell r="AA1119">
            <v>13</v>
          </cell>
          <cell r="AB1119">
            <v>11</v>
          </cell>
          <cell r="AC1119">
            <v>2556</v>
          </cell>
          <cell r="BL1119" t="str">
            <v>นางสุดา ธรรมใจ</v>
          </cell>
          <cell r="BM1119">
            <v>0</v>
          </cell>
          <cell r="BU1119" t="str">
            <v>จันทร์นิภา</v>
          </cell>
        </row>
        <row r="1120">
          <cell r="B1120">
            <v>1963</v>
          </cell>
          <cell r="C1120">
            <v>501</v>
          </cell>
          <cell r="D1120">
            <v>25</v>
          </cell>
          <cell r="E1120">
            <v>3</v>
          </cell>
          <cell r="F1120">
            <v>2567</v>
          </cell>
          <cell r="G1120">
            <v>800081560883</v>
          </cell>
          <cell r="H1120" t="str">
            <v>นางสาว</v>
          </cell>
          <cell r="I1120" t="str">
            <v>ดาราพร</v>
          </cell>
          <cell r="J1120" t="str">
            <v>เจริญสุข</v>
          </cell>
          <cell r="K1120" t="str">
            <v>3-5001-00301-58-4</v>
          </cell>
          <cell r="L1120" t="str">
            <v>หนองหอย</v>
          </cell>
          <cell r="M1120" t="str">
            <v>เชียงใหม่ 1</v>
          </cell>
          <cell r="N1120">
            <v>8</v>
          </cell>
          <cell r="O1120" t="str">
            <v>สินเชื่อธนาคารประชาะชน</v>
          </cell>
          <cell r="P1120" t="str">
            <v>1.บุคคลค้ำประกัน</v>
          </cell>
          <cell r="Q1120" t="str">
            <v>89,995.24</v>
          </cell>
          <cell r="S1120" t="str">
            <v>แขวงเชียงใหม่</v>
          </cell>
          <cell r="T1120" t="str">
            <v>ผบ.2632</v>
          </cell>
          <cell r="U1120">
            <v>2563</v>
          </cell>
          <cell r="V1120">
            <v>5079</v>
          </cell>
          <cell r="W1120">
            <v>2563</v>
          </cell>
          <cell r="X1120">
            <v>20</v>
          </cell>
          <cell r="Y1120">
            <v>7</v>
          </cell>
          <cell r="Z1120">
            <v>2563</v>
          </cell>
          <cell r="BL1120" t="str">
            <v>นางสาวดาราพร เจริญสุข</v>
          </cell>
          <cell r="BM1120">
            <v>0</v>
          </cell>
          <cell r="BO1120" t="str">
            <v/>
          </cell>
          <cell r="BP1120">
            <v>8</v>
          </cell>
          <cell r="BQ1120">
            <v>7</v>
          </cell>
          <cell r="BR1120">
            <v>2567</v>
          </cell>
          <cell r="BS1120" t="str">
            <v/>
          </cell>
          <cell r="BT1120" t="str">
            <v/>
          </cell>
          <cell r="BV1120" t="str">
            <v/>
          </cell>
          <cell r="BW1120" t="str">
            <v>1.นางาสดาราพร เจริญสุข
2.นางพ็ญ ศิริ
3.นางพรรณี ศรีวิชัย</v>
          </cell>
          <cell r="BX1120" t="str">
            <v>จำเลยที่ 1
จำเลยที่ 2
จำเลยที่ 3</v>
          </cell>
          <cell r="BY1120" t="str">
            <v>3-5001-00301-58-4
3-5015-00289-31-1
3-5001-00390-90-1</v>
          </cell>
          <cell r="CR1120" t="str">
            <v>จันทร์นิภา</v>
          </cell>
          <cell r="CS1120" t="str">
            <v>นางสาวดาราพร เจริญสุข</v>
          </cell>
        </row>
        <row r="1121">
          <cell r="B1121">
            <v>1964</v>
          </cell>
          <cell r="C1121">
            <v>1116</v>
          </cell>
          <cell r="D1121">
            <v>1</v>
          </cell>
          <cell r="E1121">
            <v>8</v>
          </cell>
          <cell r="F1121">
            <v>2565</v>
          </cell>
          <cell r="G1121">
            <v>853652000110</v>
          </cell>
          <cell r="H1121" t="str">
            <v>ด.ต.</v>
          </cell>
          <cell r="I1121" t="str">
            <v>จรัญ</v>
          </cell>
          <cell r="J1121" t="str">
            <v>สรรค์เจริญ</v>
          </cell>
          <cell r="K1121">
            <v>3609900369741</v>
          </cell>
          <cell r="L1121" t="str">
            <v>ไชยปราการ</v>
          </cell>
          <cell r="M1121" t="str">
            <v>เขตเชียงใหม่ 2</v>
          </cell>
          <cell r="N1121">
            <v>8</v>
          </cell>
          <cell r="O1121" t="str">
            <v>สินเชื่อสวัสดิการ</v>
          </cell>
          <cell r="P1121" t="str">
            <v>1.บุคคลค้ำประกัน</v>
          </cell>
          <cell r="Q1121">
            <v>274961.03000000003</v>
          </cell>
          <cell r="R1121">
            <v>64512.85</v>
          </cell>
          <cell r="S1121" t="str">
            <v>จังหวัดฝาง</v>
          </cell>
          <cell r="T1121" t="str">
            <v>ผบ.152</v>
          </cell>
          <cell r="U1121">
            <v>2556</v>
          </cell>
          <cell r="V1121" t="str">
            <v>ผบ.465</v>
          </cell>
          <cell r="W1121">
            <v>2556</v>
          </cell>
          <cell r="AA1121">
            <v>16</v>
          </cell>
          <cell r="AB1121">
            <v>9</v>
          </cell>
          <cell r="AC1121">
            <v>2556</v>
          </cell>
          <cell r="BL1121" t="str">
            <v>ด.ต.จรัญ สรรค์เจริญ</v>
          </cell>
          <cell r="BM1121">
            <v>0</v>
          </cell>
          <cell r="BU1121" t="str">
            <v>จันทร์นิภา</v>
          </cell>
        </row>
        <row r="1122">
          <cell r="B1122">
            <v>1965</v>
          </cell>
          <cell r="C1122">
            <v>1117</v>
          </cell>
          <cell r="D1122">
            <v>1</v>
          </cell>
          <cell r="E1122">
            <v>8</v>
          </cell>
          <cell r="F1122">
            <v>2565</v>
          </cell>
          <cell r="G1122">
            <v>800003655720</v>
          </cell>
          <cell r="H1122" t="str">
            <v>นาง</v>
          </cell>
          <cell r="I1122" t="str">
            <v>รพีพันธุ์</v>
          </cell>
          <cell r="J1122" t="str">
            <v>ธรรมวาทิตย์</v>
          </cell>
          <cell r="K1122">
            <v>3500900667958</v>
          </cell>
          <cell r="L1122" t="str">
            <v>ฝาง</v>
          </cell>
          <cell r="M1122" t="str">
            <v>เขตเชียงใหม่ 2</v>
          </cell>
          <cell r="N1122">
            <v>8</v>
          </cell>
          <cell r="O1122" t="str">
            <v>สินเชื่อสวัสดิการ</v>
          </cell>
          <cell r="P1122" t="str">
            <v>1.บุคคลค้ำประกัน</v>
          </cell>
          <cell r="Q1122">
            <v>502976.34</v>
          </cell>
          <cell r="R1122">
            <v>41778.04</v>
          </cell>
          <cell r="S1122" t="str">
            <v>จังหวัดฝาง</v>
          </cell>
          <cell r="T1122" t="str">
            <v>ผบ.142</v>
          </cell>
          <cell r="U1122">
            <v>2556</v>
          </cell>
          <cell r="V1122" t="str">
            <v>ผบ.243</v>
          </cell>
          <cell r="W1122">
            <v>2556</v>
          </cell>
          <cell r="AA1122">
            <v>29</v>
          </cell>
          <cell r="AB1122">
            <v>7</v>
          </cell>
          <cell r="AC1122">
            <v>2556</v>
          </cell>
          <cell r="BL1122" t="str">
            <v>นางรพีพันธุ์ ธรรมวาทิตย์</v>
          </cell>
          <cell r="BM1122">
            <v>0</v>
          </cell>
          <cell r="BU1122" t="str">
            <v>จันทร์นิภา</v>
          </cell>
        </row>
        <row r="1123">
          <cell r="B1123">
            <v>1966</v>
          </cell>
          <cell r="C1123">
            <v>1118</v>
          </cell>
          <cell r="D1123">
            <v>1</v>
          </cell>
          <cell r="E1123">
            <v>8</v>
          </cell>
          <cell r="F1123">
            <v>2565</v>
          </cell>
          <cell r="G1123">
            <v>8000153199927</v>
          </cell>
          <cell r="H1123" t="str">
            <v>นาย</v>
          </cell>
          <cell r="I1123" t="str">
            <v>ธนโชติไชย</v>
          </cell>
          <cell r="J1123" t="str">
            <v>จารุบวร</v>
          </cell>
          <cell r="K1123">
            <v>3501200981987</v>
          </cell>
          <cell r="L1123" t="str">
            <v>ฝาง</v>
          </cell>
          <cell r="M1123" t="str">
            <v>เขตเชียงใหม่ 2</v>
          </cell>
          <cell r="N1123">
            <v>8</v>
          </cell>
          <cell r="O1123" t="str">
            <v>สินเชื่อสวัสดิการ</v>
          </cell>
          <cell r="P1123" t="str">
            <v>1.บุคคลค้ำประกัน</v>
          </cell>
          <cell r="Q1123">
            <v>700000</v>
          </cell>
          <cell r="R1123">
            <v>70989.03</v>
          </cell>
          <cell r="S1123" t="str">
            <v>จังหวัดฝาง</v>
          </cell>
          <cell r="T1123" t="str">
            <v>ผบ.141</v>
          </cell>
          <cell r="U1123">
            <v>2556</v>
          </cell>
          <cell r="V1123" t="str">
            <v>ผบ.242</v>
          </cell>
          <cell r="W1123">
            <v>2556</v>
          </cell>
          <cell r="AA1123">
            <v>29</v>
          </cell>
          <cell r="AB1123">
            <v>7</v>
          </cell>
          <cell r="AC1123">
            <v>2556</v>
          </cell>
          <cell r="BL1123" t="str">
            <v>นายธนโชติไชย จารุบวร</v>
          </cell>
          <cell r="BM1123">
            <v>0</v>
          </cell>
          <cell r="BU1123" t="str">
            <v>จันทร์นิภา</v>
          </cell>
        </row>
        <row r="1124">
          <cell r="B1124">
            <v>1967</v>
          </cell>
          <cell r="C1124">
            <v>1119</v>
          </cell>
          <cell r="D1124">
            <v>1</v>
          </cell>
          <cell r="E1124">
            <v>8</v>
          </cell>
          <cell r="F1124">
            <v>2565</v>
          </cell>
          <cell r="G1124">
            <v>850652002005</v>
          </cell>
          <cell r="H1124" t="str">
            <v>ส.อ.</v>
          </cell>
          <cell r="I1124" t="str">
            <v>วิวัฒน์</v>
          </cell>
          <cell r="J1124" t="str">
            <v>ปิวศิลป์</v>
          </cell>
          <cell r="L1124" t="str">
            <v>เชียงดาว</v>
          </cell>
          <cell r="M1124" t="str">
            <v>เขตเชียงใหม่ 2</v>
          </cell>
          <cell r="N1124">
            <v>8</v>
          </cell>
          <cell r="O1124" t="str">
            <v>สินเชื่อสวัสดิการ</v>
          </cell>
          <cell r="P1124" t="str">
            <v>1.บุคคลค้ำประกัน</v>
          </cell>
          <cell r="S1124" t="str">
            <v>จังหวัดลำพูน</v>
          </cell>
          <cell r="T1124" t="str">
            <v>ผบ.707</v>
          </cell>
          <cell r="U1124">
            <v>2556</v>
          </cell>
          <cell r="V1124" t="str">
            <v>ผบ.784</v>
          </cell>
          <cell r="W1124">
            <v>2556</v>
          </cell>
          <cell r="BL1124" t="str">
            <v>ส.อ.วิวัฒน์ ปิวศิลป์</v>
          </cell>
          <cell r="BM1124">
            <v>0</v>
          </cell>
          <cell r="BU1124" t="str">
            <v>จันทร์นิภา</v>
          </cell>
        </row>
        <row r="1125">
          <cell r="B1125">
            <v>1968</v>
          </cell>
          <cell r="C1125">
            <v>1120</v>
          </cell>
          <cell r="D1125">
            <v>1</v>
          </cell>
          <cell r="E1125">
            <v>8</v>
          </cell>
          <cell r="F1125">
            <v>2565</v>
          </cell>
          <cell r="G1125">
            <v>850652013754</v>
          </cell>
          <cell r="H1125" t="str">
            <v>จ.ส.อ.</v>
          </cell>
          <cell r="I1125" t="str">
            <v>ธวัช</v>
          </cell>
          <cell r="J1125" t="str">
            <v>อินต๊ะจอมวงศ์</v>
          </cell>
          <cell r="K1125">
            <v>3640900069421</v>
          </cell>
          <cell r="L1125" t="str">
            <v>เชียงดาว</v>
          </cell>
          <cell r="M1125" t="str">
            <v>เขตเชียงใหม่ 2</v>
          </cell>
          <cell r="N1125">
            <v>8</v>
          </cell>
          <cell r="O1125" t="str">
            <v>สินเชื่อสวัสดิการ</v>
          </cell>
          <cell r="P1125" t="str">
            <v>1.บุคคลค้ำประกัน</v>
          </cell>
          <cell r="Q1125">
            <v>472869.81</v>
          </cell>
          <cell r="R1125">
            <v>109368.96000000001</v>
          </cell>
          <cell r="S1125" t="str">
            <v>จังหวัดสวรรคโลก</v>
          </cell>
          <cell r="T1125" t="str">
            <v>ผบ.758</v>
          </cell>
          <cell r="U1125">
            <v>2556</v>
          </cell>
          <cell r="V1125" t="str">
            <v>ผบ.805</v>
          </cell>
          <cell r="W1125">
            <v>2556</v>
          </cell>
          <cell r="AA1125">
            <v>16</v>
          </cell>
          <cell r="AB1125">
            <v>12</v>
          </cell>
          <cell r="AC1125">
            <v>2556</v>
          </cell>
          <cell r="BL1125" t="str">
            <v>จ.ส.อ.ธวัช อินต๊ะจอมวงศ์</v>
          </cell>
          <cell r="BM1125">
            <v>0</v>
          </cell>
          <cell r="BU1125" t="str">
            <v>จันทร์นิภา</v>
          </cell>
        </row>
        <row r="1126">
          <cell r="B1126">
            <v>1969</v>
          </cell>
          <cell r="C1126">
            <v>1121</v>
          </cell>
          <cell r="D1126">
            <v>30</v>
          </cell>
          <cell r="E1126">
            <v>8</v>
          </cell>
          <cell r="F1126">
            <v>2565</v>
          </cell>
          <cell r="G1126">
            <v>800028905795</v>
          </cell>
          <cell r="H1126" t="str">
            <v>นางสาว</v>
          </cell>
          <cell r="I1126" t="str">
            <v>บุญจันทร์</v>
          </cell>
          <cell r="J1126" t="str">
            <v>รถไธสงค์</v>
          </cell>
          <cell r="K1126">
            <v>3230300280362</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จังหวัดมหาสารคาม</v>
          </cell>
          <cell r="T1126" t="str">
            <v>ผบ.378</v>
          </cell>
          <cell r="U1126" t="str">
            <v>2558</v>
          </cell>
          <cell r="BL1126" t="str">
            <v>นางสาวบุญจันทร์ รถไธสงค์</v>
          </cell>
          <cell r="BM1126">
            <v>0</v>
          </cell>
          <cell r="BU1126" t="str">
            <v>จันทร์นิภา</v>
          </cell>
        </row>
        <row r="1127">
          <cell r="B1127">
            <v>1970</v>
          </cell>
          <cell r="C1127">
            <v>1122</v>
          </cell>
          <cell r="D1127">
            <v>30</v>
          </cell>
          <cell r="E1127">
            <v>8</v>
          </cell>
          <cell r="F1127">
            <v>2565</v>
          </cell>
          <cell r="G1127">
            <v>800028369406</v>
          </cell>
          <cell r="H1127" t="str">
            <v>นาย</v>
          </cell>
          <cell r="I1127" t="str">
            <v xml:space="preserve">สิทธิชัย  </v>
          </cell>
          <cell r="J1127" t="str">
            <v>ทองหล่อ</v>
          </cell>
          <cell r="K1127">
            <v>1149900254888</v>
          </cell>
          <cell r="L1127" t="str">
            <v>บวกครกหลวง</v>
          </cell>
          <cell r="M1127" t="str">
            <v>เชียงใหม่ 3</v>
          </cell>
          <cell r="N1127">
            <v>8</v>
          </cell>
          <cell r="O1127" t="str">
            <v>สินเชื่อธนาคารประชาชน</v>
          </cell>
          <cell r="P1127" t="str">
            <v>บุคคลค้ำประกัน</v>
          </cell>
          <cell r="S1127" t="str">
            <v>แขวงเชียงใหม่</v>
          </cell>
          <cell r="T1127" t="str">
            <v>ผบ.9469/2558</v>
          </cell>
          <cell r="U1127" t="str">
            <v>2558</v>
          </cell>
          <cell r="BL1127" t="str">
            <v>นายสิทธิชัย   ทองหล่อ</v>
          </cell>
          <cell r="BM1127">
            <v>0</v>
          </cell>
          <cell r="BU1127" t="str">
            <v>จันทร์นิภา</v>
          </cell>
        </row>
        <row r="1128">
          <cell r="B1128">
            <v>1971</v>
          </cell>
          <cell r="C1128">
            <v>1123</v>
          </cell>
          <cell r="D1128">
            <v>30</v>
          </cell>
          <cell r="E1128">
            <v>8</v>
          </cell>
          <cell r="F1128">
            <v>2565</v>
          </cell>
          <cell r="G1128">
            <v>800029476861</v>
          </cell>
          <cell r="H1128" t="str">
            <v>นางสาว</v>
          </cell>
          <cell r="I1128" t="str">
            <v xml:space="preserve">น.ส.นิภา </v>
          </cell>
          <cell r="J1128" t="str">
            <v xml:space="preserve"> เกตุแก้ว</v>
          </cell>
          <cell r="K1128">
            <v>3340400105375</v>
          </cell>
          <cell r="L1128" t="str">
            <v>บ่อสร้าง</v>
          </cell>
          <cell r="M1128" t="str">
            <v>เชียงใหม่ 3</v>
          </cell>
          <cell r="N1128">
            <v>8</v>
          </cell>
          <cell r="O1128" t="str">
            <v>สินเชื่อธนาคารประชาชน</v>
          </cell>
          <cell r="P1128" t="str">
            <v>บุคคลค้ำประกัน</v>
          </cell>
          <cell r="S1128" t="str">
            <v>จังหวัดสุโขทัย</v>
          </cell>
          <cell r="T1128" t="str">
            <v>ผบ.1677/2558</v>
          </cell>
          <cell r="U1128" t="str">
            <v>2558</v>
          </cell>
          <cell r="BL1128" t="str">
            <v>นางสาวน.ส.นิภา   เกตุแก้ว</v>
          </cell>
          <cell r="BM1128">
            <v>0</v>
          </cell>
          <cell r="BU1128" t="str">
            <v>จันทร์นิภา</v>
          </cell>
        </row>
        <row r="1129">
          <cell r="B1129">
            <v>1972</v>
          </cell>
          <cell r="C1129">
            <v>1124</v>
          </cell>
          <cell r="D1129">
            <v>30</v>
          </cell>
          <cell r="E1129">
            <v>8</v>
          </cell>
          <cell r="F1129">
            <v>2565</v>
          </cell>
          <cell r="G1129">
            <v>821949006836</v>
          </cell>
          <cell r="H1129" t="str">
            <v>นาง</v>
          </cell>
          <cell r="I1129" t="str">
            <v xml:space="preserve">ปุณณมาส  </v>
          </cell>
          <cell r="J1129" t="str">
            <v>ญาณปรีชาชาญ</v>
          </cell>
          <cell r="K1129">
            <v>3501300298847</v>
          </cell>
          <cell r="L1129" t="str">
            <v>สันกำแพง</v>
          </cell>
          <cell r="M1129" t="str">
            <v>เชียงใหม่ 3</v>
          </cell>
          <cell r="N1129">
            <v>8</v>
          </cell>
          <cell r="O1129" t="str">
            <v>สินเชื่อพัฒนากลุ่มอาชีพ</v>
          </cell>
          <cell r="P1129" t="str">
            <v>บุคคลค้ำประกัน</v>
          </cell>
          <cell r="S1129" t="str">
            <v>แขวงเชียงใหม่</v>
          </cell>
          <cell r="T1129" t="str">
            <v>ผบ.278/2559</v>
          </cell>
          <cell r="U1129" t="str">
            <v>2559</v>
          </cell>
          <cell r="BL1129" t="str">
            <v>นางปุณณมาส   ญาณปรีชาชาญ</v>
          </cell>
          <cell r="BM1129">
            <v>0</v>
          </cell>
          <cell r="BU1129" t="str">
            <v>จันทร์นิภา</v>
          </cell>
        </row>
        <row r="1130">
          <cell r="B1130">
            <v>1973</v>
          </cell>
          <cell r="C1130">
            <v>1125</v>
          </cell>
          <cell r="D1130">
            <v>30</v>
          </cell>
          <cell r="E1130">
            <v>8</v>
          </cell>
          <cell r="F1130">
            <v>2565</v>
          </cell>
          <cell r="G1130">
            <v>800004147578</v>
          </cell>
          <cell r="H1130" t="str">
            <v>นาย</v>
          </cell>
          <cell r="I1130" t="str">
            <v xml:space="preserve">คณาพันธุ์ </v>
          </cell>
          <cell r="J1130" t="str">
            <v>โสมนัส</v>
          </cell>
          <cell r="K1130">
            <v>3549900192583</v>
          </cell>
          <cell r="L1130" t="str">
            <v>บวกครกหลวง</v>
          </cell>
          <cell r="M1130" t="str">
            <v>เชียงใหม่ 3</v>
          </cell>
          <cell r="N1130">
            <v>8</v>
          </cell>
          <cell r="O1130" t="str">
            <v>สินเชื่อสวัสดิการ</v>
          </cell>
          <cell r="P1130" t="str">
            <v>บุคคลค้ำประกัน</v>
          </cell>
          <cell r="S1130" t="str">
            <v>จังหวัดลำพูน</v>
          </cell>
          <cell r="T1130" t="str">
            <v>ผบ.1044</v>
          </cell>
          <cell r="U1130" t="str">
            <v>2559</v>
          </cell>
          <cell r="V1130" t="str">
            <v>ผบ.3189</v>
          </cell>
          <cell r="W1130">
            <v>2559</v>
          </cell>
          <cell r="BL1130" t="str">
            <v>นายคณาพันธุ์  โสมนัส</v>
          </cell>
          <cell r="BM1130">
            <v>0</v>
          </cell>
          <cell r="BU1130" t="str">
            <v>จันทร์นิภา</v>
          </cell>
        </row>
        <row r="1131">
          <cell r="B1131">
            <v>1974</v>
          </cell>
          <cell r="C1131">
            <v>1126</v>
          </cell>
          <cell r="D1131">
            <v>30</v>
          </cell>
          <cell r="E1131">
            <v>8</v>
          </cell>
          <cell r="F1131">
            <v>2565</v>
          </cell>
          <cell r="G1131">
            <v>839752004391</v>
          </cell>
          <cell r="H1131" t="str">
            <v>นาง</v>
          </cell>
          <cell r="I1131" t="str">
            <v xml:space="preserve">สุวรรณา </v>
          </cell>
          <cell r="J1131" t="str">
            <v xml:space="preserve"> เล็กเจริญสุข</v>
          </cell>
          <cell r="L1131" t="str">
            <v>บวกครกหลวง</v>
          </cell>
          <cell r="M1131" t="str">
            <v>เชียงใหม่ 3</v>
          </cell>
          <cell r="N1131">
            <v>8</v>
          </cell>
          <cell r="O1131" t="str">
            <v>สินเชื่อพัฒนากลุ่มอาชีพ</v>
          </cell>
          <cell r="P1131" t="str">
            <v>บุคคลค้ำประกัน</v>
          </cell>
          <cell r="S1131" t="str">
            <v>จังหวัดลำปาง</v>
          </cell>
          <cell r="T1131" t="str">
            <v>ผบ.1381</v>
          </cell>
          <cell r="U1131" t="str">
            <v>2559</v>
          </cell>
          <cell r="V1131" t="str">
            <v>ผบ.257</v>
          </cell>
          <cell r="W1131">
            <v>2560</v>
          </cell>
          <cell r="BL1131" t="str">
            <v>นางสุวรรณา   เล็กเจริญสุข</v>
          </cell>
          <cell r="BM1131">
            <v>0</v>
          </cell>
          <cell r="BU1131" t="str">
            <v>จันทร์นิภา</v>
          </cell>
        </row>
        <row r="1132">
          <cell r="B1132">
            <v>1975</v>
          </cell>
          <cell r="C1132">
            <v>1127</v>
          </cell>
          <cell r="D1132">
            <v>30</v>
          </cell>
          <cell r="E1132">
            <v>8</v>
          </cell>
          <cell r="F1132">
            <v>2565</v>
          </cell>
          <cell r="G1132">
            <v>800036975491</v>
          </cell>
          <cell r="H1132" t="str">
            <v>นาย</v>
          </cell>
          <cell r="I1132" t="str">
            <v xml:space="preserve">มนตรี </v>
          </cell>
          <cell r="J1132" t="str">
            <v xml:space="preserve">โคสิริวิวัฒน์ </v>
          </cell>
          <cell r="K1132">
            <v>1540700006056</v>
          </cell>
          <cell r="L1132" t="str">
            <v>บวกครกหลวง</v>
          </cell>
          <cell r="M1132" t="str">
            <v>เชียงใหม่ 3</v>
          </cell>
          <cell r="N1132">
            <v>8</v>
          </cell>
          <cell r="O1132" t="str">
            <v>สินเชื่อธนาคารประชาชน</v>
          </cell>
          <cell r="P1132" t="str">
            <v>บุคคลค้ำประกัน</v>
          </cell>
          <cell r="S1132" t="str">
            <v>จังหวัดลำพูน</v>
          </cell>
          <cell r="T1132" t="str">
            <v>ผบ.4619/2559</v>
          </cell>
          <cell r="U1132" t="str">
            <v>2559</v>
          </cell>
          <cell r="BL1132" t="str">
            <v xml:space="preserve">นายมนตรี  โคสิริวิวัฒน์ </v>
          </cell>
          <cell r="BM1132">
            <v>0</v>
          </cell>
          <cell r="BU1132" t="str">
            <v>จันทร์นิภา</v>
          </cell>
        </row>
        <row r="1133">
          <cell r="B1133">
            <v>1976</v>
          </cell>
          <cell r="C1133">
            <v>1128</v>
          </cell>
          <cell r="D1133">
            <v>30</v>
          </cell>
          <cell r="E1133">
            <v>8</v>
          </cell>
          <cell r="F1133">
            <v>2565</v>
          </cell>
          <cell r="G1133">
            <v>800023056933</v>
          </cell>
          <cell r="H1133" t="str">
            <v>นาง</v>
          </cell>
          <cell r="I1133" t="str">
            <v xml:space="preserve">จันทนา </v>
          </cell>
          <cell r="J1133" t="str">
            <v xml:space="preserve">สอาดล้วน </v>
          </cell>
          <cell r="K1133">
            <v>3500100037623</v>
          </cell>
          <cell r="L1133" t="str">
            <v>บ่อสร้าง</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ผบ.13913</v>
          </cell>
          <cell r="U1133" t="str">
            <v>2559</v>
          </cell>
          <cell r="V1133" t="str">
            <v>ผบ.984</v>
          </cell>
          <cell r="W1133">
            <v>2560</v>
          </cell>
          <cell r="BL1133" t="str">
            <v xml:space="preserve">นางจันทนา  สอาดล้วน </v>
          </cell>
          <cell r="BM1133">
            <v>0</v>
          </cell>
          <cell r="BU1133" t="str">
            <v>จันทร์นิภา</v>
          </cell>
        </row>
        <row r="1134">
          <cell r="B1134">
            <v>1977</v>
          </cell>
          <cell r="C1134">
            <v>1129</v>
          </cell>
          <cell r="D1134">
            <v>30</v>
          </cell>
          <cell r="E1134">
            <v>8</v>
          </cell>
          <cell r="F1134">
            <v>2565</v>
          </cell>
          <cell r="G1134">
            <v>800025670178</v>
          </cell>
          <cell r="H1134" t="str">
            <v>นางสาว</v>
          </cell>
          <cell r="I1134" t="str">
            <v xml:space="preserve">ทรรศนพร </v>
          </cell>
          <cell r="J1134" t="str">
            <v xml:space="preserve">ทองมาลา </v>
          </cell>
          <cell r="K1134">
            <v>3100902690438</v>
          </cell>
          <cell r="L1134" t="str">
            <v xml:space="preserve">สันกำแพง </v>
          </cell>
          <cell r="M1134" t="str">
            <v>เชียงใหม่ 3</v>
          </cell>
          <cell r="N1134">
            <v>8</v>
          </cell>
          <cell r="O1134" t="str">
            <v>สินเชื่อธนาคารประชาชน</v>
          </cell>
          <cell r="P1134" t="str">
            <v>บุคคลค้ำประกัน</v>
          </cell>
          <cell r="S1134" t="str">
            <v>แขวงเชียงใหม่</v>
          </cell>
          <cell r="T1134" t="str">
            <v>ผบ.13910</v>
          </cell>
          <cell r="U1134" t="str">
            <v>2559</v>
          </cell>
          <cell r="BL1134" t="str">
            <v xml:space="preserve">นางสาวทรรศนพร  ทองมาลา </v>
          </cell>
          <cell r="BM1134">
            <v>0</v>
          </cell>
          <cell r="BU1134" t="str">
            <v>จันทร์นิภา</v>
          </cell>
        </row>
        <row r="1135">
          <cell r="B1135">
            <v>1978</v>
          </cell>
          <cell r="C1135">
            <v>1130</v>
          </cell>
          <cell r="D1135">
            <v>30</v>
          </cell>
          <cell r="E1135">
            <v>8</v>
          </cell>
          <cell r="F1135">
            <v>2565</v>
          </cell>
          <cell r="G1135">
            <v>800038505536</v>
          </cell>
          <cell r="H1135" t="str">
            <v>นาย</v>
          </cell>
          <cell r="I1135" t="str">
            <v xml:space="preserve">ประมวล </v>
          </cell>
          <cell r="J1135" t="str">
            <v>เวรุวะนารัก</v>
          </cell>
          <cell r="K1135">
            <v>3501300744090</v>
          </cell>
          <cell r="L1135" t="str">
            <v>บ่อสร้าง</v>
          </cell>
          <cell r="M1135" t="str">
            <v>เชียงใหม่ 3</v>
          </cell>
          <cell r="N1135">
            <v>8</v>
          </cell>
          <cell r="O1135" t="str">
            <v>สินเชื่อธนาคารประชาชน</v>
          </cell>
          <cell r="P1135" t="str">
            <v>บุคคลค้ำประกัน</v>
          </cell>
          <cell r="S1135" t="str">
            <v>จังหวัดหนองคาย</v>
          </cell>
          <cell r="T1135" t="str">
            <v>ผบ.340/2560</v>
          </cell>
          <cell r="U1135" t="str">
            <v>2560</v>
          </cell>
          <cell r="BL1135" t="str">
            <v>นายประมวล  เวรุวะนารัก</v>
          </cell>
          <cell r="BM1135">
            <v>0</v>
          </cell>
          <cell r="BU1135" t="str">
            <v>จันทร์นิภา</v>
          </cell>
        </row>
        <row r="1136">
          <cell r="B1136">
            <v>1979</v>
          </cell>
          <cell r="C1136">
            <v>1131</v>
          </cell>
          <cell r="D1136">
            <v>30</v>
          </cell>
          <cell r="E1136">
            <v>8</v>
          </cell>
          <cell r="F1136">
            <v>2565</v>
          </cell>
          <cell r="G1136">
            <v>800049310918</v>
          </cell>
          <cell r="H1136" t="str">
            <v>นางสาว</v>
          </cell>
          <cell r="I1136" t="str">
            <v xml:space="preserve">แคทริยา </v>
          </cell>
          <cell r="J1136" t="str">
            <v xml:space="preserve">ช่างสกล </v>
          </cell>
          <cell r="K1136">
            <v>3550100604498</v>
          </cell>
          <cell r="L1136" t="str">
            <v>บวกครกหลวง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ผบ.639</v>
          </cell>
          <cell r="U1136" t="str">
            <v>2560</v>
          </cell>
          <cell r="BL1136" t="str">
            <v xml:space="preserve">นางสาวแคทริยา  ช่างสกล </v>
          </cell>
          <cell r="BM1136">
            <v>0</v>
          </cell>
          <cell r="BU1136" t="str">
            <v>จันทร์นิภา</v>
          </cell>
        </row>
        <row r="1137">
          <cell r="B1137">
            <v>1980</v>
          </cell>
          <cell r="C1137">
            <v>1132</v>
          </cell>
          <cell r="D1137">
            <v>30</v>
          </cell>
          <cell r="E1137">
            <v>8</v>
          </cell>
          <cell r="F1137">
            <v>2565</v>
          </cell>
          <cell r="G1137">
            <v>800026660806</v>
          </cell>
          <cell r="H1137" t="str">
            <v>นาง</v>
          </cell>
          <cell r="I1137" t="str">
            <v>อนงค์</v>
          </cell>
          <cell r="J1137" t="str">
            <v xml:space="preserve"> แสงทอง </v>
          </cell>
          <cell r="K1137">
            <v>3501400100305</v>
          </cell>
          <cell r="L1137" t="str">
            <v>บ่อสร้าง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ผบ.454</v>
          </cell>
          <cell r="U1137" t="str">
            <v>2560</v>
          </cell>
          <cell r="BL1137" t="str">
            <v xml:space="preserve">นางอนงค์  แสงทอง </v>
          </cell>
          <cell r="BM1137">
            <v>0</v>
          </cell>
          <cell r="BU1137" t="str">
            <v>จันทร์นิภา</v>
          </cell>
        </row>
        <row r="1138">
          <cell r="B1138">
            <v>1981</v>
          </cell>
          <cell r="C1138">
            <v>1133</v>
          </cell>
          <cell r="D1138">
            <v>30</v>
          </cell>
          <cell r="E1138">
            <v>8</v>
          </cell>
          <cell r="F1138">
            <v>2565</v>
          </cell>
          <cell r="G1138">
            <v>800023181996</v>
          </cell>
          <cell r="H1138" t="str">
            <v>นางสาว</v>
          </cell>
          <cell r="I1138" t="str">
            <v>ศตพร</v>
          </cell>
          <cell r="J1138" t="str">
            <v xml:space="preserve"> สิงห์โต</v>
          </cell>
          <cell r="K1138">
            <v>1509900554462</v>
          </cell>
          <cell r="L1138" t="str">
            <v>บวกครกหลวง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ผบ.2727</v>
          </cell>
          <cell r="U1138" t="str">
            <v>2560</v>
          </cell>
          <cell r="BL1138" t="str">
            <v>นางสาวศตพร  สิงห์โต</v>
          </cell>
          <cell r="BM1138">
            <v>0</v>
          </cell>
          <cell r="BU1138" t="str">
            <v>จันทร์นิภา</v>
          </cell>
        </row>
        <row r="1139">
          <cell r="B1139">
            <v>1982</v>
          </cell>
          <cell r="C1139">
            <v>1134</v>
          </cell>
          <cell r="D1139">
            <v>30</v>
          </cell>
          <cell r="E1139">
            <v>8</v>
          </cell>
          <cell r="F1139">
            <v>2565</v>
          </cell>
          <cell r="G1139">
            <v>800039520252</v>
          </cell>
          <cell r="H1139" t="str">
            <v>นาย</v>
          </cell>
          <cell r="I1139" t="str">
            <v xml:space="preserve">จีระศักดิ์ </v>
          </cell>
          <cell r="J1139" t="str">
            <v>กิริยา</v>
          </cell>
          <cell r="K1139">
            <v>1509900165733</v>
          </cell>
          <cell r="L1139" t="str">
            <v>บ่อสร้าง</v>
          </cell>
          <cell r="M1139" t="str">
            <v>เชียงใหม่ 3</v>
          </cell>
          <cell r="N1139">
            <v>8</v>
          </cell>
          <cell r="O1139" t="str">
            <v>สินเชื่อธนาคารประชาชน</v>
          </cell>
          <cell r="P1139" t="str">
            <v>บุคคลค้ำประกัน</v>
          </cell>
          <cell r="S1139" t="str">
            <v>แขวงเชียงใหม่</v>
          </cell>
          <cell r="T1139" t="str">
            <v>ผบ.13831</v>
          </cell>
          <cell r="U1139" t="str">
            <v>2559</v>
          </cell>
          <cell r="BL1139" t="str">
            <v>นายจีระศักดิ์  กิริยา</v>
          </cell>
          <cell r="BM1139">
            <v>0</v>
          </cell>
          <cell r="BU1139" t="str">
            <v>จันทร์นิภา</v>
          </cell>
        </row>
        <row r="1140">
          <cell r="B1140">
            <v>1983</v>
          </cell>
          <cell r="C1140">
            <v>1135</v>
          </cell>
          <cell r="D1140">
            <v>30</v>
          </cell>
          <cell r="E1140">
            <v>8</v>
          </cell>
          <cell r="F1140">
            <v>2565</v>
          </cell>
          <cell r="G1140">
            <v>800026545544</v>
          </cell>
          <cell r="H1140" t="str">
            <v>นางสาว</v>
          </cell>
          <cell r="I1140" t="str">
            <v xml:space="preserve">มณฑิรา </v>
          </cell>
          <cell r="J1140" t="str">
            <v xml:space="preserve">ราชมณี </v>
          </cell>
          <cell r="K1140">
            <v>1509900610630</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แขวงทุ่งสง</v>
          </cell>
          <cell r="T1140" t="str">
            <v>ผบ.582</v>
          </cell>
          <cell r="U1140" t="str">
            <v>2560</v>
          </cell>
          <cell r="BL1140" t="str">
            <v xml:space="preserve">นางสาวมณฑิรา  ราชมณี </v>
          </cell>
          <cell r="BM1140">
            <v>0</v>
          </cell>
          <cell r="BU1140" t="str">
            <v>จันทร์นิภา</v>
          </cell>
        </row>
        <row r="1141">
          <cell r="B1141">
            <v>1984</v>
          </cell>
          <cell r="C1141">
            <v>1136</v>
          </cell>
          <cell r="D1141">
            <v>30</v>
          </cell>
          <cell r="E1141">
            <v>8</v>
          </cell>
          <cell r="F1141">
            <v>2565</v>
          </cell>
          <cell r="G1141">
            <v>800030025194</v>
          </cell>
          <cell r="H1141" t="str">
            <v>นางสาว</v>
          </cell>
          <cell r="I1141" t="str">
            <v>เพ็ญพร</v>
          </cell>
          <cell r="J1141" t="str">
            <v xml:space="preserve"> อุดมชัยถาวร </v>
          </cell>
          <cell r="K1141">
            <v>1509900119391</v>
          </cell>
          <cell r="L1141" t="str">
            <v>บวกครกหลวง</v>
          </cell>
          <cell r="M1141" t="str">
            <v>เชียงใหม่ 3</v>
          </cell>
          <cell r="N1141">
            <v>8</v>
          </cell>
          <cell r="O1141" t="str">
            <v>สินเชื่อธนาคารประชาชน</v>
          </cell>
          <cell r="P1141" t="str">
            <v>บุคคลค้ำประกัน</v>
          </cell>
          <cell r="S1141" t="str">
            <v>จังหวัดเชียงราย</v>
          </cell>
          <cell r="T1141" t="str">
            <v>ผบ.354/2560</v>
          </cell>
          <cell r="U1141" t="str">
            <v>2560</v>
          </cell>
          <cell r="BL1141" t="str">
            <v xml:space="preserve">นางสาวเพ็ญพร  อุดมชัยถาวร </v>
          </cell>
          <cell r="BM1141">
            <v>0</v>
          </cell>
          <cell r="BU1141" t="str">
            <v>จันทร์นิภา</v>
          </cell>
        </row>
        <row r="1142">
          <cell r="B1142">
            <v>1985</v>
          </cell>
          <cell r="C1142">
            <v>1137</v>
          </cell>
          <cell r="D1142">
            <v>30</v>
          </cell>
          <cell r="E1142">
            <v>8</v>
          </cell>
          <cell r="F1142">
            <v>2565</v>
          </cell>
          <cell r="G1142">
            <v>800027342834</v>
          </cell>
          <cell r="H1142" t="str">
            <v>นาง</v>
          </cell>
          <cell r="I1142" t="str">
            <v>ลัดดา</v>
          </cell>
          <cell r="J1142" t="str">
            <v xml:space="preserve"> นันตา </v>
          </cell>
          <cell r="K1142">
            <v>3501300079657</v>
          </cell>
          <cell r="L1142" t="str">
            <v>บ่อสร้าง</v>
          </cell>
          <cell r="M1142" t="str">
            <v>เชียงใหม่ 3</v>
          </cell>
          <cell r="N1142">
            <v>8</v>
          </cell>
          <cell r="O1142" t="str">
            <v>สินเชื่อธนาคารประชาชน</v>
          </cell>
          <cell r="P1142" t="str">
            <v>บุคคลค้ำประกัน</v>
          </cell>
          <cell r="S1142" t="str">
            <v>แขวงเชียงใหม่</v>
          </cell>
          <cell r="T1142" t="str">
            <v>ผบ.1117</v>
          </cell>
          <cell r="U1142" t="str">
            <v>2560</v>
          </cell>
          <cell r="BL1142" t="str">
            <v xml:space="preserve">นางลัดดา  นันตา </v>
          </cell>
          <cell r="BM1142">
            <v>0</v>
          </cell>
          <cell r="BU1142" t="str">
            <v>จันทร์นิภา</v>
          </cell>
        </row>
        <row r="1143">
          <cell r="B1143">
            <v>1986</v>
          </cell>
          <cell r="C1143">
            <v>1138</v>
          </cell>
          <cell r="D1143">
            <v>30</v>
          </cell>
          <cell r="E1143">
            <v>8</v>
          </cell>
          <cell r="F1143">
            <v>2565</v>
          </cell>
          <cell r="G1143">
            <v>800027212979</v>
          </cell>
          <cell r="H1143" t="str">
            <v>นางสาว</v>
          </cell>
          <cell r="I1143" t="str">
            <v xml:space="preserve">รัชนู </v>
          </cell>
          <cell r="J1143" t="str">
            <v xml:space="preserve">คำวัน </v>
          </cell>
          <cell r="K1143">
            <v>3580300032293</v>
          </cell>
          <cell r="L1143" t="str">
            <v>บ่อสร้าง</v>
          </cell>
          <cell r="M1143" t="str">
            <v>เชียงใหม่ 3</v>
          </cell>
          <cell r="N1143">
            <v>8</v>
          </cell>
          <cell r="O1143" t="str">
            <v>สินเชื่อสวัสดิการ</v>
          </cell>
          <cell r="P1143" t="str">
            <v>บุคคลค้ำประกัน</v>
          </cell>
          <cell r="S1143" t="str">
            <v>จังหวัดแพร่</v>
          </cell>
          <cell r="T1143" t="str">
            <v>ผบ.1765/2562</v>
          </cell>
          <cell r="U1143" t="str">
            <v>2562</v>
          </cell>
          <cell r="BL1143" t="str">
            <v xml:space="preserve">นางสาวรัชนู  คำวัน </v>
          </cell>
          <cell r="BM1143">
            <v>0</v>
          </cell>
          <cell r="BU1143" t="str">
            <v>จันทร์นิภา</v>
          </cell>
        </row>
        <row r="1144">
          <cell r="B1144">
            <v>1987</v>
          </cell>
          <cell r="C1144">
            <v>1139</v>
          </cell>
          <cell r="D1144">
            <v>30</v>
          </cell>
          <cell r="E1144">
            <v>8</v>
          </cell>
          <cell r="F1144">
            <v>2565</v>
          </cell>
          <cell r="G1144">
            <v>800043946741</v>
          </cell>
          <cell r="H1144" t="str">
            <v>นาย</v>
          </cell>
          <cell r="I1144" t="str">
            <v xml:space="preserve">ภัคภณ </v>
          </cell>
          <cell r="J1144" t="str">
            <v xml:space="preserve">นันต๊ะลิต </v>
          </cell>
          <cell r="K1144">
            <v>1509900755905</v>
          </cell>
          <cell r="L1144" t="str">
            <v>บวกครกหลวง</v>
          </cell>
          <cell r="M1144" t="str">
            <v>เชียงใหม่ 3</v>
          </cell>
          <cell r="N1144">
            <v>8</v>
          </cell>
          <cell r="O1144" t="str">
            <v>สินเชื่อธนาคารประชาชน</v>
          </cell>
          <cell r="P1144" t="str">
            <v>บุคคลค้ำประกัน</v>
          </cell>
          <cell r="S1144" t="str">
            <v>จังหวัดพะเยา</v>
          </cell>
          <cell r="T1144" t="str">
            <v>ผบ.705/2560</v>
          </cell>
          <cell r="U1144" t="str">
            <v>2560</v>
          </cell>
          <cell r="BL1144" t="str">
            <v xml:space="preserve">นายภัคภณ  นันต๊ะลิต </v>
          </cell>
          <cell r="BM1144">
            <v>0</v>
          </cell>
          <cell r="BU1144" t="str">
            <v>จันทร์นิภา</v>
          </cell>
        </row>
        <row r="1145">
          <cell r="B1145">
            <v>1988</v>
          </cell>
          <cell r="C1145">
            <v>1140</v>
          </cell>
          <cell r="D1145">
            <v>30</v>
          </cell>
          <cell r="E1145">
            <v>8</v>
          </cell>
          <cell r="F1145">
            <v>2565</v>
          </cell>
          <cell r="G1145">
            <v>800051824608</v>
          </cell>
          <cell r="H1145" t="str">
            <v>นาง</v>
          </cell>
          <cell r="I1145" t="str">
            <v>อิ่นแก้ว</v>
          </cell>
          <cell r="J1145" t="str">
            <v xml:space="preserve"> สักเสิน </v>
          </cell>
          <cell r="K1145">
            <v>3501300432594</v>
          </cell>
          <cell r="L1145" t="str">
            <v xml:space="preserve">สันกำแพง </v>
          </cell>
          <cell r="M1145" t="str">
            <v>เชียงใหม่ 3</v>
          </cell>
          <cell r="N1145">
            <v>8</v>
          </cell>
          <cell r="O1145" t="str">
            <v>สินเชื่อธนาคารประชาชน</v>
          </cell>
          <cell r="P1145" t="str">
            <v>บุคคลค้ำประกัน</v>
          </cell>
          <cell r="S1145" t="str">
            <v>แขวงเชียงใหม่</v>
          </cell>
          <cell r="T1145" t="str">
            <v>ผบ.4594</v>
          </cell>
          <cell r="U1145" t="str">
            <v>2560</v>
          </cell>
          <cell r="V1145" t="str">
            <v>ผบ.11117</v>
          </cell>
          <cell r="W1145">
            <v>2560</v>
          </cell>
          <cell r="BL1145" t="str">
            <v xml:space="preserve">นางอิ่นแก้ว  สักเสิน </v>
          </cell>
          <cell r="BM1145">
            <v>0</v>
          </cell>
          <cell r="BU1145" t="str">
            <v>จันทร์นิภา</v>
          </cell>
        </row>
        <row r="1146">
          <cell r="B1146">
            <v>1989</v>
          </cell>
          <cell r="C1146">
            <v>1141</v>
          </cell>
          <cell r="D1146">
            <v>30</v>
          </cell>
          <cell r="E1146">
            <v>8</v>
          </cell>
          <cell r="F1146">
            <v>2565</v>
          </cell>
          <cell r="G1146">
            <v>800007746061</v>
          </cell>
          <cell r="H1146" t="str">
            <v>นาง</v>
          </cell>
          <cell r="I1146" t="str">
            <v>ดลฤดี</v>
          </cell>
          <cell r="J1146" t="str">
            <v xml:space="preserve"> อูปคำแดง</v>
          </cell>
          <cell r="K1146">
            <v>3501300015519</v>
          </cell>
          <cell r="L1146" t="str">
            <v xml:space="preserve">สันกำแพง </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ผบ.1560</v>
          </cell>
          <cell r="U1146" t="str">
            <v>2560</v>
          </cell>
          <cell r="V1146" t="str">
            <v>ผบ.2246</v>
          </cell>
          <cell r="W1146">
            <v>2560</v>
          </cell>
          <cell r="BL1146" t="str">
            <v>นางดลฤดี  อูปคำแดง</v>
          </cell>
          <cell r="BM1146">
            <v>0</v>
          </cell>
          <cell r="BU1146" t="str">
            <v>จันทร์นิภา</v>
          </cell>
        </row>
        <row r="1147">
          <cell r="B1147">
            <v>1990</v>
          </cell>
          <cell r="C1147">
            <v>1142</v>
          </cell>
          <cell r="D1147">
            <v>30</v>
          </cell>
          <cell r="E1147">
            <v>8</v>
          </cell>
          <cell r="F1147">
            <v>2565</v>
          </cell>
          <cell r="G1147">
            <v>821952004488</v>
          </cell>
          <cell r="H1147" t="str">
            <v>นาย</v>
          </cell>
          <cell r="I1147" t="str">
            <v xml:space="preserve">จำรัส </v>
          </cell>
          <cell r="J1147" t="str">
            <v>ชุมภู</v>
          </cell>
          <cell r="K1147">
            <v>3429900004401</v>
          </cell>
          <cell r="L1147" t="str">
            <v>สันกำแพง</v>
          </cell>
          <cell r="M1147" t="str">
            <v>เชียงใหม่ 3</v>
          </cell>
          <cell r="N1147">
            <v>8</v>
          </cell>
          <cell r="O1147" t="str">
            <v>สินเชื่อเพื่อพัฒนากลุ่มอาชีพ</v>
          </cell>
          <cell r="P1147" t="str">
            <v>บุคคลค้ำประกัน</v>
          </cell>
          <cell r="S1147" t="str">
            <v>จังหวัดเชียงใหม่</v>
          </cell>
          <cell r="T1147" t="str">
            <v>ผบ.1559/2560</v>
          </cell>
          <cell r="U1147" t="str">
            <v>2560</v>
          </cell>
          <cell r="BL1147" t="str">
            <v>นายจำรัส  ชุมภู</v>
          </cell>
          <cell r="BM1147">
            <v>0</v>
          </cell>
          <cell r="BU1147" t="str">
            <v>จันทร์นิภา</v>
          </cell>
        </row>
        <row r="1148">
          <cell r="B1148">
            <v>1991</v>
          </cell>
          <cell r="C1148">
            <v>1143</v>
          </cell>
          <cell r="D1148">
            <v>30</v>
          </cell>
          <cell r="E1148">
            <v>8</v>
          </cell>
          <cell r="F1148">
            <v>2565</v>
          </cell>
          <cell r="G1148">
            <v>800040803465</v>
          </cell>
          <cell r="H1148" t="str">
            <v>นาง</v>
          </cell>
          <cell r="I1148" t="str">
            <v xml:space="preserve">ฐิภาพัชญ์ </v>
          </cell>
          <cell r="J1148" t="str">
            <v xml:space="preserve">ภาณุพงษ์อนันต์ </v>
          </cell>
          <cell r="K1148">
            <v>3610200346686</v>
          </cell>
          <cell r="L1148" t="str">
            <v xml:space="preserve">บ่อสร้าง </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ผบ.11339</v>
          </cell>
          <cell r="U1148" t="str">
            <v>2560</v>
          </cell>
          <cell r="BL1148" t="str">
            <v xml:space="preserve">นางฐิภาพัชญ์  ภาณุพงษ์อนันต์ </v>
          </cell>
          <cell r="BM1148">
            <v>0</v>
          </cell>
          <cell r="BU1148" t="str">
            <v>จันทร์นิภา</v>
          </cell>
        </row>
        <row r="1149">
          <cell r="B1149">
            <v>1992</v>
          </cell>
          <cell r="C1149">
            <v>1144</v>
          </cell>
          <cell r="D1149">
            <v>30</v>
          </cell>
          <cell r="E1149">
            <v>8</v>
          </cell>
          <cell r="F1149">
            <v>2565</v>
          </cell>
          <cell r="G1149">
            <v>800031140018</v>
          </cell>
          <cell r="H1149" t="str">
            <v>นาง</v>
          </cell>
          <cell r="I1149" t="str">
            <v xml:space="preserve">ภิวารัตน์ </v>
          </cell>
          <cell r="J1149" t="str">
            <v>ลีลารุ่งระยับ</v>
          </cell>
          <cell r="K1149">
            <v>3630100614956</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ผบ7947</v>
          </cell>
          <cell r="U1149" t="str">
            <v>2561</v>
          </cell>
          <cell r="BL1149" t="str">
            <v>นางภิวารัตน์  ลีลารุ่งระยับ</v>
          </cell>
          <cell r="BM1149">
            <v>0</v>
          </cell>
          <cell r="BU1149" t="str">
            <v>จันทร์นิภา</v>
          </cell>
        </row>
        <row r="1150">
          <cell r="B1150">
            <v>1993</v>
          </cell>
          <cell r="C1150">
            <v>1145</v>
          </cell>
          <cell r="D1150">
            <v>30</v>
          </cell>
          <cell r="E1150">
            <v>8</v>
          </cell>
          <cell r="F1150">
            <v>2565</v>
          </cell>
          <cell r="G1150">
            <v>800028696170</v>
          </cell>
          <cell r="H1150" t="str">
            <v>นางสาว</v>
          </cell>
          <cell r="I1150" t="str">
            <v xml:space="preserve">เพ็ญนภา </v>
          </cell>
          <cell r="J1150" t="str">
            <v>ยานันโต</v>
          </cell>
          <cell r="K1150">
            <v>1650100057538</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ผบ.2444</v>
          </cell>
          <cell r="U1150" t="str">
            <v>2562</v>
          </cell>
          <cell r="BL1150" t="str">
            <v>นางสาวเพ็ญนภา  ยานันโต</v>
          </cell>
          <cell r="BM1150">
            <v>0</v>
          </cell>
          <cell r="BU1150" t="str">
            <v>จันทร์นิภา</v>
          </cell>
        </row>
        <row r="1151">
          <cell r="B1151">
            <v>1994</v>
          </cell>
          <cell r="C1151">
            <v>1146</v>
          </cell>
          <cell r="D1151">
            <v>30</v>
          </cell>
          <cell r="E1151">
            <v>8</v>
          </cell>
          <cell r="F1151">
            <v>2565</v>
          </cell>
          <cell r="G1151">
            <v>800046382589</v>
          </cell>
          <cell r="H1151" t="str">
            <v>นาย</v>
          </cell>
          <cell r="I1151" t="str">
            <v xml:space="preserve">พฤฒิพงษ์ </v>
          </cell>
          <cell r="J1151" t="str">
            <v>มงคลเวส</v>
          </cell>
          <cell r="K1151">
            <v>3510100380875</v>
          </cell>
          <cell r="L1151" t="str">
            <v>บวกครกหลวง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ผบ.666</v>
          </cell>
          <cell r="U1151" t="str">
            <v>2563</v>
          </cell>
          <cell r="V1151" t="str">
            <v>ผบ.3166</v>
          </cell>
          <cell r="W1151">
            <v>2563</v>
          </cell>
          <cell r="BL1151" t="str">
            <v>นายพฤฒิพงษ์  มงคลเวส</v>
          </cell>
          <cell r="BM1151">
            <v>0</v>
          </cell>
          <cell r="BU1151" t="str">
            <v>จันทร์นิภา</v>
          </cell>
        </row>
        <row r="1152">
          <cell r="B1152">
            <v>1995</v>
          </cell>
          <cell r="C1152">
            <v>1147</v>
          </cell>
          <cell r="D1152">
            <v>30</v>
          </cell>
          <cell r="E1152">
            <v>8</v>
          </cell>
          <cell r="F1152">
            <v>2565</v>
          </cell>
          <cell r="G1152">
            <v>800025960934</v>
          </cell>
          <cell r="H1152" t="str">
            <v>นางสาว</v>
          </cell>
          <cell r="I1152" t="str">
            <v>พิสมัย</v>
          </cell>
          <cell r="J1152" t="str">
            <v xml:space="preserve"> ชัยยะ</v>
          </cell>
          <cell r="K1152">
            <v>3501300722703</v>
          </cell>
          <cell r="L1152" t="str">
            <v>สันกำแพง</v>
          </cell>
          <cell r="M1152" t="str">
            <v>เชียงใหม่ 3</v>
          </cell>
          <cell r="N1152">
            <v>8</v>
          </cell>
          <cell r="O1152" t="str">
            <v>สินเชื่อธนาคารประชาชน</v>
          </cell>
          <cell r="P1152" t="str">
            <v>บุคคลค้ำประกัน</v>
          </cell>
          <cell r="S1152" t="str">
            <v>แขวงเชียงใหม่</v>
          </cell>
          <cell r="T1152" t="str">
            <v>ผบ.3450</v>
          </cell>
          <cell r="U1152" t="str">
            <v>2562</v>
          </cell>
          <cell r="BL1152" t="str">
            <v>นางสาวพิสมัย  ชัยยะ</v>
          </cell>
          <cell r="BM1152">
            <v>0</v>
          </cell>
          <cell r="BU1152" t="str">
            <v>จันทร์นิภา</v>
          </cell>
        </row>
        <row r="1153">
          <cell r="B1153">
            <v>1996</v>
          </cell>
          <cell r="C1153">
            <v>1148</v>
          </cell>
          <cell r="D1153">
            <v>30</v>
          </cell>
          <cell r="E1153">
            <v>8</v>
          </cell>
          <cell r="F1153">
            <v>2565</v>
          </cell>
          <cell r="G1153">
            <v>800036120940</v>
          </cell>
          <cell r="H1153" t="str">
            <v>นางสาว</v>
          </cell>
          <cell r="I1153" t="str">
            <v>นิโลบล</v>
          </cell>
          <cell r="J1153" t="str">
            <v xml:space="preserve"> ปิ่นคำ</v>
          </cell>
          <cell r="K1153">
            <v>3509900129393</v>
          </cell>
          <cell r="L1153" t="str">
            <v>บวกครกหลวง</v>
          </cell>
          <cell r="M1153" t="str">
            <v>เชียงใหม่ 3</v>
          </cell>
          <cell r="N1153">
            <v>8</v>
          </cell>
          <cell r="O1153" t="str">
            <v>สินเชื่อพัฒนาองค์กรชุมชน(รายบุคคล)</v>
          </cell>
          <cell r="P1153" t="str">
            <v>บุคคลค้ำประกัน</v>
          </cell>
          <cell r="S1153" t="str">
            <v>แขวงเชียงใหม่</v>
          </cell>
          <cell r="T1153" t="str">
            <v>ผบ.3319</v>
          </cell>
          <cell r="U1153" t="str">
            <v>2562</v>
          </cell>
          <cell r="V1153" t="str">
            <v>ผบ.4452</v>
          </cell>
          <cell r="W1153">
            <v>2562</v>
          </cell>
          <cell r="BL1153" t="str">
            <v>นางสาวนิโลบล  ปิ่นคำ</v>
          </cell>
          <cell r="BM1153">
            <v>0</v>
          </cell>
          <cell r="BU1153" t="str">
            <v>จันทร์นิภา</v>
          </cell>
        </row>
        <row r="1154">
          <cell r="B1154">
            <v>1997</v>
          </cell>
          <cell r="C1154">
            <v>1149</v>
          </cell>
          <cell r="D1154">
            <v>30</v>
          </cell>
          <cell r="E1154">
            <v>8</v>
          </cell>
          <cell r="F1154">
            <v>2565</v>
          </cell>
          <cell r="G1154">
            <v>800052772707</v>
          </cell>
          <cell r="H1154" t="str">
            <v>นางสาว</v>
          </cell>
          <cell r="I1154" t="str">
            <v xml:space="preserve">รักชนก </v>
          </cell>
          <cell r="J1154" t="str">
            <v xml:space="preserve"> กันทะวงค์</v>
          </cell>
          <cell r="K1154">
            <v>1509900516552</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ผบ.12047</v>
          </cell>
          <cell r="U1154" t="str">
            <v>2561</v>
          </cell>
          <cell r="BL1154" t="str">
            <v>นางสาวรักชนก   กันทะวงค์</v>
          </cell>
          <cell r="BM1154">
            <v>0</v>
          </cell>
          <cell r="BU1154" t="str">
            <v>จันทร์นิภา</v>
          </cell>
        </row>
        <row r="1155">
          <cell r="B1155">
            <v>1998</v>
          </cell>
          <cell r="C1155">
            <v>1150</v>
          </cell>
          <cell r="D1155">
            <v>30</v>
          </cell>
          <cell r="E1155">
            <v>8</v>
          </cell>
          <cell r="F1155">
            <v>2565</v>
          </cell>
          <cell r="G1155">
            <v>800058718282</v>
          </cell>
          <cell r="H1155" t="str">
            <v>นาง</v>
          </cell>
          <cell r="I1155" t="str">
            <v xml:space="preserve">สุรางค์ </v>
          </cell>
          <cell r="J1155" t="str">
            <v>เสมอใจ</v>
          </cell>
          <cell r="K1155">
            <v>1501200077184</v>
          </cell>
          <cell r="L1155" t="str">
            <v>บ่อสร้าง</v>
          </cell>
          <cell r="M1155" t="str">
            <v>เชียงใหม่ 3</v>
          </cell>
          <cell r="N1155">
            <v>8</v>
          </cell>
          <cell r="O1155" t="str">
            <v>สินเชื่อธนาคารประชาชน</v>
          </cell>
          <cell r="P1155" t="str">
            <v>บุคคลค้ำประกัน</v>
          </cell>
          <cell r="S1155" t="str">
            <v>แขวงเชียงใหม่</v>
          </cell>
          <cell r="T1155" t="str">
            <v>ผบ.2449</v>
          </cell>
          <cell r="U1155" t="str">
            <v>2562</v>
          </cell>
          <cell r="BL1155" t="str">
            <v>นางสุรางค์  เสมอใจ</v>
          </cell>
          <cell r="BM1155">
            <v>0</v>
          </cell>
          <cell r="BU1155" t="str">
            <v>จันทร์นิภา</v>
          </cell>
        </row>
        <row r="1156">
          <cell r="B1156">
            <v>1999</v>
          </cell>
          <cell r="C1156">
            <v>1151</v>
          </cell>
          <cell r="D1156">
            <v>30</v>
          </cell>
          <cell r="E1156">
            <v>8</v>
          </cell>
          <cell r="F1156">
            <v>2565</v>
          </cell>
          <cell r="G1156">
            <v>800004241355</v>
          </cell>
          <cell r="H1156" t="str">
            <v>นางสาว</v>
          </cell>
          <cell r="I1156" t="str">
            <v xml:space="preserve">ชณัชญ์กรณ์ </v>
          </cell>
          <cell r="J1156" t="str">
            <v>กมลอมเรศหรือประภาพร ธนกิตติเกษม</v>
          </cell>
          <cell r="K1156">
            <v>5510690017916</v>
          </cell>
          <cell r="L1156" t="str">
            <v>บวกครกหลวง</v>
          </cell>
          <cell r="M1156" t="str">
            <v>เชียงใหม่ 3</v>
          </cell>
          <cell r="N1156">
            <v>8</v>
          </cell>
          <cell r="O1156" t="str">
            <v>สินเชื่อเพื่อพัฒนากลุ่มอาชีพ</v>
          </cell>
          <cell r="P1156" t="str">
            <v>บุคคลค้ำประกัน</v>
          </cell>
          <cell r="S1156" t="str">
            <v>จังหวัดเชียงใหม่</v>
          </cell>
          <cell r="T1156" t="str">
            <v>ผบ.3219/2561</v>
          </cell>
          <cell r="U1156" t="str">
            <v>2561</v>
          </cell>
          <cell r="BL1156" t="str">
            <v>นางสาวชณัชญ์กรณ์  กมลอมเรศหรือประภาพร ธนกิตติเกษม</v>
          </cell>
          <cell r="BM1156">
            <v>0</v>
          </cell>
          <cell r="BU1156" t="str">
            <v>จันทร์นิภา</v>
          </cell>
        </row>
        <row r="1157">
          <cell r="B1157">
            <v>2000</v>
          </cell>
          <cell r="C1157">
            <v>1152</v>
          </cell>
          <cell r="D1157">
            <v>30</v>
          </cell>
          <cell r="E1157">
            <v>8</v>
          </cell>
          <cell r="F1157">
            <v>2565</v>
          </cell>
          <cell r="G1157">
            <v>800038505551</v>
          </cell>
          <cell r="H1157" t="str">
            <v>นางสาว</v>
          </cell>
          <cell r="I1157" t="str">
            <v xml:space="preserve">พรรณเพ็ญ </v>
          </cell>
          <cell r="J1157" t="str">
            <v>ขันยา</v>
          </cell>
          <cell r="K1157">
            <v>1411100034905</v>
          </cell>
          <cell r="L1157" t="str">
            <v>บ่อสร้าง</v>
          </cell>
          <cell r="M1157" t="str">
            <v>เชียงใหม่ 3</v>
          </cell>
          <cell r="N1157">
            <v>8</v>
          </cell>
          <cell r="O1157" t="str">
            <v>สินเชื่อธนาคารประชาชน</v>
          </cell>
          <cell r="P1157" t="str">
            <v>บุคคลค้ำประกัน</v>
          </cell>
          <cell r="S1157" t="str">
            <v>แขวงเชียงราย</v>
          </cell>
          <cell r="T1157" t="str">
            <v>ผบ.3583</v>
          </cell>
          <cell r="U1157" t="str">
            <v>2562</v>
          </cell>
          <cell r="BL1157" t="str">
            <v>นางสาวพรรณเพ็ญ  ขันยา</v>
          </cell>
          <cell r="BM1157">
            <v>0</v>
          </cell>
          <cell r="BU1157" t="str">
            <v>จันทร์นิภา</v>
          </cell>
        </row>
        <row r="1158">
          <cell r="B1158">
            <v>2001</v>
          </cell>
          <cell r="C1158">
            <v>1153</v>
          </cell>
          <cell r="D1158">
            <v>30</v>
          </cell>
          <cell r="E1158">
            <v>8</v>
          </cell>
          <cell r="F1158">
            <v>2565</v>
          </cell>
          <cell r="G1158">
            <v>800070729960</v>
          </cell>
          <cell r="H1158" t="str">
            <v>นาย</v>
          </cell>
          <cell r="I1158" t="str">
            <v xml:space="preserve">กฤษณศักดิ์ </v>
          </cell>
          <cell r="J1158" t="str">
            <v>สิงห์คำ</v>
          </cell>
          <cell r="K1158">
            <v>1501700059266</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ผบ.3735</v>
          </cell>
          <cell r="U1158" t="str">
            <v>2562</v>
          </cell>
          <cell r="V1158" t="str">
            <v>ผบ.4486</v>
          </cell>
          <cell r="W1158">
            <v>2562</v>
          </cell>
          <cell r="BL1158" t="str">
            <v>นายกฤษณศักดิ์  สิงห์คำ</v>
          </cell>
          <cell r="BM1158">
            <v>0</v>
          </cell>
          <cell r="BU1158" t="str">
            <v>จันทร์นิภา</v>
          </cell>
        </row>
        <row r="1159">
          <cell r="B1159">
            <v>2002</v>
          </cell>
          <cell r="C1159">
            <v>1154</v>
          </cell>
          <cell r="D1159">
            <v>30</v>
          </cell>
          <cell r="E1159">
            <v>8</v>
          </cell>
          <cell r="F1159">
            <v>2565</v>
          </cell>
          <cell r="G1159">
            <v>800047166924</v>
          </cell>
          <cell r="H1159" t="str">
            <v>นาย</v>
          </cell>
          <cell r="I1159" t="str">
            <v xml:space="preserve">จักรรินทร์ </v>
          </cell>
          <cell r="J1159" t="str">
            <v>เนตรคำพรหม</v>
          </cell>
          <cell r="K1159">
            <v>1509901289282</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ผบ.3738</v>
          </cell>
          <cell r="U1159" t="str">
            <v>2562</v>
          </cell>
          <cell r="BL1159" t="str">
            <v>นายจักรรินทร์  เนตรคำพรหม</v>
          </cell>
          <cell r="BM1159">
            <v>0</v>
          </cell>
          <cell r="BU1159" t="str">
            <v>จันทร์นิภา</v>
          </cell>
        </row>
        <row r="1160">
          <cell r="B1160">
            <v>2003</v>
          </cell>
          <cell r="C1160">
            <v>1155</v>
          </cell>
          <cell r="D1160">
            <v>30</v>
          </cell>
          <cell r="E1160">
            <v>8</v>
          </cell>
          <cell r="F1160">
            <v>2565</v>
          </cell>
          <cell r="G1160">
            <v>800072584009</v>
          </cell>
          <cell r="H1160" t="str">
            <v>นาย</v>
          </cell>
          <cell r="I1160" t="str">
            <v xml:space="preserve">สุวิจักขณ์ </v>
          </cell>
          <cell r="J1160" t="str">
            <v>ประกอบชีพ</v>
          </cell>
          <cell r="K1160">
            <v>1509900741106</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ผบ.3732</v>
          </cell>
          <cell r="U1160" t="str">
            <v>2562</v>
          </cell>
          <cell r="V1160" t="str">
            <v>ผบ.4484</v>
          </cell>
          <cell r="W1160">
            <v>2562</v>
          </cell>
          <cell r="BL1160" t="str">
            <v>นายสุวิจักขณ์  ประกอบชีพ</v>
          </cell>
          <cell r="BM1160">
            <v>0</v>
          </cell>
          <cell r="BU1160" t="str">
            <v>จันทร์นิภา</v>
          </cell>
        </row>
        <row r="1161">
          <cell r="B1161">
            <v>2004</v>
          </cell>
          <cell r="C1161">
            <v>1156</v>
          </cell>
          <cell r="D1161">
            <v>30</v>
          </cell>
          <cell r="E1161">
            <v>8</v>
          </cell>
          <cell r="F1161">
            <v>2565</v>
          </cell>
          <cell r="G1161">
            <v>800075135429</v>
          </cell>
          <cell r="H1161" t="str">
            <v>นางสาว</v>
          </cell>
          <cell r="I1161" t="str">
            <v xml:space="preserve">ภัคพิชา </v>
          </cell>
          <cell r="J1161" t="str">
            <v>กมลเลิศ</v>
          </cell>
          <cell r="K1161">
            <v>1501400071023</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ผบ.3740</v>
          </cell>
          <cell r="U1161" t="str">
            <v>2562</v>
          </cell>
          <cell r="BL1161" t="str">
            <v>นางสาวภัคพิชา  กมลเลิศ</v>
          </cell>
          <cell r="BM1161">
            <v>0</v>
          </cell>
          <cell r="BU1161" t="str">
            <v>จันทร์นิภา</v>
          </cell>
        </row>
        <row r="1162">
          <cell r="B1162">
            <v>2005</v>
          </cell>
          <cell r="C1162">
            <v>1157</v>
          </cell>
          <cell r="D1162">
            <v>30</v>
          </cell>
          <cell r="E1162">
            <v>8</v>
          </cell>
          <cell r="F1162">
            <v>2565</v>
          </cell>
          <cell r="G1162">
            <v>800071385390</v>
          </cell>
          <cell r="H1162" t="str">
            <v>นางสาว</v>
          </cell>
          <cell r="I1162" t="str">
            <v xml:space="preserve">จิราพา </v>
          </cell>
          <cell r="J1162" t="str">
            <v>พินิจกิจ</v>
          </cell>
          <cell r="K1162">
            <v>1570700120509</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ผบ.3742</v>
          </cell>
          <cell r="U1162" t="str">
            <v>2562</v>
          </cell>
          <cell r="V1162" t="str">
            <v>ผบ.4601</v>
          </cell>
          <cell r="W1162">
            <v>2562</v>
          </cell>
          <cell r="BL1162" t="str">
            <v>นางสาวจิราพา  พินิจกิจ</v>
          </cell>
          <cell r="BM1162">
            <v>0</v>
          </cell>
          <cell r="BU1162" t="str">
            <v>จันทร์นิภา</v>
          </cell>
        </row>
        <row r="1163">
          <cell r="B1163">
            <v>2006</v>
          </cell>
          <cell r="C1163">
            <v>1158</v>
          </cell>
          <cell r="D1163">
            <v>30</v>
          </cell>
          <cell r="E1163">
            <v>8</v>
          </cell>
          <cell r="F1163">
            <v>2565</v>
          </cell>
          <cell r="G1163">
            <v>800074468961</v>
          </cell>
          <cell r="H1163" t="str">
            <v>นาย</v>
          </cell>
          <cell r="I1163" t="str">
            <v>อุทัย</v>
          </cell>
          <cell r="J1163" t="str">
            <v xml:space="preserve"> เจริญสุข</v>
          </cell>
          <cell r="K1163">
            <v>3501700002953</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ผบ.3741</v>
          </cell>
          <cell r="U1163" t="str">
            <v>2562</v>
          </cell>
          <cell r="BL1163" t="str">
            <v>นายอุทัย  เจริญสุข</v>
          </cell>
          <cell r="BM1163">
            <v>0</v>
          </cell>
          <cell r="BU1163" t="str">
            <v>จันทร์นิภา</v>
          </cell>
        </row>
        <row r="1164">
          <cell r="B1164">
            <v>2007</v>
          </cell>
          <cell r="C1164">
            <v>1159</v>
          </cell>
          <cell r="D1164">
            <v>30</v>
          </cell>
          <cell r="E1164">
            <v>8</v>
          </cell>
          <cell r="F1164">
            <v>2565</v>
          </cell>
          <cell r="G1164">
            <v>800058635981</v>
          </cell>
          <cell r="H1164" t="str">
            <v>นาง</v>
          </cell>
          <cell r="I1164" t="str">
            <v xml:space="preserve">สิมาการ </v>
          </cell>
          <cell r="J1164" t="str">
            <v>คุณยศยิ่ง</v>
          </cell>
          <cell r="K1164">
            <v>3501300735805</v>
          </cell>
          <cell r="L1164" t="str">
            <v>บวกครกหลวง</v>
          </cell>
          <cell r="M1164" t="str">
            <v>เชียงใหม่ 3</v>
          </cell>
          <cell r="N1164">
            <v>8</v>
          </cell>
          <cell r="O1164" t="str">
            <v>สินเชื่อธนาคารประชาชน</v>
          </cell>
          <cell r="P1164" t="str">
            <v>บุคคลค้ำประกัน</v>
          </cell>
          <cell r="S1164" t="str">
            <v>แขวงเชียงใหม่</v>
          </cell>
          <cell r="T1164" t="str">
            <v>ผบ.3737</v>
          </cell>
          <cell r="U1164" t="str">
            <v>2562</v>
          </cell>
          <cell r="BL1164" t="str">
            <v>นางสิมาการ  คุณยศยิ่ง</v>
          </cell>
          <cell r="BM1164">
            <v>0</v>
          </cell>
          <cell r="BU1164" t="str">
            <v>จันทร์นิภา</v>
          </cell>
        </row>
        <row r="1165">
          <cell r="B1165">
            <v>2008</v>
          </cell>
          <cell r="C1165">
            <v>1160</v>
          </cell>
          <cell r="D1165">
            <v>30</v>
          </cell>
          <cell r="E1165">
            <v>8</v>
          </cell>
          <cell r="F1165">
            <v>2565</v>
          </cell>
          <cell r="G1165">
            <v>800036279381</v>
          </cell>
          <cell r="H1165" t="str">
            <v>นาย</v>
          </cell>
          <cell r="I1165" t="str">
            <v xml:space="preserve">กุลนรีย์  หรือนายณิชชภา </v>
          </cell>
          <cell r="J1165" t="str">
            <v>กลั่นเรืองแสง หรืออโนมา</v>
          </cell>
          <cell r="K1165">
            <v>3460600626807</v>
          </cell>
          <cell r="L1165" t="str">
            <v>สันกำแพง</v>
          </cell>
          <cell r="M1165" t="str">
            <v>เชียงใหม่ 3</v>
          </cell>
          <cell r="N1165">
            <v>8</v>
          </cell>
          <cell r="O1165" t="str">
            <v>สินเชื่อพัฒนากลุ่มอาชีพ</v>
          </cell>
          <cell r="P1165" t="str">
            <v>บุคคลค้ำประกัน</v>
          </cell>
          <cell r="S1165" t="str">
            <v>จังหวัดเชียงใหม่</v>
          </cell>
          <cell r="T1165" t="str">
            <v>ผบ.3528</v>
          </cell>
          <cell r="U1165" t="str">
            <v>2561</v>
          </cell>
          <cell r="BL1165" t="str">
            <v>นายกุลนรีย์  หรือนายณิชชภา  กลั่นเรืองแสง หรืออโนมา</v>
          </cell>
          <cell r="BM1165">
            <v>0</v>
          </cell>
          <cell r="BU1165" t="str">
            <v>จันทร์นิภา</v>
          </cell>
        </row>
        <row r="1166">
          <cell r="B1166">
            <v>2009</v>
          </cell>
          <cell r="C1166">
            <v>1161</v>
          </cell>
          <cell r="D1166">
            <v>30</v>
          </cell>
          <cell r="E1166">
            <v>8</v>
          </cell>
          <cell r="F1166">
            <v>2565</v>
          </cell>
          <cell r="G1166">
            <v>800026324288</v>
          </cell>
          <cell r="H1166" t="str">
            <v>นาย</v>
          </cell>
          <cell r="I1166" t="str">
            <v xml:space="preserve"> ชิงชัย </v>
          </cell>
          <cell r="J1166" t="str">
            <v>เหล่าหว้าน</v>
          </cell>
          <cell r="K1166">
            <v>3501300469862</v>
          </cell>
          <cell r="L1166" t="str">
            <v>สันกำแพง</v>
          </cell>
          <cell r="M1166" t="str">
            <v>เชียงใหม่ 3</v>
          </cell>
          <cell r="N1166">
            <v>8</v>
          </cell>
          <cell r="O1166" t="str">
            <v>สินเชื่อธนาคารประชาชน</v>
          </cell>
          <cell r="P1166" t="str">
            <v>บุคคลค้ำประกัน</v>
          </cell>
          <cell r="S1166" t="str">
            <v>แขวงเชียงใหม่</v>
          </cell>
          <cell r="T1166" t="str">
            <v>ผบ.12210</v>
          </cell>
          <cell r="U1166" t="str">
            <v>2562</v>
          </cell>
          <cell r="BL1166" t="str">
            <v>นาย ชิงชัย  เหล่าหว้าน</v>
          </cell>
          <cell r="BM1166">
            <v>0</v>
          </cell>
          <cell r="BU1166" t="str">
            <v>จันทร์นิภา</v>
          </cell>
        </row>
        <row r="1167">
          <cell r="B1167">
            <v>2010</v>
          </cell>
          <cell r="C1167">
            <v>1162</v>
          </cell>
          <cell r="D1167">
            <v>30</v>
          </cell>
          <cell r="E1167">
            <v>8</v>
          </cell>
          <cell r="F1167">
            <v>2565</v>
          </cell>
          <cell r="G1167">
            <v>800049990594</v>
          </cell>
          <cell r="H1167" t="str">
            <v>นางสาว</v>
          </cell>
          <cell r="I1167" t="str">
            <v xml:space="preserve">นันทวรรณ์ </v>
          </cell>
          <cell r="J1167" t="str">
            <v>เทศมาสา</v>
          </cell>
          <cell r="K1167">
            <v>5321090018451</v>
          </cell>
          <cell r="L1167" t="str">
            <v>บ่อสร้าง</v>
          </cell>
          <cell r="M1167" t="str">
            <v>เชียงใหม่ 3</v>
          </cell>
          <cell r="N1167">
            <v>8</v>
          </cell>
          <cell r="O1167" t="str">
            <v>สินเชื่อธนาคารประชาชน</v>
          </cell>
          <cell r="P1167" t="str">
            <v>บุคคลค้ำประกัน</v>
          </cell>
          <cell r="S1167" t="str">
            <v>จังหวัดฉะเชิงเทรา</v>
          </cell>
          <cell r="T1167" t="str">
            <v>ผบ.7726</v>
          </cell>
          <cell r="U1167" t="str">
            <v>2562</v>
          </cell>
          <cell r="BL1167" t="str">
            <v>นางสาวนันทวรรณ์  เทศมาสา</v>
          </cell>
          <cell r="BM1167">
            <v>0</v>
          </cell>
          <cell r="BU1167" t="str">
            <v>จันทร์นิภา</v>
          </cell>
        </row>
        <row r="1168">
          <cell r="B1168">
            <v>2011</v>
          </cell>
          <cell r="C1168">
            <v>1163</v>
          </cell>
          <cell r="D1168">
            <v>30</v>
          </cell>
          <cell r="E1168">
            <v>8</v>
          </cell>
          <cell r="F1168">
            <v>2565</v>
          </cell>
          <cell r="G1168">
            <v>800006561172</v>
          </cell>
          <cell r="H1168" t="str">
            <v>นาง</v>
          </cell>
          <cell r="I1168" t="str">
            <v>ลัดดา</v>
          </cell>
          <cell r="J1168" t="str">
            <v xml:space="preserve"> แก้วคำอ้าย</v>
          </cell>
          <cell r="K1168">
            <v>3501300096331</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ผบ.2571</v>
          </cell>
          <cell r="U1168" t="str">
            <v>2562</v>
          </cell>
          <cell r="BL1168" t="str">
            <v>นางลัดดา  แก้วคำอ้าย</v>
          </cell>
          <cell r="BM1168">
            <v>0</v>
          </cell>
          <cell r="BU1168" t="str">
            <v>จันทร์นิภา</v>
          </cell>
        </row>
        <row r="1169">
          <cell r="B1169">
            <v>2012</v>
          </cell>
          <cell r="C1169">
            <v>1164</v>
          </cell>
          <cell r="D1169">
            <v>30</v>
          </cell>
          <cell r="E1169">
            <v>8</v>
          </cell>
          <cell r="F1169">
            <v>2565</v>
          </cell>
          <cell r="G1169">
            <v>800006561107</v>
          </cell>
          <cell r="H1169" t="str">
            <v>นาย</v>
          </cell>
          <cell r="I1169" t="str">
            <v xml:space="preserve">ชัยณรงค์ </v>
          </cell>
          <cell r="J1169" t="str">
            <v>พวงเรือนแก้ว</v>
          </cell>
          <cell r="K1169">
            <v>3501300517034</v>
          </cell>
          <cell r="L1169" t="str">
            <v>สันกำแพง</v>
          </cell>
          <cell r="M1169" t="str">
            <v>เชียงใหม่ 3</v>
          </cell>
          <cell r="N1169">
            <v>8</v>
          </cell>
          <cell r="O1169" t="str">
            <v>สินเชื่อเพื่อพัฒนากลุ่มอาชีพ</v>
          </cell>
          <cell r="P1169" t="str">
            <v>บุคคลค้ำประกัน</v>
          </cell>
          <cell r="S1169" t="str">
            <v>จังหวัดเชียงใหม่</v>
          </cell>
          <cell r="T1169" t="str">
            <v>ผบ.2572</v>
          </cell>
          <cell r="U1169" t="str">
            <v>2562</v>
          </cell>
          <cell r="BL1169" t="str">
            <v>นายชัยณรงค์  พวงเรือนแก้ว</v>
          </cell>
          <cell r="BM1169">
            <v>0</v>
          </cell>
          <cell r="BU1169" t="str">
            <v>จันทร์นิภา</v>
          </cell>
        </row>
        <row r="1170">
          <cell r="B1170">
            <v>2013</v>
          </cell>
          <cell r="C1170">
            <v>1165</v>
          </cell>
          <cell r="D1170">
            <v>23</v>
          </cell>
          <cell r="E1170">
            <v>8</v>
          </cell>
          <cell r="F1170">
            <v>2565</v>
          </cell>
          <cell r="G1170">
            <v>800023015954</v>
          </cell>
          <cell r="H1170" t="str">
            <v>นาง</v>
          </cell>
          <cell r="I1170" t="str">
            <v>โชติรัตน์</v>
          </cell>
          <cell r="J1170" t="str">
            <v>แลมเบิอร์ท</v>
          </cell>
          <cell r="K1170" t="str">
            <v>3 4003 00089 05 9</v>
          </cell>
          <cell r="L1170" t="str">
            <v>เซ็นทรัล แอร์พอร์ต พลาซ่า เชียงใหม่</v>
          </cell>
          <cell r="M1170" t="str">
            <v>เชียงใหม่ 1</v>
          </cell>
          <cell r="N1170">
            <v>8</v>
          </cell>
          <cell r="O1170" t="str">
            <v>สินเชื่อห้องแถว</v>
          </cell>
          <cell r="P1170" t="str">
            <v>1.บุคคลค้ำประกัน</v>
          </cell>
          <cell r="Q1170">
            <v>256773.3</v>
          </cell>
          <cell r="R1170">
            <v>51229.22</v>
          </cell>
          <cell r="S1170" t="str">
            <v>จังหวัดเชียงใหม่</v>
          </cell>
          <cell r="T1170" t="str">
            <v>ผบE1242</v>
          </cell>
          <cell r="U1170">
            <v>2564</v>
          </cell>
          <cell r="V1170" t="str">
            <v>ผบE862</v>
          </cell>
          <cell r="W1170">
            <v>2565</v>
          </cell>
          <cell r="X1170">
            <v>20</v>
          </cell>
          <cell r="Y1170">
            <v>6</v>
          </cell>
          <cell r="Z1170">
            <v>2565</v>
          </cell>
          <cell r="BL1170" t="str">
            <v>นางโชติรัตน์ แลมเบิอร์ท</v>
          </cell>
          <cell r="BM1170">
            <v>0</v>
          </cell>
          <cell r="BU1170" t="str">
            <v>จันทร์นิภา</v>
          </cell>
        </row>
        <row r="1171">
          <cell r="B1171">
            <v>2014</v>
          </cell>
          <cell r="C1171">
            <v>1166</v>
          </cell>
          <cell r="G1171">
            <v>800029763748</v>
          </cell>
          <cell r="H1171" t="str">
            <v>นาย</v>
          </cell>
          <cell r="I1171" t="str">
            <v>อธิการณ์</v>
          </cell>
          <cell r="J1171" t="str">
            <v>คำบุญชู</v>
          </cell>
          <cell r="K1171" t="str">
            <v>1 5010 00056 00 1</v>
          </cell>
          <cell r="L1171" t="str">
            <v>แม่อาย</v>
          </cell>
          <cell r="M1171" t="str">
            <v>เชียงใหม่ 2</v>
          </cell>
          <cell r="N1171">
            <v>8</v>
          </cell>
          <cell r="O1171" t="str">
            <v>ธนาคารประชาชน</v>
          </cell>
          <cell r="P1171" t="str">
            <v>1.บุคคลค้ำประกัน</v>
          </cell>
          <cell r="S1171" t="str">
            <v>จังหวัดฝาง</v>
          </cell>
          <cell r="T1171" t="str">
            <v>ผบ.622</v>
          </cell>
          <cell r="U1171" t="str">
            <v>2557</v>
          </cell>
          <cell r="V1171" t="str">
            <v>ผบ.760</v>
          </cell>
          <cell r="W1171">
            <v>2557</v>
          </cell>
          <cell r="AA1171">
            <v>21</v>
          </cell>
          <cell r="AB1171">
            <v>10</v>
          </cell>
          <cell r="AC1171">
            <v>2556</v>
          </cell>
          <cell r="BL1171" t="str">
            <v>นายอธิการณ์ คำบุญชู</v>
          </cell>
          <cell r="BM1171">
            <v>0</v>
          </cell>
        </row>
        <row r="1172">
          <cell r="B1172">
            <v>2015</v>
          </cell>
          <cell r="C1172">
            <v>1167</v>
          </cell>
          <cell r="D1172">
            <v>8</v>
          </cell>
          <cell r="E1172">
            <v>4</v>
          </cell>
          <cell r="F1172">
            <v>2565</v>
          </cell>
          <cell r="G1172">
            <v>800090031850</v>
          </cell>
          <cell r="H1172" t="str">
            <v>นาง</v>
          </cell>
          <cell r="I1172" t="str">
            <v>อัมพร</v>
          </cell>
          <cell r="J1172" t="str">
            <v>แสนใจ</v>
          </cell>
          <cell r="K1172">
            <v>3500600219895</v>
          </cell>
          <cell r="L1172" t="str">
            <v>ดอยเต่า</v>
          </cell>
          <cell r="M1172" t="str">
            <v>เชียงใหม่ 3</v>
          </cell>
          <cell r="N1172">
            <v>8</v>
          </cell>
          <cell r="O1172" t="str">
            <v>สินเชื่อแก้ไขปัญหาหนี้นอกระบบPSAระยะที่ 2</v>
          </cell>
          <cell r="P1172" t="str">
            <v>1.บุคคลค้ำประกัน</v>
          </cell>
          <cell r="S1172" t="str">
            <v>แขวงเชียงใหม่</v>
          </cell>
          <cell r="T1172" t="str">
            <v>ผบE3222</v>
          </cell>
          <cell r="U1172" t="str">
            <v>2565</v>
          </cell>
          <cell r="V1172" t="str">
            <v>ผบE5803</v>
          </cell>
          <cell r="W1172">
            <v>2565</v>
          </cell>
          <cell r="X1172">
            <v>15</v>
          </cell>
          <cell r="Y1172">
            <v>8</v>
          </cell>
          <cell r="Z1172">
            <v>2565</v>
          </cell>
          <cell r="BL1172" t="str">
            <v>นางอัมพร แสนใจ</v>
          </cell>
          <cell r="BM1172">
            <v>888165010013</v>
          </cell>
        </row>
        <row r="1173">
          <cell r="B1173">
            <v>2016</v>
          </cell>
          <cell r="C1173">
            <v>1168</v>
          </cell>
          <cell r="D1173">
            <v>24</v>
          </cell>
          <cell r="E1173">
            <v>8</v>
          </cell>
          <cell r="F1173">
            <v>2565</v>
          </cell>
          <cell r="G1173">
            <v>800035226201</v>
          </cell>
          <cell r="H1173" t="str">
            <v>นาง</v>
          </cell>
          <cell r="I1173" t="str">
            <v>ธัญธิตา</v>
          </cell>
          <cell r="J1173" t="str">
            <v>หาญมงคล</v>
          </cell>
          <cell r="K1173">
            <v>3930100857821</v>
          </cell>
          <cell r="L1173" t="str">
            <v>หนองหอย</v>
          </cell>
          <cell r="M1173" t="str">
            <v>เชียงใหม่ 1</v>
          </cell>
          <cell r="N1173">
            <v>8</v>
          </cell>
          <cell r="O1173" t="str">
            <v>สินเชื่อธนาคารประชาชน</v>
          </cell>
          <cell r="P1173" t="str">
            <v>1.บุคคลค้ำประกัน</v>
          </cell>
          <cell r="Q1173">
            <v>55843.63</v>
          </cell>
          <cell r="R1173">
            <v>11965.53</v>
          </cell>
          <cell r="S1173" t="str">
            <v>แขวงเชียงใหม่</v>
          </cell>
          <cell r="T1173" t="str">
            <v>ผบ.2641</v>
          </cell>
          <cell r="U1173">
            <v>2563</v>
          </cell>
          <cell r="V1173" t="str">
            <v>ผบ.5135</v>
          </cell>
          <cell r="W1173">
            <v>2563</v>
          </cell>
          <cell r="AA1173">
            <v>20</v>
          </cell>
          <cell r="AB1173">
            <v>7</v>
          </cell>
          <cell r="AC1173">
            <v>2563</v>
          </cell>
          <cell r="BL1173" t="str">
            <v>นางธัญธิตา หาญมงคล</v>
          </cell>
          <cell r="BM1173">
            <v>823560010169</v>
          </cell>
          <cell r="BU1173" t="str">
            <v>จันทร์นิภา</v>
          </cell>
        </row>
        <row r="1174">
          <cell r="B1174">
            <v>2017</v>
          </cell>
          <cell r="C1174">
            <v>1169</v>
          </cell>
          <cell r="D1174">
            <v>2</v>
          </cell>
          <cell r="E1174">
            <v>8</v>
          </cell>
          <cell r="F1174">
            <v>2565</v>
          </cell>
          <cell r="G1174">
            <v>800038967850</v>
          </cell>
          <cell r="H1174" t="str">
            <v>นางสาว</v>
          </cell>
          <cell r="I1174" t="str">
            <v>ดวงพร</v>
          </cell>
          <cell r="J1174" t="str">
            <v>แจ่มแจ้ง</v>
          </cell>
          <cell r="K1174" t="str">
            <v>1-5806-00029-78-0</v>
          </cell>
          <cell r="L1174" t="str">
            <v>ถนนทิพย์เนตร</v>
          </cell>
          <cell r="M1174" t="str">
            <v>เชียงใหม่ 1</v>
          </cell>
          <cell r="N1174">
            <v>8</v>
          </cell>
          <cell r="O1174" t="str">
            <v>สินเชื่อธนาคารประชาชน</v>
          </cell>
          <cell r="P1174" t="str">
            <v>1.บุคคลค้ำประกัน</v>
          </cell>
          <cell r="Q1174">
            <v>60664</v>
          </cell>
          <cell r="R1174">
            <v>20340.080000000002</v>
          </cell>
          <cell r="S1174" t="str">
            <v>จังหวัดฮอด</v>
          </cell>
          <cell r="T1174" t="str">
            <v>ผบ.1130</v>
          </cell>
          <cell r="U1174" t="str">
            <v>2561</v>
          </cell>
          <cell r="V1174" t="str">
            <v>ผบ.1390</v>
          </cell>
          <cell r="W1174">
            <v>2561</v>
          </cell>
          <cell r="X1174">
            <v>28</v>
          </cell>
          <cell r="Y1174">
            <v>11</v>
          </cell>
          <cell r="Z1174">
            <v>2561</v>
          </cell>
          <cell r="BL1174" t="str">
            <v>นางสาวดวงพร แจ่มแจ้ง</v>
          </cell>
          <cell r="BM1174">
            <v>823561010660</v>
          </cell>
          <cell r="BU1174" t="str">
            <v>จันทร์นิภา</v>
          </cell>
        </row>
        <row r="1175">
          <cell r="B1175">
            <v>2018</v>
          </cell>
          <cell r="C1175">
            <v>1170</v>
          </cell>
          <cell r="D1175">
            <v>5</v>
          </cell>
          <cell r="E1175">
            <v>9</v>
          </cell>
          <cell r="F1175">
            <v>2565</v>
          </cell>
          <cell r="G1175">
            <v>843052008516</v>
          </cell>
          <cell r="H1175" t="str">
            <v>นาย</v>
          </cell>
          <cell r="I1175" t="str">
            <v>เขมภพ</v>
          </cell>
          <cell r="J1175" t="str">
            <v>วงค์จี๋</v>
          </cell>
          <cell r="K1175" t="str">
            <v>3-5018-00054-95-5</v>
          </cell>
          <cell r="L1175" t="str">
            <v>หนองหอย</v>
          </cell>
          <cell r="M1175" t="str">
            <v>เชียงใหม่ 1</v>
          </cell>
          <cell r="N1175">
            <v>8</v>
          </cell>
          <cell r="O1175" t="str">
            <v>สินเชื่อเพื่อพัฒนากลุ่มอาชีพ</v>
          </cell>
          <cell r="P1175" t="str">
            <v>1.บุคคลค้ำประกัน</v>
          </cell>
          <cell r="Q1175">
            <v>504644</v>
          </cell>
          <cell r="R1175">
            <v>74093</v>
          </cell>
          <cell r="S1175" t="str">
            <v>จังหวัดเชียงใหม่</v>
          </cell>
          <cell r="T1175" t="str">
            <v>ผบ.766</v>
          </cell>
          <cell r="U1175" t="str">
            <v>2557</v>
          </cell>
          <cell r="V1175" t="str">
            <v>ผบ.925</v>
          </cell>
          <cell r="W1175">
            <v>2557</v>
          </cell>
          <cell r="AA1175">
            <v>27</v>
          </cell>
          <cell r="AB1175">
            <v>6</v>
          </cell>
          <cell r="AC1175">
            <v>2557</v>
          </cell>
          <cell r="BL1175" t="str">
            <v>นายเขมภพ วงค์จี๋</v>
          </cell>
          <cell r="BM1175">
            <v>0</v>
          </cell>
          <cell r="BU1175" t="str">
            <v>จันทร์นิภา</v>
          </cell>
        </row>
        <row r="1176">
          <cell r="B1176">
            <v>2019</v>
          </cell>
          <cell r="C1176">
            <v>1171</v>
          </cell>
          <cell r="D1176">
            <v>6</v>
          </cell>
          <cell r="E1176">
            <v>9</v>
          </cell>
          <cell r="F1176">
            <v>2565</v>
          </cell>
          <cell r="G1176">
            <v>800052704627</v>
          </cell>
          <cell r="H1176" t="str">
            <v>นาง</v>
          </cell>
          <cell r="I1176" t="str">
            <v>วิลัยลักษณ์</v>
          </cell>
          <cell r="J1176" t="str">
            <v>คำฟอง</v>
          </cell>
          <cell r="K1176">
            <v>3571000034682</v>
          </cell>
          <cell r="L1176" t="str">
            <v>ประตูช้างเผือก</v>
          </cell>
          <cell r="M1176" t="str">
            <v>เชียงใหม่ 1</v>
          </cell>
          <cell r="N1176">
            <v>8</v>
          </cell>
          <cell r="O1176" t="str">
            <v>สินเชื่อธนาคารประชาชน</v>
          </cell>
          <cell r="P1176" t="str">
            <v>4.ไม่มีหลักประกัน</v>
          </cell>
          <cell r="Q1176">
            <v>26656</v>
          </cell>
          <cell r="R1176">
            <v>21659.99</v>
          </cell>
          <cell r="S1176" t="str">
            <v>แขวงเชียงใหม่</v>
          </cell>
          <cell r="T1176" t="str">
            <v>ผบE4149</v>
          </cell>
          <cell r="U1176">
            <v>2563</v>
          </cell>
          <cell r="V1176" t="str">
            <v>ผบE3821</v>
          </cell>
          <cell r="W1176">
            <v>2564</v>
          </cell>
          <cell r="AA1176">
            <v>9</v>
          </cell>
          <cell r="AB1176">
            <v>11</v>
          </cell>
          <cell r="AC1176">
            <v>2564</v>
          </cell>
          <cell r="BL1176" t="str">
            <v>นางวิลัยลักษณ์ คำฟอง</v>
          </cell>
          <cell r="BM1176">
            <v>823560010444</v>
          </cell>
          <cell r="BU1176" t="str">
            <v>จันทร์นิภา</v>
          </cell>
        </row>
        <row r="1177">
          <cell r="B1177">
            <v>2020</v>
          </cell>
          <cell r="C1177">
            <v>1172</v>
          </cell>
          <cell r="D1177">
            <v>7</v>
          </cell>
          <cell r="E1177">
            <v>9</v>
          </cell>
          <cell r="F1177">
            <v>2565</v>
          </cell>
          <cell r="G1177">
            <v>800094176750</v>
          </cell>
          <cell r="H1177" t="str">
            <v>นาวสาว</v>
          </cell>
          <cell r="I1177" t="str">
            <v>สุมาลี</v>
          </cell>
          <cell r="J1177" t="str">
            <v>ดาวเงิน</v>
          </cell>
          <cell r="K1177">
            <v>3501300051060</v>
          </cell>
          <cell r="L1177" t="str">
            <v>ดอยสะเก็ด</v>
          </cell>
          <cell r="M1177" t="str">
            <v>เชียงใหม่ 2</v>
          </cell>
          <cell r="N1177">
            <v>8</v>
          </cell>
          <cell r="O1177" t="str">
            <v>สินเชื่อแก้ไขปัญหาหนี้นอกระบบPSA ระยะที่ 2</v>
          </cell>
          <cell r="P1177" t="str">
            <v>1.บุคคลค้ำประกัน</v>
          </cell>
          <cell r="Q1177">
            <v>29160</v>
          </cell>
          <cell r="R1177">
            <v>4768.6899999999996</v>
          </cell>
          <cell r="S1177" t="str">
            <v>แขวงเชียงใหม่</v>
          </cell>
          <cell r="T1177" t="str">
            <v>ผบE787</v>
          </cell>
          <cell r="U1177" t="str">
            <v>2565</v>
          </cell>
          <cell r="V1177" t="str">
            <v>ผบE2170</v>
          </cell>
          <cell r="W1177">
            <v>2565</v>
          </cell>
          <cell r="X1177">
            <v>3</v>
          </cell>
          <cell r="Y1177">
            <v>5</v>
          </cell>
          <cell r="Z1177">
            <v>2565</v>
          </cell>
          <cell r="BL1177" t="str">
            <v>นาวสาวสุมาลี ดาวเงิน</v>
          </cell>
          <cell r="BM1177">
            <v>883264010091</v>
          </cell>
          <cell r="BU1177" t="str">
            <v>จันทร์นิภา</v>
          </cell>
        </row>
        <row r="1178">
          <cell r="B1178">
            <v>2021</v>
          </cell>
          <cell r="C1178">
            <v>1173</v>
          </cell>
          <cell r="D1178">
            <v>8</v>
          </cell>
          <cell r="E1178">
            <v>8</v>
          </cell>
          <cell r="F1178">
            <v>2565</v>
          </cell>
          <cell r="G1178">
            <v>800093417528</v>
          </cell>
          <cell r="H1178" t="str">
            <v>นางสาว</v>
          </cell>
          <cell r="I1178" t="str">
            <v>เครือวัลย์</v>
          </cell>
          <cell r="J1178" t="str">
            <v>อุ่นใจ</v>
          </cell>
          <cell r="K1178">
            <v>3501200814487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33332</v>
          </cell>
          <cell r="R1178">
            <v>8670.31</v>
          </cell>
          <cell r="S1178" t="str">
            <v>แขวงเชียงใหม่</v>
          </cell>
          <cell r="T1178" t="str">
            <v>ผบE241</v>
          </cell>
          <cell r="U1178">
            <v>2565</v>
          </cell>
          <cell r="V1178" t="str">
            <v>ผบE.5389</v>
          </cell>
          <cell r="W1178">
            <v>2565</v>
          </cell>
          <cell r="X1178">
            <v>1</v>
          </cell>
          <cell r="Y1178">
            <v>8</v>
          </cell>
          <cell r="Z1178">
            <v>2565</v>
          </cell>
          <cell r="BL1178" t="str">
            <v>นางสาวเครือวัลย์ อุ่นใจ</v>
          </cell>
          <cell r="BM1178">
            <v>888164010345</v>
          </cell>
          <cell r="BU1178" t="str">
            <v>จันทร์นิภา</v>
          </cell>
        </row>
        <row r="1179">
          <cell r="B1179">
            <v>2022</v>
          </cell>
          <cell r="C1179">
            <v>1174</v>
          </cell>
          <cell r="D1179">
            <v>8</v>
          </cell>
          <cell r="E1179">
            <v>8</v>
          </cell>
          <cell r="F1179">
            <v>2565</v>
          </cell>
          <cell r="G1179">
            <v>800093417395</v>
          </cell>
          <cell r="H1179" t="str">
            <v>นาย</v>
          </cell>
          <cell r="I1179" t="str">
            <v>อหนึ่ง</v>
          </cell>
          <cell r="J1179" t="str">
            <v>พรมจา</v>
          </cell>
          <cell r="K1179">
            <v>1509900568897</v>
          </cell>
          <cell r="L1179" t="str">
            <v>สันป่าตอง</v>
          </cell>
          <cell r="M1179" t="str">
            <v>เชียงใหม่ 3</v>
          </cell>
          <cell r="N1179">
            <v>8</v>
          </cell>
          <cell r="O1179" t="str">
            <v>สินเชื่อแก้ไขปัญหาหนี้นอกระบบPSAระยะที่2</v>
          </cell>
          <cell r="P1179" t="str">
            <v>1.บุคคลค้ำประกัน</v>
          </cell>
          <cell r="Q1179">
            <v>30554</v>
          </cell>
          <cell r="R1179">
            <v>7758.07</v>
          </cell>
          <cell r="S1179" t="str">
            <v>แขวงเชียงใหม่</v>
          </cell>
          <cell r="T1179" t="str">
            <v>ผบE5226</v>
          </cell>
          <cell r="U1179">
            <v>2564</v>
          </cell>
          <cell r="V1179" t="str">
            <v>ผบE2993</v>
          </cell>
          <cell r="W1179">
            <v>2565</v>
          </cell>
          <cell r="AA1179">
            <v>23</v>
          </cell>
          <cell r="AB1179">
            <v>5</v>
          </cell>
          <cell r="AC1179">
            <v>2565</v>
          </cell>
          <cell r="BL1179" t="str">
            <v>นายอหนึ่ง พรมจา</v>
          </cell>
          <cell r="BM1179">
            <v>888164010345</v>
          </cell>
          <cell r="BU1179" t="str">
            <v>จันทร์นิภา</v>
          </cell>
        </row>
        <row r="1180">
          <cell r="B1180">
            <v>2023</v>
          </cell>
          <cell r="C1180">
            <v>1175</v>
          </cell>
          <cell r="D1180">
            <v>8</v>
          </cell>
          <cell r="E1180">
            <v>8</v>
          </cell>
          <cell r="F1180">
            <v>2565</v>
          </cell>
          <cell r="G1180">
            <v>800086995878</v>
          </cell>
          <cell r="H1180" t="str">
            <v>นาย</v>
          </cell>
          <cell r="I1180" t="str">
            <v>พิสิษฐ์</v>
          </cell>
          <cell r="J1180" t="str">
            <v>นรเศรษฐวงศ์</v>
          </cell>
          <cell r="K1180">
            <v>3500100158455</v>
          </cell>
          <cell r="L1180" t="str">
            <v>สันป่าตอง</v>
          </cell>
          <cell r="M1180" t="str">
            <v>เชียงใหม่ 3</v>
          </cell>
          <cell r="N1180">
            <v>8</v>
          </cell>
          <cell r="O1180" t="str">
            <v>สินเชื่อธนาคารประชาชน</v>
          </cell>
          <cell r="P1180" t="str">
            <v>1.บุคคลค้ำประกัน</v>
          </cell>
          <cell r="Q1180">
            <v>73328</v>
          </cell>
          <cell r="R1180">
            <v>27498.45</v>
          </cell>
          <cell r="S1180" t="str">
            <v>แขวงเชียงใหม่</v>
          </cell>
          <cell r="T1180" t="str">
            <v>ผบE1982</v>
          </cell>
          <cell r="U1180">
            <v>2565</v>
          </cell>
          <cell r="V1180" t="str">
            <v>ผบE4255</v>
          </cell>
          <cell r="W1180">
            <v>2565</v>
          </cell>
          <cell r="X1180">
            <v>28</v>
          </cell>
          <cell r="Y1180">
            <v>6</v>
          </cell>
          <cell r="Z1180">
            <v>2565</v>
          </cell>
          <cell r="BL1180" t="str">
            <v>นายพิสิษฐ์ นรเศรษฐวงศ์</v>
          </cell>
          <cell r="BM1180">
            <v>888164010346</v>
          </cell>
          <cell r="BU1180" t="str">
            <v>จันทร์นิภา</v>
          </cell>
        </row>
        <row r="1181">
          <cell r="B1181">
            <v>2024</v>
          </cell>
          <cell r="C1181">
            <v>1176</v>
          </cell>
          <cell r="D1181">
            <v>8</v>
          </cell>
          <cell r="E1181">
            <v>8</v>
          </cell>
          <cell r="F1181">
            <v>2565</v>
          </cell>
          <cell r="G1181">
            <v>800094137315</v>
          </cell>
          <cell r="H1181" t="str">
            <v>นาย</v>
          </cell>
          <cell r="I1181" t="str">
            <v>จิรวัฒน์</v>
          </cell>
          <cell r="J1181" t="str">
            <v>สิงห์หอม</v>
          </cell>
          <cell r="K1181">
            <v>5501500019182</v>
          </cell>
          <cell r="L1181" t="str">
            <v>หางดง</v>
          </cell>
          <cell r="M1181" t="str">
            <v>เชียงใหม่ 3</v>
          </cell>
          <cell r="N1181">
            <v>8</v>
          </cell>
          <cell r="O1181" t="str">
            <v>สินเชื่อแก้ไขปัญหาหนี้นอกระบบPSAระยะที่2</v>
          </cell>
          <cell r="P1181" t="str">
            <v>1.บุคคลค้ำประกัน</v>
          </cell>
          <cell r="Q1181">
            <v>40826</v>
          </cell>
          <cell r="R1181">
            <v>10583.7</v>
          </cell>
          <cell r="S1181" t="str">
            <v>แขวงเชียงใหม่</v>
          </cell>
          <cell r="T1181" t="str">
            <v>ผบ.882</v>
          </cell>
          <cell r="U1181">
            <v>2565</v>
          </cell>
          <cell r="X1181">
            <v>29</v>
          </cell>
          <cell r="Y1181">
            <v>8</v>
          </cell>
          <cell r="Z1181">
            <v>2565</v>
          </cell>
          <cell r="BL1181" t="str">
            <v>นายจิรวัฒน์ สิงห์หอม</v>
          </cell>
          <cell r="BM1181">
            <v>888164010442</v>
          </cell>
          <cell r="BU1181" t="str">
            <v>จันทร์นิภา</v>
          </cell>
        </row>
        <row r="1182">
          <cell r="B1182">
            <v>2025</v>
          </cell>
          <cell r="C1182">
            <v>1177</v>
          </cell>
          <cell r="D1182">
            <v>14</v>
          </cell>
          <cell r="E1182">
            <v>9</v>
          </cell>
          <cell r="F1182">
            <v>2565</v>
          </cell>
          <cell r="G1182">
            <v>800037796342</v>
          </cell>
          <cell r="H1182" t="str">
            <v>นาย</v>
          </cell>
          <cell r="I1182" t="str">
            <v>ภานุมาส</v>
          </cell>
          <cell r="J1182" t="str">
            <v>บุญสม</v>
          </cell>
          <cell r="K1182">
            <v>3540700365583</v>
          </cell>
          <cell r="L1182" t="str">
            <v>เซ็นทรัล แอร์พอร์ต พลาซ่า เชียงใหม่</v>
          </cell>
          <cell r="M1182" t="str">
            <v>เชียงใหม่ 1</v>
          </cell>
          <cell r="N1182">
            <v>8</v>
          </cell>
          <cell r="O1182" t="str">
            <v>สินเชื่อธนาคารประชาชน</v>
          </cell>
          <cell r="P1182" t="str">
            <v>1.บุคคลค้ำประกัน</v>
          </cell>
          <cell r="Q1182">
            <v>101423</v>
          </cell>
          <cell r="R1182">
            <v>12965.87</v>
          </cell>
          <cell r="S1182" t="str">
            <v>จังหวัดแพร่</v>
          </cell>
          <cell r="T1182" t="str">
            <v>ผบ.1199</v>
          </cell>
          <cell r="U1182">
            <v>2559</v>
          </cell>
          <cell r="V1182" t="str">
            <v>ผบ1825</v>
          </cell>
          <cell r="W1182">
            <v>2559</v>
          </cell>
          <cell r="AA1182">
            <v>4</v>
          </cell>
          <cell r="AB1182">
            <v>8</v>
          </cell>
          <cell r="AC1182">
            <v>2559</v>
          </cell>
          <cell r="BL1182" t="str">
            <v>นายภานุมาส บุญสม</v>
          </cell>
          <cell r="BM1182">
            <v>0</v>
          </cell>
          <cell r="BU1182" t="str">
            <v>จันทร์นิภา</v>
          </cell>
        </row>
        <row r="1183">
          <cell r="B1183">
            <v>2026</v>
          </cell>
          <cell r="C1183">
            <v>1178</v>
          </cell>
          <cell r="D1183">
            <v>4</v>
          </cell>
          <cell r="E1183">
            <v>10</v>
          </cell>
          <cell r="F1183">
            <v>2565</v>
          </cell>
          <cell r="G1183">
            <v>800016237920</v>
          </cell>
          <cell r="H1183" t="str">
            <v>นาย</v>
          </cell>
          <cell r="I1183" t="str">
            <v>ชาญชัย</v>
          </cell>
          <cell r="J1183" t="str">
            <v>คงธนพิสิฐกุล</v>
          </cell>
          <cell r="K1183">
            <v>1520700004550</v>
          </cell>
          <cell r="L1183" t="str">
            <v>มีโชคพลาซ่า</v>
          </cell>
          <cell r="M1183" t="str">
            <v>เชียงใหม่ 2</v>
          </cell>
          <cell r="N1183">
            <v>8</v>
          </cell>
          <cell r="O1183" t="str">
            <v>โครงกาลเกื้อกูลผู้ประกอบวิชาชีพทางการศึกษา</v>
          </cell>
          <cell r="P1183" t="str">
            <v>1.บุคคลค้ำประกัน</v>
          </cell>
          <cell r="Q1183">
            <v>503758.79</v>
          </cell>
          <cell r="R1183">
            <v>31733.21</v>
          </cell>
          <cell r="S1183" t="str">
            <v>จังหวัดเชียงใหม่</v>
          </cell>
          <cell r="T1183" t="str">
            <v>ผบ.762</v>
          </cell>
          <cell r="U1183" t="str">
            <v>2563</v>
          </cell>
          <cell r="V1183" t="str">
            <v>ผบ.1980</v>
          </cell>
          <cell r="W1183">
            <v>2563</v>
          </cell>
          <cell r="X1183">
            <v>17</v>
          </cell>
          <cell r="Y1183">
            <v>8</v>
          </cell>
          <cell r="Z1183">
            <v>2563</v>
          </cell>
          <cell r="BL1183" t="str">
            <v>นายชาญชัย คงธนพิสิฐกุล</v>
          </cell>
          <cell r="BM1183">
            <v>883263010848</v>
          </cell>
          <cell r="BU1183" t="str">
            <v>จันทร์นิภา</v>
          </cell>
        </row>
        <row r="1184">
          <cell r="B1184">
            <v>2027</v>
          </cell>
          <cell r="C1184">
            <v>1179</v>
          </cell>
          <cell r="D1184">
            <v>4</v>
          </cell>
          <cell r="E1184">
            <v>10</v>
          </cell>
          <cell r="F1184">
            <v>2565</v>
          </cell>
          <cell r="G1184">
            <v>800023158333</v>
          </cell>
          <cell r="H1184" t="str">
            <v>นางสาว</v>
          </cell>
          <cell r="I1184" t="str">
            <v>ประภัสสร</v>
          </cell>
          <cell r="J1184" t="str">
            <v>รัตนคีรี</v>
          </cell>
          <cell r="K1184">
            <v>3501500420913</v>
          </cell>
          <cell r="L1184" t="str">
            <v>ดอยสะเก็ด</v>
          </cell>
          <cell r="M1184" t="str">
            <v>เชียงใหม่ 2</v>
          </cell>
          <cell r="N1184">
            <v>8</v>
          </cell>
          <cell r="O1184" t="str">
            <v>สินเชื่อธนาคารประชาชน</v>
          </cell>
          <cell r="P1184" t="str">
            <v>1.บุคคลค้ำประกัน</v>
          </cell>
          <cell r="Q1184">
            <v>177163.33</v>
          </cell>
          <cell r="R1184">
            <v>39029.89</v>
          </cell>
          <cell r="S1184" t="str">
            <v>แขวงเชียงใหม่</v>
          </cell>
          <cell r="T1184" t="str">
            <v>ผบ.9643</v>
          </cell>
          <cell r="U1184" t="str">
            <v>2558</v>
          </cell>
          <cell r="V1184" t="str">
            <v>ผบ.198</v>
          </cell>
          <cell r="W1184">
            <v>2559</v>
          </cell>
          <cell r="AA1184">
            <v>20</v>
          </cell>
          <cell r="AB1184">
            <v>1</v>
          </cell>
          <cell r="AC1184">
            <v>2559</v>
          </cell>
          <cell r="BL1184" t="str">
            <v>นางสาวประภัสสร รัตนคีรี</v>
          </cell>
          <cell r="BM1184">
            <v>823658010425</v>
          </cell>
          <cell r="BU1184" t="str">
            <v>จันทร์นิภา</v>
          </cell>
        </row>
        <row r="1185">
          <cell r="B1185">
            <v>2028</v>
          </cell>
          <cell r="C1185">
            <v>1180</v>
          </cell>
          <cell r="D1185">
            <v>4</v>
          </cell>
          <cell r="E1185">
            <v>10</v>
          </cell>
          <cell r="F1185">
            <v>2565</v>
          </cell>
          <cell r="G1185">
            <v>800030715018</v>
          </cell>
          <cell r="H1185" t="str">
            <v>นาย</v>
          </cell>
          <cell r="I1185" t="str">
            <v xml:space="preserve">ยุทธพงศ์ </v>
          </cell>
          <cell r="J1185" t="str">
            <v>พรหมมั่ง</v>
          </cell>
          <cell r="K1185">
            <v>3500700069593</v>
          </cell>
          <cell r="L1185" t="str">
            <v>มหาวิทยาลัยเชียงใหม่</v>
          </cell>
          <cell r="M1185" t="str">
            <v>เชียงใหม่ 2</v>
          </cell>
          <cell r="N1185">
            <v>8</v>
          </cell>
          <cell r="O1185" t="str">
            <v>สินเชื่อธนาคารประชาชน</v>
          </cell>
          <cell r="P1185" t="str">
            <v>1.บุคคลค้ำประกัน</v>
          </cell>
          <cell r="Q1185">
            <v>154599.09</v>
          </cell>
          <cell r="R1185">
            <v>43192.639999999999</v>
          </cell>
          <cell r="S1185" t="str">
            <v>แขวงเชียงใหม่</v>
          </cell>
          <cell r="T1185" t="str">
            <v>ผบ.2218</v>
          </cell>
          <cell r="U1185" t="str">
            <v>2562</v>
          </cell>
          <cell r="V1185" t="str">
            <v>ผบ.3723</v>
          </cell>
          <cell r="W1185">
            <v>2562</v>
          </cell>
          <cell r="AA1185">
            <v>26</v>
          </cell>
          <cell r="AB1185">
            <v>5</v>
          </cell>
          <cell r="AC1185">
            <v>2562</v>
          </cell>
          <cell r="BL1185" t="str">
            <v>นายยุทธพงศ์  พรหมมั่ง</v>
          </cell>
          <cell r="BM1185">
            <v>883262010462</v>
          </cell>
          <cell r="BU1185" t="str">
            <v>จันทร์นิภา</v>
          </cell>
        </row>
        <row r="1186">
          <cell r="B1186">
            <v>2029</v>
          </cell>
          <cell r="C1186">
            <v>1181</v>
          </cell>
          <cell r="D1186">
            <v>4</v>
          </cell>
          <cell r="E1186">
            <v>10</v>
          </cell>
          <cell r="F1186">
            <v>2565</v>
          </cell>
          <cell r="G1186" t="str">
            <v>800024654884,
800052762344</v>
          </cell>
          <cell r="H1186" t="str">
            <v>นาง</v>
          </cell>
          <cell r="I1186" t="str">
            <v>ศรุดา</v>
          </cell>
          <cell r="J1186" t="str">
            <v>ขันตี</v>
          </cell>
          <cell r="K1186">
            <v>3570100939368</v>
          </cell>
          <cell r="L1186" t="str">
            <v>ดอยสะเก็ด</v>
          </cell>
          <cell r="M1186" t="str">
            <v>เชียงใหม่ 2</v>
          </cell>
          <cell r="N1186">
            <v>8</v>
          </cell>
          <cell r="O1186" t="str">
            <v>สินเชื่อธนาคารประชาชน</v>
          </cell>
          <cell r="P1186" t="str">
            <v>1.บุคคลค้ำประกัน</v>
          </cell>
          <cell r="Q1186">
            <v>133133.67000000001</v>
          </cell>
          <cell r="R1186">
            <v>50570.34</v>
          </cell>
          <cell r="S1186" t="str">
            <v>แขวงเชียงใหม่</v>
          </cell>
          <cell r="T1186" t="str">
            <v>ผบ12891</v>
          </cell>
          <cell r="U1186" t="str">
            <v>2561</v>
          </cell>
          <cell r="V1186" t="str">
            <v>ผบ.14838</v>
          </cell>
          <cell r="W1186">
            <v>2561</v>
          </cell>
          <cell r="AA1186">
            <v>18</v>
          </cell>
          <cell r="AB1186">
            <v>12</v>
          </cell>
          <cell r="AC1186">
            <v>2561</v>
          </cell>
          <cell r="BL1186" t="str">
            <v>นางศรุดา ขันตี</v>
          </cell>
          <cell r="BM1186">
            <v>823659010838</v>
          </cell>
          <cell r="BU1186" t="str">
            <v>จันทร์นิภา</v>
          </cell>
        </row>
        <row r="1187">
          <cell r="B1187">
            <v>2030</v>
          </cell>
          <cell r="C1187">
            <v>1182</v>
          </cell>
          <cell r="D1187">
            <v>4</v>
          </cell>
          <cell r="E1187">
            <v>10</v>
          </cell>
          <cell r="F1187">
            <v>2565</v>
          </cell>
          <cell r="G1187">
            <v>803048030891</v>
          </cell>
          <cell r="H1187" t="str">
            <v>นาย</v>
          </cell>
          <cell r="I1187" t="str">
            <v>อติเทพ</v>
          </cell>
          <cell r="J1187" t="str">
            <v>กสิกร</v>
          </cell>
          <cell r="K1187">
            <v>3102300328643</v>
          </cell>
          <cell r="L1187" t="str">
            <v>มหาวิทยาลัยเชียงใหม่</v>
          </cell>
          <cell r="M1187" t="str">
            <v>เชียงใหม่ 2</v>
          </cell>
          <cell r="N1187">
            <v>8</v>
          </cell>
          <cell r="O1187" t="str">
            <v>สินเชื่อเคหะ</v>
          </cell>
          <cell r="P1187" t="str">
            <v>2.หลักทรัพย์ค้ำประกัน</v>
          </cell>
          <cell r="Q1187">
            <v>667822.37</v>
          </cell>
          <cell r="R1187">
            <v>830048.97</v>
          </cell>
          <cell r="S1187" t="str">
            <v>แพ่งธนบุรี</v>
          </cell>
          <cell r="T1187" t="str">
            <v>ผบ.1902</v>
          </cell>
          <cell r="U1187" t="str">
            <v>2558</v>
          </cell>
          <cell r="V1187" t="str">
            <v>ผบ.2321</v>
          </cell>
          <cell r="W1187">
            <v>2558</v>
          </cell>
          <cell r="X1187">
            <v>19</v>
          </cell>
          <cell r="Y1187">
            <v>11</v>
          </cell>
          <cell r="Z1187">
            <v>2558</v>
          </cell>
          <cell r="BL1187" t="str">
            <v>นายอติเทพ กสิกร</v>
          </cell>
          <cell r="BM1187">
            <v>823658010676</v>
          </cell>
          <cell r="BU1187" t="str">
            <v>จันทร์นิภา</v>
          </cell>
        </row>
        <row r="1188">
          <cell r="B1188">
            <v>2031</v>
          </cell>
          <cell r="C1188">
            <v>1183</v>
          </cell>
          <cell r="D1188">
            <v>4</v>
          </cell>
          <cell r="E1188">
            <v>10</v>
          </cell>
          <cell r="F1188">
            <v>2565</v>
          </cell>
          <cell r="G1188">
            <v>800032461405</v>
          </cell>
          <cell r="H1188" t="str">
            <v>นาง</v>
          </cell>
          <cell r="I1188" t="str">
            <v>ฐิติพร</v>
          </cell>
          <cell r="J1188" t="str">
            <v>ผิวอ่อน</v>
          </cell>
          <cell r="K1188">
            <v>3501100245278</v>
          </cell>
          <cell r="L1188" t="str">
            <v>พร้าว</v>
          </cell>
          <cell r="M1188" t="str">
            <v>เชียงใหม่ 2</v>
          </cell>
          <cell r="N1188">
            <v>8</v>
          </cell>
          <cell r="O1188" t="str">
            <v xml:space="preserve">สินเชื่อเพื่อพัฒนาองค์กรชุมชน </v>
          </cell>
          <cell r="P1188" t="str">
            <v>1.บุคคลค้ำประกัน</v>
          </cell>
          <cell r="Q1188">
            <v>40672.370000000003</v>
          </cell>
          <cell r="R1188">
            <v>9693.93</v>
          </cell>
          <cell r="S1188" t="str">
            <v>แขวงเชียงใหม่</v>
          </cell>
          <cell r="T1188" t="str">
            <v>ผบ.3494</v>
          </cell>
          <cell r="U1188" t="str">
            <v>2562</v>
          </cell>
          <cell r="V1188" t="str">
            <v>ผบ.4447</v>
          </cell>
          <cell r="W1188">
            <v>2562</v>
          </cell>
          <cell r="AA1188">
            <v>8</v>
          </cell>
          <cell r="AB1188">
            <v>6</v>
          </cell>
          <cell r="AC1188">
            <v>2562</v>
          </cell>
          <cell r="BL1188" t="str">
            <v>นางฐิติพร ผิวอ่อน</v>
          </cell>
          <cell r="BM1188">
            <v>823860010089</v>
          </cell>
          <cell r="BU1188" t="str">
            <v>จันทร์นิภา</v>
          </cell>
        </row>
        <row r="1189">
          <cell r="B1189">
            <v>2032</v>
          </cell>
          <cell r="C1189">
            <v>1184</v>
          </cell>
          <cell r="D1189">
            <v>4</v>
          </cell>
          <cell r="E1189">
            <v>10</v>
          </cell>
          <cell r="F1189">
            <v>2565</v>
          </cell>
          <cell r="G1189">
            <v>800031350468</v>
          </cell>
          <cell r="H1189" t="str">
            <v>นาง</v>
          </cell>
          <cell r="I1189" t="str">
            <v>รุ่งนภา</v>
          </cell>
          <cell r="J1189" t="str">
            <v>สมร</v>
          </cell>
          <cell r="K1189">
            <v>3501300761474</v>
          </cell>
          <cell r="L1189" t="str">
            <v>แม่โจ้</v>
          </cell>
          <cell r="M1189" t="str">
            <v>เชียงใหม่ 2</v>
          </cell>
          <cell r="N1189">
            <v>8</v>
          </cell>
          <cell r="O1189" t="str">
            <v>สินเชื่อธนาคารประชาชน</v>
          </cell>
          <cell r="P1189" t="str">
            <v>1.บุคคลค้ำประกัน</v>
          </cell>
          <cell r="Q1189">
            <v>103182</v>
          </cell>
          <cell r="R1189">
            <v>28991.78</v>
          </cell>
          <cell r="S1189" t="str">
            <v>แขวงเชียงใหม่</v>
          </cell>
          <cell r="T1189" t="str">
            <v>ผบ.5687</v>
          </cell>
          <cell r="U1189" t="str">
            <v>2563</v>
          </cell>
          <cell r="V1189" t="str">
            <v>ผบ.7464</v>
          </cell>
          <cell r="W1189">
            <v>2563</v>
          </cell>
          <cell r="AA1189">
            <v>27</v>
          </cell>
          <cell r="AB1189">
            <v>10</v>
          </cell>
          <cell r="AC1189">
            <v>2563</v>
          </cell>
          <cell r="BL1189" t="str">
            <v>นางรุ่งนภา สมร</v>
          </cell>
          <cell r="BM1189">
            <v>883263011944</v>
          </cell>
          <cell r="BU1189" t="str">
            <v>จันทร์นิภา</v>
          </cell>
        </row>
        <row r="1190">
          <cell r="B1190">
            <v>2033</v>
          </cell>
          <cell r="C1190">
            <v>1185</v>
          </cell>
          <cell r="D1190">
            <v>4</v>
          </cell>
          <cell r="E1190">
            <v>10</v>
          </cell>
          <cell r="F1190">
            <v>2565</v>
          </cell>
          <cell r="G1190">
            <v>800039641124</v>
          </cell>
          <cell r="H1190" t="str">
            <v>นาง</v>
          </cell>
          <cell r="I1190" t="str">
            <v>มณเฑียร</v>
          </cell>
          <cell r="J1190" t="str">
            <v>มนขุนทด</v>
          </cell>
          <cell r="K1190">
            <v>3501400598800</v>
          </cell>
          <cell r="L1190" t="str">
            <v>สันทราย</v>
          </cell>
          <cell r="M1190" t="str">
            <v>เชียงใหม่ 2</v>
          </cell>
          <cell r="N1190">
            <v>8</v>
          </cell>
          <cell r="O1190" t="str">
            <v>สินเชื่อธนาคารประชาชน</v>
          </cell>
          <cell r="P1190" t="str">
            <v>1.บุคคลค้ำประกัน</v>
          </cell>
          <cell r="Q1190">
            <v>33744.47</v>
          </cell>
          <cell r="R1190">
            <v>10571.28</v>
          </cell>
          <cell r="S1190" t="str">
            <v>แขวงเชียงใหม่</v>
          </cell>
          <cell r="T1190" t="str">
            <v>ผบ.8007</v>
          </cell>
          <cell r="U1190" t="str">
            <v>2561</v>
          </cell>
          <cell r="V1190" t="str">
            <v>ผบ.8889</v>
          </cell>
          <cell r="W1190">
            <v>2561</v>
          </cell>
          <cell r="X1190">
            <v>4</v>
          </cell>
          <cell r="Y1190">
            <v>9</v>
          </cell>
          <cell r="Z1190">
            <v>2561</v>
          </cell>
          <cell r="BL1190" t="str">
            <v>นางมณเฑียร มนขุนทด</v>
          </cell>
          <cell r="BM1190">
            <v>823661010189</v>
          </cell>
          <cell r="BU1190" t="str">
            <v>จันทร์นิภา</v>
          </cell>
        </row>
        <row r="1191">
          <cell r="B1191">
            <v>2034</v>
          </cell>
          <cell r="C1191">
            <v>1186</v>
          </cell>
          <cell r="D1191">
            <v>4</v>
          </cell>
          <cell r="E1191">
            <v>10</v>
          </cell>
          <cell r="F1191">
            <v>2565</v>
          </cell>
          <cell r="G1191" t="str">
            <v>800051258807,
800051258815</v>
          </cell>
          <cell r="H1191" t="str">
            <v>นางสาว</v>
          </cell>
          <cell r="I1191" t="str">
            <v>จิตติมาพร</v>
          </cell>
          <cell r="J1191" t="str">
            <v>มาปรีดา</v>
          </cell>
          <cell r="K1191">
            <v>1100700752193</v>
          </cell>
          <cell r="L1191" t="str">
            <v>แม่โจ้</v>
          </cell>
          <cell r="M1191" t="str">
            <v>เชียงใหม่ 2</v>
          </cell>
          <cell r="N1191">
            <v>8</v>
          </cell>
          <cell r="O1191" t="str">
            <v>สินเชื่อเคหะ</v>
          </cell>
          <cell r="P1191" t="str">
            <v>2.หลักทรัพย์ค้ำประกัน</v>
          </cell>
          <cell r="Q1191">
            <v>3523220.63</v>
          </cell>
          <cell r="R1191">
            <v>505866.23</v>
          </cell>
          <cell r="S1191" t="str">
            <v>แพ่ง</v>
          </cell>
          <cell r="T1191" t="str">
            <v>ผบ.1525</v>
          </cell>
          <cell r="U1191" t="str">
            <v>2560</v>
          </cell>
          <cell r="V1191" t="str">
            <v>ผบ.2468</v>
          </cell>
          <cell r="W1191">
            <v>2560</v>
          </cell>
          <cell r="X1191">
            <v>14</v>
          </cell>
          <cell r="Y1191">
            <v>6</v>
          </cell>
          <cell r="Z1191">
            <v>2560</v>
          </cell>
          <cell r="BL1191" t="str">
            <v>นางสาวจิตติมาพร มาปรีดา</v>
          </cell>
          <cell r="BM1191">
            <v>823660010312</v>
          </cell>
          <cell r="BU1191" t="str">
            <v>จันทร์นิภา</v>
          </cell>
        </row>
        <row r="1192">
          <cell r="B1192">
            <v>2035</v>
          </cell>
          <cell r="C1192">
            <v>1187</v>
          </cell>
          <cell r="D1192">
            <v>4</v>
          </cell>
          <cell r="E1192">
            <v>10</v>
          </cell>
          <cell r="F1192">
            <v>2565</v>
          </cell>
          <cell r="G1192">
            <v>800075768260</v>
          </cell>
          <cell r="H1192" t="str">
            <v>นาย</v>
          </cell>
          <cell r="I1192" t="str">
            <v>กิตติชัย</v>
          </cell>
          <cell r="J1192" t="str">
            <v>กันทะยศ</v>
          </cell>
          <cell r="K1192">
            <v>1559900168074</v>
          </cell>
          <cell r="L1192" t="str">
            <v>มีโชคพลาซ่า</v>
          </cell>
          <cell r="M1192" t="str">
            <v>เชียงใหม่ 2</v>
          </cell>
          <cell r="N1192">
            <v>8</v>
          </cell>
          <cell r="O1192" t="str">
            <v>สินเชื่อธนาคารประชาชน</v>
          </cell>
          <cell r="P1192" t="str">
            <v>1.บุคคลค้ำประกัน</v>
          </cell>
          <cell r="Q1192">
            <v>51485.23</v>
          </cell>
          <cell r="R1192">
            <v>12596.96</v>
          </cell>
          <cell r="S1192" t="str">
            <v>แขวงเชียงใหม่</v>
          </cell>
          <cell r="T1192" t="str">
            <v>ผบ.2554</v>
          </cell>
          <cell r="U1192" t="str">
            <v>2563</v>
          </cell>
          <cell r="V1192" t="str">
            <v>ผบ.4884</v>
          </cell>
          <cell r="W1192">
            <v>2563</v>
          </cell>
          <cell r="AA1192">
            <v>1</v>
          </cell>
          <cell r="AB1192">
            <v>7</v>
          </cell>
          <cell r="AC1192">
            <v>2563</v>
          </cell>
          <cell r="BL1192" t="str">
            <v>นายกิตติชัย กันทะยศ</v>
          </cell>
          <cell r="BM1192">
            <v>883262012592</v>
          </cell>
          <cell r="BU1192" t="str">
            <v>จันทร์นิภา</v>
          </cell>
        </row>
        <row r="1193">
          <cell r="B1193">
            <v>2036</v>
          </cell>
          <cell r="C1193">
            <v>1188</v>
          </cell>
          <cell r="D1193">
            <v>4</v>
          </cell>
          <cell r="E1193">
            <v>10</v>
          </cell>
          <cell r="F1193">
            <v>2565</v>
          </cell>
          <cell r="G1193">
            <v>800020229848</v>
          </cell>
          <cell r="H1193" t="str">
            <v>นาง</v>
          </cell>
          <cell r="I1193" t="str">
            <v>ศิรินภา</v>
          </cell>
          <cell r="J1193" t="str">
            <v>ตาคำ</v>
          </cell>
          <cell r="K1193">
            <v>3501100426892</v>
          </cell>
          <cell r="L1193" t="str">
            <v>มหาวิทยาลัยเชียงใหม่</v>
          </cell>
          <cell r="M1193" t="str">
            <v>เชียงใหม่ 2</v>
          </cell>
          <cell r="N1193">
            <v>8</v>
          </cell>
          <cell r="O1193" t="str">
            <v>สินเชื่อโครงกาลเกื้อกูลผู้ประกอบวิชาชีพทางการศึกษา</v>
          </cell>
          <cell r="P1193" t="str">
            <v>1.บุคคลค้ำประกัน</v>
          </cell>
          <cell r="Q1193">
            <v>629687.04000000004</v>
          </cell>
          <cell r="R1193">
            <v>14005.55</v>
          </cell>
          <cell r="S1193" t="str">
            <v>จังหวัดเชียงใหม่</v>
          </cell>
          <cell r="T1193" t="str">
            <v>ผบ.174</v>
          </cell>
          <cell r="U1193" t="str">
            <v>2561</v>
          </cell>
          <cell r="V1193" t="str">
            <v>ผบ.1077</v>
          </cell>
          <cell r="W1193">
            <v>2561</v>
          </cell>
          <cell r="X1193">
            <v>28</v>
          </cell>
          <cell r="Y1193">
            <v>5</v>
          </cell>
          <cell r="Z1193">
            <v>2561</v>
          </cell>
          <cell r="BL1193" t="str">
            <v>นางศิรินภา ตาคำ</v>
          </cell>
          <cell r="BM1193">
            <v>823658010547</v>
          </cell>
          <cell r="BU1193" t="str">
            <v>จันทร์นิภา</v>
          </cell>
        </row>
        <row r="1194">
          <cell r="B1194">
            <v>2037</v>
          </cell>
          <cell r="C1194">
            <v>1189</v>
          </cell>
          <cell r="D1194">
            <v>4</v>
          </cell>
          <cell r="E1194">
            <v>10</v>
          </cell>
          <cell r="F1194">
            <v>2565</v>
          </cell>
          <cell r="G1194">
            <v>800046796093</v>
          </cell>
          <cell r="H1194" t="str">
            <v>นาง</v>
          </cell>
          <cell r="I1194" t="str">
            <v>อัญญมานี</v>
          </cell>
          <cell r="J1194" t="str">
            <v>อินเหลา</v>
          </cell>
          <cell r="K1194">
            <v>3501200749774</v>
          </cell>
          <cell r="L1194" t="str">
            <v>มีโชคพลาซ่า</v>
          </cell>
          <cell r="M1194" t="str">
            <v>เชียงใหม่ 2</v>
          </cell>
          <cell r="N1194">
            <v>8</v>
          </cell>
          <cell r="O1194" t="str">
            <v>สินเชื่อไทรทอง (วิชาชีพแพทย์)</v>
          </cell>
          <cell r="P1194" t="str">
            <v>1.บุคคลค้ำประกัน</v>
          </cell>
          <cell r="Q1194">
            <v>219279.67</v>
          </cell>
          <cell r="R1194">
            <v>2954.81</v>
          </cell>
          <cell r="S1194" t="str">
            <v>แขวงเชียงใหม่</v>
          </cell>
          <cell r="T1194" t="str">
            <v>ผบ.2930</v>
          </cell>
          <cell r="U1194" t="str">
            <v>2563</v>
          </cell>
          <cell r="V1194" t="str">
            <v>ผบ.5460</v>
          </cell>
          <cell r="W1194">
            <v>2563</v>
          </cell>
          <cell r="AA1194">
            <v>11</v>
          </cell>
          <cell r="AB1194">
            <v>8</v>
          </cell>
          <cell r="AC1194">
            <v>2563</v>
          </cell>
          <cell r="BL1194" t="str">
            <v>นางอัญญมานี อินเหลา</v>
          </cell>
          <cell r="BM1194">
            <v>883263010688</v>
          </cell>
          <cell r="BU1194" t="str">
            <v>จันทร์นิภา</v>
          </cell>
        </row>
        <row r="1195">
          <cell r="B1195">
            <v>2038</v>
          </cell>
          <cell r="C1195">
            <v>1190</v>
          </cell>
          <cell r="D1195">
            <v>4</v>
          </cell>
          <cell r="E1195">
            <v>10</v>
          </cell>
          <cell r="F1195">
            <v>2565</v>
          </cell>
          <cell r="G1195">
            <v>800064292017</v>
          </cell>
          <cell r="H1195" t="str">
            <v>นาย</v>
          </cell>
          <cell r="I1195" t="str">
            <v>ฐิติวัฒน์</v>
          </cell>
          <cell r="J1195" t="str">
            <v>ตุวพลางกูร</v>
          </cell>
          <cell r="K1195">
            <v>3100400035735</v>
          </cell>
          <cell r="L1195" t="str">
            <v>มีโชคพลาซ่า</v>
          </cell>
          <cell r="M1195" t="str">
            <v>เชียงใหม่ 2</v>
          </cell>
          <cell r="N1195">
            <v>8</v>
          </cell>
          <cell r="O1195" t="str">
            <v>สินเชื่อธนาคารประชาชน</v>
          </cell>
          <cell r="P1195" t="str">
            <v>1.บุคคลค้ำประกัน</v>
          </cell>
          <cell r="Q1195">
            <v>127060</v>
          </cell>
          <cell r="R1195">
            <v>9990.83</v>
          </cell>
          <cell r="S1195" t="str">
            <v>แขวงเชียงใหม่</v>
          </cell>
          <cell r="T1195" t="str">
            <v>ผบ.2552</v>
          </cell>
          <cell r="U1195" t="str">
            <v>2563</v>
          </cell>
          <cell r="V1195" t="str">
            <v>ผบ.4885</v>
          </cell>
          <cell r="W1195">
            <v>2563</v>
          </cell>
          <cell r="AA1195">
            <v>1</v>
          </cell>
          <cell r="AB1195">
            <v>7</v>
          </cell>
          <cell r="AC1195">
            <v>2563</v>
          </cell>
          <cell r="BL1195" t="str">
            <v>นายฐิติวัฒน์ ตุวพลางกูร</v>
          </cell>
          <cell r="BM1195">
            <v>883262012555</v>
          </cell>
          <cell r="BU1195" t="str">
            <v>จันทร์นิภา</v>
          </cell>
        </row>
        <row r="1196">
          <cell r="B1196">
            <v>2039</v>
          </cell>
          <cell r="C1196">
            <v>1191</v>
          </cell>
          <cell r="D1196">
            <v>30</v>
          </cell>
          <cell r="E1196">
            <v>9</v>
          </cell>
          <cell r="F1196">
            <v>2565</v>
          </cell>
          <cell r="G1196">
            <v>800014213881</v>
          </cell>
          <cell r="H1196" t="str">
            <v>นาย</v>
          </cell>
          <cell r="I1196" t="str">
            <v>วุฒิชัย</v>
          </cell>
          <cell r="J1196" t="str">
            <v>แซ่ตั้ง</v>
          </cell>
          <cell r="K1196">
            <v>3501900463114</v>
          </cell>
          <cell r="L1196" t="str">
            <v>สารภี</v>
          </cell>
          <cell r="M1196" t="str">
            <v>เชียงใหม่ 3</v>
          </cell>
          <cell r="N1196">
            <v>8</v>
          </cell>
          <cell r="O1196" t="str">
            <v>สินเชื่อธนาคารประชาชน</v>
          </cell>
          <cell r="P1196" t="str">
            <v>1.บุคคลค้ำประกัน</v>
          </cell>
          <cell r="Q1196">
            <v>99182.720000000001</v>
          </cell>
          <cell r="R1196">
            <v>8862.4500000000007</v>
          </cell>
          <cell r="S1196" t="str">
            <v>แขวงเชียงใหม่</v>
          </cell>
          <cell r="T1196" t="str">
            <v>ผบ.13872</v>
          </cell>
          <cell r="U1196" t="str">
            <v>2559</v>
          </cell>
          <cell r="V1196" t="str">
            <v>ผบ.729</v>
          </cell>
          <cell r="W1196">
            <v>2560</v>
          </cell>
          <cell r="AA1196">
            <v>20</v>
          </cell>
          <cell r="AB1196">
            <v>2</v>
          </cell>
          <cell r="AC1196">
            <v>2560</v>
          </cell>
          <cell r="BB1196" t="str">
            <v>*สืบทั้ง3คน</v>
          </cell>
          <cell r="BL1196" t="str">
            <v>นายวุฒิชัย แซ่ตั้ง</v>
          </cell>
          <cell r="BM1196">
            <v>0</v>
          </cell>
          <cell r="BU1196" t="str">
            <v>จันทร์นิภา</v>
          </cell>
        </row>
        <row r="1197">
          <cell r="B1197">
            <v>2040</v>
          </cell>
          <cell r="C1197">
            <v>1192</v>
          </cell>
          <cell r="D1197">
            <v>30</v>
          </cell>
          <cell r="E1197">
            <v>9</v>
          </cell>
          <cell r="F1197">
            <v>2565</v>
          </cell>
          <cell r="G1197">
            <v>853552001770</v>
          </cell>
          <cell r="H1197" t="str">
            <v>นาย</v>
          </cell>
          <cell r="I1197" t="str">
            <v>วุฒิชัย</v>
          </cell>
          <cell r="J1197" t="str">
            <v>แซ่ตั้ง</v>
          </cell>
          <cell r="K1197">
            <v>3501900463113</v>
          </cell>
          <cell r="L1197" t="str">
            <v>หางดง</v>
          </cell>
          <cell r="M1197" t="str">
            <v>เชียงใหม่ 3</v>
          </cell>
          <cell r="N1197">
            <v>8</v>
          </cell>
          <cell r="O1197" t="str">
            <v>สินเชื่อธนาคารประชาชน</v>
          </cell>
          <cell r="P1197" t="str">
            <v>1.บุคคลค้ำประกัน</v>
          </cell>
          <cell r="Q1197">
            <v>503133.56</v>
          </cell>
          <cell r="R1197">
            <v>49758.75</v>
          </cell>
          <cell r="S1197" t="str">
            <v>แขวงเชียงใหม่</v>
          </cell>
          <cell r="T1197" t="str">
            <v>ผบ.3226</v>
          </cell>
          <cell r="U1197" t="str">
            <v>2559</v>
          </cell>
          <cell r="V1197" t="str">
            <v>ผบ.364</v>
          </cell>
          <cell r="W1197">
            <v>2560</v>
          </cell>
          <cell r="AA1197">
            <v>27</v>
          </cell>
          <cell r="AB1197">
            <v>2</v>
          </cell>
          <cell r="AC1197">
            <v>2560</v>
          </cell>
          <cell r="BB1197" t="str">
            <v>*ใช้ผลสืบของ 2340 เนื่อจากมีจำเลยคนเดียว</v>
          </cell>
          <cell r="BL1197" t="str">
            <v>นายวุฒิชัย แซ่ตั้ง</v>
          </cell>
          <cell r="BM1197">
            <v>0</v>
          </cell>
          <cell r="BU1197" t="str">
            <v>จันทร์นิภา</v>
          </cell>
        </row>
        <row r="1198">
          <cell r="B1198">
            <v>2041</v>
          </cell>
          <cell r="C1198">
            <v>1193</v>
          </cell>
          <cell r="D1198">
            <v>30</v>
          </cell>
          <cell r="E1198">
            <v>9</v>
          </cell>
          <cell r="F1198">
            <v>2565</v>
          </cell>
          <cell r="G1198">
            <v>800005518579</v>
          </cell>
          <cell r="H1198" t="str">
            <v>จ.ส.ต.</v>
          </cell>
          <cell r="I1198" t="str">
            <v>พิสิษฎิ์ผล(เยียน)</v>
          </cell>
          <cell r="J1198" t="str">
            <v>ชุ่มเย็น</v>
          </cell>
          <cell r="K1198">
            <v>3501900181568</v>
          </cell>
          <cell r="L1198" t="str">
            <v>สารภี</v>
          </cell>
          <cell r="M1198" t="str">
            <v>เชียงใหม่ 3</v>
          </cell>
          <cell r="N1198">
            <v>8</v>
          </cell>
          <cell r="O1198" t="str">
            <v>สินเชื่อสวัสดิการ</v>
          </cell>
          <cell r="P1198" t="str">
            <v>1.บุคคลค้ำประกัน</v>
          </cell>
          <cell r="Q1198">
            <v>606590.15</v>
          </cell>
          <cell r="R1198">
            <v>233675.21</v>
          </cell>
          <cell r="S1198" t="str">
            <v>จังหวัดเชียงใหม่</v>
          </cell>
          <cell r="T1198" t="str">
            <v>ผบ.15855</v>
          </cell>
          <cell r="U1198" t="str">
            <v>2558</v>
          </cell>
          <cell r="V1198" t="str">
            <v>ผบ.2408</v>
          </cell>
          <cell r="W1198">
            <v>2558</v>
          </cell>
          <cell r="AA1198">
            <v>25</v>
          </cell>
          <cell r="AB1198">
            <v>11</v>
          </cell>
          <cell r="AC1198">
            <v>2558</v>
          </cell>
          <cell r="BL1198" t="str">
            <v>จ.ส.ต.พิสิษฎิ์ผล(เยียน) ชุ่มเย็น</v>
          </cell>
          <cell r="BM1198">
            <v>823757010036</v>
          </cell>
          <cell r="BU1198" t="str">
            <v>จันทร์นิภา</v>
          </cell>
        </row>
        <row r="1199">
          <cell r="B1199">
            <v>2042</v>
          </cell>
          <cell r="C1199">
            <v>1194</v>
          </cell>
          <cell r="D1199">
            <v>2</v>
          </cell>
          <cell r="E1199">
            <v>8</v>
          </cell>
          <cell r="F1199">
            <v>2565</v>
          </cell>
          <cell r="G1199">
            <v>800038966407</v>
          </cell>
          <cell r="H1199" t="str">
            <v>นางสาว</v>
          </cell>
          <cell r="I1199" t="str">
            <v>กรรณิการ์</v>
          </cell>
          <cell r="J1199" t="str">
            <v>วงค์ลังการ์</v>
          </cell>
          <cell r="K1199">
            <v>1509900499968</v>
          </cell>
          <cell r="L1199" t="str">
            <v>ถนนทิพย์เนตร</v>
          </cell>
          <cell r="M1199" t="str">
            <v>เชียงใหม่ 1</v>
          </cell>
          <cell r="N1199">
            <v>8</v>
          </cell>
          <cell r="O1199" t="str">
            <v>สินเชื่อธนาคารประชาชน</v>
          </cell>
          <cell r="P1199" t="str">
            <v>1.บุคคลค้ำประกัน</v>
          </cell>
          <cell r="Q1199">
            <v>97520</v>
          </cell>
          <cell r="R1199">
            <v>29047.08</v>
          </cell>
          <cell r="S1199" t="str">
            <v>จังหวัดฮอด</v>
          </cell>
          <cell r="T1199" t="str">
            <v>ผบ.1132</v>
          </cell>
          <cell r="U1199">
            <v>2561</v>
          </cell>
          <cell r="V1199" t="str">
            <v>ผบ.1398</v>
          </cell>
          <cell r="W1199">
            <v>2561</v>
          </cell>
          <cell r="X1199">
            <v>28</v>
          </cell>
          <cell r="Y1199">
            <v>11</v>
          </cell>
          <cell r="Z1199">
            <v>2561</v>
          </cell>
          <cell r="AD1199">
            <v>28</v>
          </cell>
          <cell r="AE1199">
            <v>11</v>
          </cell>
          <cell r="AF1199">
            <v>2561</v>
          </cell>
          <cell r="AG1199">
            <v>23</v>
          </cell>
          <cell r="AH1199">
            <v>4</v>
          </cell>
          <cell r="AI1199">
            <v>2562</v>
          </cell>
          <cell r="BB1199" t="str">
            <v>สืบทรัพย์ สำนักงานอื่นฟ้อง (คำสั่ง 2/8/2565)</v>
          </cell>
          <cell r="BL1199" t="str">
            <v>นางสาวกรรณิการ์ วงค์ลังการ์</v>
          </cell>
          <cell r="BM1199">
            <v>823561010657</v>
          </cell>
          <cell r="BU1199" t="str">
            <v>วรกมล</v>
          </cell>
        </row>
        <row r="1200">
          <cell r="B1200">
            <v>2043</v>
          </cell>
          <cell r="C1200">
            <v>1195</v>
          </cell>
          <cell r="D1200">
            <v>5</v>
          </cell>
          <cell r="E1200">
            <v>9</v>
          </cell>
          <cell r="F1200">
            <v>2565</v>
          </cell>
          <cell r="G1200">
            <v>800056466371</v>
          </cell>
          <cell r="H1200" t="str">
            <v>นาย</v>
          </cell>
          <cell r="I1200" t="str">
            <v>นพดล</v>
          </cell>
          <cell r="J1200" t="str">
            <v>ขาวสวย</v>
          </cell>
          <cell r="K1200">
            <v>3500500271666</v>
          </cell>
          <cell r="L1200" t="str">
            <v>ช้างคลาน</v>
          </cell>
          <cell r="M1200" t="str">
            <v>เชียงใหม่ 1</v>
          </cell>
          <cell r="N1200">
            <v>8</v>
          </cell>
          <cell r="O1200" t="str">
            <v>สินเชื่อธนาคารประชาชน</v>
          </cell>
          <cell r="P1200" t="str">
            <v>1.บุคคลค้ำประกัน</v>
          </cell>
          <cell r="Q1200">
            <v>83328</v>
          </cell>
          <cell r="R1200">
            <v>42322.74</v>
          </cell>
          <cell r="S1200" t="str">
            <v>แขวงเชียงใหม่</v>
          </cell>
          <cell r="T1200" t="str">
            <v>ผบE1984</v>
          </cell>
          <cell r="U1200">
            <v>2565</v>
          </cell>
          <cell r="V1200" t="str">
            <v>ผบE5483</v>
          </cell>
          <cell r="W1200">
            <v>2565</v>
          </cell>
          <cell r="X1200">
            <v>1</v>
          </cell>
          <cell r="Y1200">
            <v>8</v>
          </cell>
          <cell r="Z1200">
            <v>2565</v>
          </cell>
          <cell r="BB1200" t="str">
            <v>สืบทรัพย์ (คำสั่ง 5/9/2565)</v>
          </cell>
          <cell r="BL1200" t="str">
            <v>นายนพดล ขาวสวย</v>
          </cell>
          <cell r="BM1200">
            <v>823560011126</v>
          </cell>
          <cell r="BU1200" t="str">
            <v>วรกมล</v>
          </cell>
        </row>
        <row r="1201">
          <cell r="B1201">
            <v>2044</v>
          </cell>
          <cell r="C1201">
            <v>1196</v>
          </cell>
          <cell r="D1201">
            <v>7</v>
          </cell>
          <cell r="E1201">
            <v>9</v>
          </cell>
          <cell r="F1201">
            <v>2565</v>
          </cell>
          <cell r="G1201">
            <v>800022288867</v>
          </cell>
          <cell r="H1201" t="str">
            <v>นาย</v>
          </cell>
          <cell r="I1201" t="str">
            <v xml:space="preserve">วรวิทย์ </v>
          </cell>
          <cell r="J1201" t="str">
            <v>พุกเข้ม</v>
          </cell>
          <cell r="K1201">
            <v>1609900006502</v>
          </cell>
          <cell r="L1201" t="str">
            <v>หนองหอย</v>
          </cell>
          <cell r="M1201" t="str">
            <v>เชียงใหม่ 1</v>
          </cell>
          <cell r="N1201">
            <v>8</v>
          </cell>
          <cell r="O1201" t="str">
            <v>สินเชื่อธนาคารประชาชน</v>
          </cell>
          <cell r="P1201" t="str">
            <v>1.บุคคลค้ำประกัน</v>
          </cell>
          <cell r="Q1201">
            <v>35552</v>
          </cell>
          <cell r="R1201">
            <v>14279.84</v>
          </cell>
          <cell r="S1201" t="str">
            <v>แขวงนครสวรรค์</v>
          </cell>
          <cell r="T1201" t="str">
            <v>ผบ.5493</v>
          </cell>
          <cell r="U1201">
            <v>2558</v>
          </cell>
          <cell r="V1201" t="str">
            <v>ผบ.5669</v>
          </cell>
          <cell r="W1201">
            <v>2558</v>
          </cell>
          <cell r="X1201">
            <v>23</v>
          </cell>
          <cell r="Y1201">
            <v>12</v>
          </cell>
          <cell r="Z1201">
            <v>2558</v>
          </cell>
          <cell r="AD1201">
            <v>23</v>
          </cell>
          <cell r="AE1201">
            <v>12</v>
          </cell>
          <cell r="AF1201">
            <v>2558</v>
          </cell>
          <cell r="BB1201" t="str">
            <v>สืบทรัพย์ สำนักงานอื่นฟ้อง (คำสั่ง 7/9/2565)</v>
          </cell>
          <cell r="BL1201" t="str">
            <v>นายวรวิทย์  พุกเข้ม</v>
          </cell>
          <cell r="BM1201">
            <v>883161020001</v>
          </cell>
          <cell r="BU1201" t="str">
            <v>วรกมล</v>
          </cell>
        </row>
        <row r="1202">
          <cell r="B1202">
            <v>2045</v>
          </cell>
          <cell r="C1202">
            <v>1197</v>
          </cell>
          <cell r="D1202">
            <v>12</v>
          </cell>
          <cell r="E1202">
            <v>9</v>
          </cell>
          <cell r="F1202">
            <v>2565</v>
          </cell>
          <cell r="G1202">
            <v>800033929228</v>
          </cell>
          <cell r="H1202" t="str">
            <v>นาย</v>
          </cell>
          <cell r="I1202" t="str">
            <v>ธเนศวร</v>
          </cell>
          <cell r="J1202" t="str">
            <v>จินดารัตน์</v>
          </cell>
          <cell r="K1202">
            <v>1549900047633</v>
          </cell>
          <cell r="L1202" t="str">
            <v>เชียงใหม่</v>
          </cell>
          <cell r="M1202" t="str">
            <v>เชียงใหม่ 1</v>
          </cell>
          <cell r="N1202">
            <v>8</v>
          </cell>
          <cell r="O1202" t="str">
            <v>สินเชื่อธนาคารประชาชน</v>
          </cell>
          <cell r="P1202" t="str">
            <v>1.บุคคลค้ำประกัน</v>
          </cell>
          <cell r="Q1202">
            <v>47221.66</v>
          </cell>
          <cell r="R1202">
            <v>7661.13</v>
          </cell>
          <cell r="S1202" t="str">
            <v>จังหวัดแพร่</v>
          </cell>
          <cell r="T1202" t="str">
            <v>ผบ.3376</v>
          </cell>
          <cell r="U1202">
            <v>2558</v>
          </cell>
          <cell r="V1202" t="str">
            <v>ผบ.190</v>
          </cell>
          <cell r="W1202">
            <v>2558</v>
          </cell>
          <cell r="X1202">
            <v>8</v>
          </cell>
          <cell r="Y1202">
            <v>2</v>
          </cell>
          <cell r="Z1202">
            <v>2559</v>
          </cell>
          <cell r="BB1202" t="str">
            <v>สืบทรัพย์ สำนักงานอื่นฟ้อง (คำสั่ง 12/9/2565)</v>
          </cell>
          <cell r="BL1202" t="str">
            <v>นายธเนศวร จินดารัตน์</v>
          </cell>
          <cell r="BM1202">
            <v>823558010508</v>
          </cell>
          <cell r="BU1202" t="str">
            <v>วรกมล</v>
          </cell>
        </row>
        <row r="1203">
          <cell r="B1203">
            <v>2046</v>
          </cell>
          <cell r="C1203">
            <v>1198</v>
          </cell>
          <cell r="D1203">
            <v>12</v>
          </cell>
          <cell r="E1203">
            <v>9</v>
          </cell>
          <cell r="F1203">
            <v>2565</v>
          </cell>
          <cell r="G1203">
            <v>800041047674</v>
          </cell>
          <cell r="H1203" t="str">
            <v>นางสาว</v>
          </cell>
          <cell r="I1203" t="str">
            <v>เนตรนรินทร์</v>
          </cell>
          <cell r="J1203" t="str">
            <v>ปินไข</v>
          </cell>
          <cell r="K1203">
            <v>1520800052513</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60000</v>
          </cell>
          <cell r="R1203">
            <v>11688.86</v>
          </cell>
          <cell r="S1203" t="str">
            <v>แขวงลำปาง</v>
          </cell>
          <cell r="T1203" t="str">
            <v>ผบ.1813</v>
          </cell>
          <cell r="U1203">
            <v>2559</v>
          </cell>
          <cell r="V1203" t="str">
            <v>ผบ.4646</v>
          </cell>
          <cell r="W1203">
            <v>2559</v>
          </cell>
          <cell r="X1203">
            <v>9</v>
          </cell>
          <cell r="Y1203">
            <v>8</v>
          </cell>
          <cell r="Z1203">
            <v>2559</v>
          </cell>
          <cell r="BB1203" t="str">
            <v>สืบทรัพย์ สำนักงานอื่นฟ้อง (คำสั่ง 12/9/2565)</v>
          </cell>
          <cell r="BL1203" t="str">
            <v>นางสาวเนตรนรินทร์ ปินไข</v>
          </cell>
          <cell r="BM1203">
            <v>823558011311</v>
          </cell>
          <cell r="BU1203" t="str">
            <v>วรกมล</v>
          </cell>
        </row>
        <row r="1204">
          <cell r="B1204">
            <v>2047</v>
          </cell>
          <cell r="C1204">
            <v>1199</v>
          </cell>
          <cell r="D1204">
            <v>12</v>
          </cell>
          <cell r="E1204">
            <v>9</v>
          </cell>
          <cell r="F1204">
            <v>2565</v>
          </cell>
          <cell r="G1204">
            <v>800041050595</v>
          </cell>
          <cell r="H1204" t="str">
            <v>นาย</v>
          </cell>
          <cell r="I1204" t="str">
            <v>สงคราม</v>
          </cell>
          <cell r="J1204" t="str">
            <v>บุญปิง</v>
          </cell>
          <cell r="K1204">
            <v>1629900270081</v>
          </cell>
          <cell r="L1204" t="str">
            <v>ถนนทิพย์เนตร</v>
          </cell>
          <cell r="M1204" t="str">
            <v>เชียงใหม่ 1</v>
          </cell>
          <cell r="N1204">
            <v>8</v>
          </cell>
          <cell r="O1204" t="str">
            <v>สินเชื่อธนาคารประชาชน</v>
          </cell>
          <cell r="P1204" t="str">
            <v>1.บุคคลค้ำประกัน</v>
          </cell>
          <cell r="Q1204">
            <v>57500</v>
          </cell>
          <cell r="R1204">
            <v>10523.49</v>
          </cell>
          <cell r="S1204" t="str">
            <v>แขวงลำปาง</v>
          </cell>
          <cell r="T1204" t="str">
            <v>ผบ.1811</v>
          </cell>
          <cell r="U1204">
            <v>2559</v>
          </cell>
          <cell r="V1204" t="str">
            <v>ผบ.4644</v>
          </cell>
          <cell r="W1204">
            <v>2559</v>
          </cell>
          <cell r="X1204">
            <v>9</v>
          </cell>
          <cell r="Y1204">
            <v>8</v>
          </cell>
          <cell r="Z1204">
            <v>2559</v>
          </cell>
          <cell r="BB1204" t="str">
            <v>สืบทรัพย์ สำนักงานอื่นฟ้อง (คำสั่ง 12/9/2565)//รายงานส</v>
          </cell>
          <cell r="BL1204" t="str">
            <v>นายสงคราม บุญปิง</v>
          </cell>
          <cell r="BM1204">
            <v>823558011281</v>
          </cell>
          <cell r="BU1204" t="str">
            <v>วรกมล</v>
          </cell>
        </row>
        <row r="1205">
          <cell r="B1205">
            <v>2048</v>
          </cell>
          <cell r="C1205">
            <v>1200</v>
          </cell>
          <cell r="D1205">
            <v>7</v>
          </cell>
          <cell r="E1205">
            <v>10</v>
          </cell>
          <cell r="F1205">
            <v>2565</v>
          </cell>
          <cell r="G1205">
            <v>800096429033</v>
          </cell>
          <cell r="H1205" t="str">
            <v>จ.ส.ต.หรือนาย</v>
          </cell>
          <cell r="I1205" t="str">
            <v>ทวีชัย</v>
          </cell>
          <cell r="J1205" t="str">
            <v>พีรพิพัฒน์</v>
          </cell>
          <cell r="K1205">
            <v>3570600004236</v>
          </cell>
          <cell r="L1205" t="str">
            <v>มหาวิทยาลัยเชียงใหม่</v>
          </cell>
          <cell r="M1205" t="str">
            <v>เชียงใหม่ 2</v>
          </cell>
          <cell r="N1205">
            <v>8</v>
          </cell>
          <cell r="O1205" t="str">
            <v>สินเชื่อธนาคารประชาชน</v>
          </cell>
          <cell r="P1205" t="str">
            <v>1.บุคคลค้ำประกัน</v>
          </cell>
          <cell r="Q1205">
            <v>32389.91</v>
          </cell>
          <cell r="R1205">
            <v>7115.04</v>
          </cell>
          <cell r="S1205" t="str">
            <v>แขวงเชียงใหม่</v>
          </cell>
          <cell r="T1205" t="str">
            <v>ผบ.884</v>
          </cell>
          <cell r="U1205">
            <v>2565</v>
          </cell>
          <cell r="V1205" t="str">
            <v>ผบ.1394</v>
          </cell>
          <cell r="W1205">
            <v>2565</v>
          </cell>
          <cell r="X1205">
            <v>29</v>
          </cell>
          <cell r="Y1205">
            <v>8</v>
          </cell>
          <cell r="Z1205">
            <v>2565</v>
          </cell>
          <cell r="BB1205" t="str">
            <v>สืบทรัพย์ (คำสั่ง 7/10/2565)</v>
          </cell>
          <cell r="BL1205" t="str">
            <v>จ.ส.ต.หรือนายทวีชัย พีรพิพัฒน์</v>
          </cell>
          <cell r="BM1205">
            <v>883265010198</v>
          </cell>
          <cell r="BU1205" t="str">
            <v>วรกมล</v>
          </cell>
        </row>
        <row r="1206">
          <cell r="B1206">
            <v>2049</v>
          </cell>
          <cell r="C1206">
            <v>1201</v>
          </cell>
          <cell r="D1206">
            <v>7</v>
          </cell>
          <cell r="E1206">
            <v>10</v>
          </cell>
          <cell r="F1206">
            <v>2565</v>
          </cell>
          <cell r="G1206">
            <v>800092782567</v>
          </cell>
          <cell r="H1206" t="str">
            <v>นาย</v>
          </cell>
          <cell r="I1206" t="str">
            <v>ยอดชัย</v>
          </cell>
          <cell r="J1206" t="str">
            <v>ตามิ</v>
          </cell>
          <cell r="K1206">
            <v>1500400085392</v>
          </cell>
          <cell r="L1206" t="str">
            <v>เชียงดาว</v>
          </cell>
          <cell r="M1206" t="str">
            <v>เชียงใหม่ 2</v>
          </cell>
          <cell r="N1206">
            <v>8</v>
          </cell>
          <cell r="O1206" t="str">
            <v>สินเชื่อแก้ไขปัญหาหนี้นอกระบบPSAระยะที่2</v>
          </cell>
          <cell r="P1206" t="str">
            <v>1.บุคคลค้ำประกัน</v>
          </cell>
          <cell r="Q1206">
            <v>27555.24</v>
          </cell>
          <cell r="R1206">
            <v>4490.3900000000003</v>
          </cell>
          <cell r="S1206" t="str">
            <v>แขวงเชียงดาว</v>
          </cell>
          <cell r="T1206" t="str">
            <v>ผบE264</v>
          </cell>
          <cell r="U1206">
            <v>2565</v>
          </cell>
          <cell r="V1206" t="str">
            <v>ผบE457</v>
          </cell>
          <cell r="W1206">
            <v>2565</v>
          </cell>
          <cell r="X1206">
            <v>18</v>
          </cell>
          <cell r="Y1206">
            <v>7</v>
          </cell>
          <cell r="Z1206">
            <v>2565</v>
          </cell>
          <cell r="BB1206" t="str">
            <v>สืบทรัพย์ (คำสั่ง 7/10/2565)</v>
          </cell>
          <cell r="BL1206" t="str">
            <v>นายยอดชัย ตามิ</v>
          </cell>
          <cell r="BM1206">
            <v>883265010222</v>
          </cell>
          <cell r="BU1206" t="str">
            <v>วรกมล</v>
          </cell>
        </row>
        <row r="1207">
          <cell r="B1207">
            <v>2050</v>
          </cell>
          <cell r="C1207">
            <v>1202</v>
          </cell>
          <cell r="D1207">
            <v>7</v>
          </cell>
          <cell r="E1207">
            <v>10</v>
          </cell>
          <cell r="F1207">
            <v>2565</v>
          </cell>
          <cell r="G1207">
            <v>800120355600</v>
          </cell>
          <cell r="H1207" t="str">
            <v>นางสาว</v>
          </cell>
          <cell r="I1207" t="str">
            <v>จุฑามาศ</v>
          </cell>
          <cell r="J1207" t="str">
            <v>กองเมือง</v>
          </cell>
          <cell r="K1207">
            <v>1102000091790</v>
          </cell>
          <cell r="L1207" t="str">
            <v>เชียงดาว</v>
          </cell>
          <cell r="M1207" t="str">
            <v>เชียงใหม่ 2</v>
          </cell>
          <cell r="N1207">
            <v>8</v>
          </cell>
          <cell r="O1207" t="str">
            <v>สินเชื่อผู้มีรายได้ประจำ Covid-19 (PSA)</v>
          </cell>
          <cell r="P1207" t="str">
            <v>1.บุคคลค้ำประกัน</v>
          </cell>
          <cell r="Q1207">
            <v>41662.76</v>
          </cell>
          <cell r="R1207">
            <v>3000.97</v>
          </cell>
          <cell r="S1207" t="str">
            <v>แขวงเชียงดาว</v>
          </cell>
          <cell r="T1207" t="str">
            <v>ผบE350</v>
          </cell>
          <cell r="U1207">
            <v>2565</v>
          </cell>
          <cell r="V1207" t="str">
            <v>ผบE516</v>
          </cell>
          <cell r="W1207">
            <v>2565</v>
          </cell>
          <cell r="X1207">
            <v>1</v>
          </cell>
          <cell r="Y1207">
            <v>8</v>
          </cell>
          <cell r="Z1207">
            <v>2565</v>
          </cell>
          <cell r="AD1207">
            <v>1</v>
          </cell>
          <cell r="AE1207">
            <v>8</v>
          </cell>
          <cell r="AF1207">
            <v>2565</v>
          </cell>
          <cell r="AG1207">
            <v>17</v>
          </cell>
          <cell r="AH1207">
            <v>10</v>
          </cell>
          <cell r="AI1207">
            <v>2565</v>
          </cell>
          <cell r="BB1207" t="str">
            <v>สืบทรัพย์ (คำสั่ง 7/10/2565)</v>
          </cell>
          <cell r="BL1207" t="str">
            <v>นางสาวจุฑามาศ กองเมือง</v>
          </cell>
          <cell r="BM1207">
            <v>883265010354</v>
          </cell>
          <cell r="BU1207" t="str">
            <v>วรกมล</v>
          </cell>
        </row>
        <row r="1208">
          <cell r="B1208">
            <v>2051</v>
          </cell>
          <cell r="C1208">
            <v>1203</v>
          </cell>
          <cell r="D1208">
            <v>7</v>
          </cell>
          <cell r="E1208">
            <v>10</v>
          </cell>
          <cell r="F1208">
            <v>2565</v>
          </cell>
          <cell r="G1208" t="str">
            <v>800120411056,
800089456845,
800113047784</v>
          </cell>
          <cell r="H1208" t="str">
            <v>นางสาว</v>
          </cell>
          <cell r="I1208" t="str">
            <v>ศศิธร</v>
          </cell>
          <cell r="J1208" t="str">
            <v>เหมยนาง</v>
          </cell>
          <cell r="K1208">
            <v>3501100348565</v>
          </cell>
          <cell r="L1208" t="str">
            <v>พร้าว</v>
          </cell>
          <cell r="M1208" t="str">
            <v>เชียงใหม่ 2</v>
          </cell>
          <cell r="N1208">
            <v>8</v>
          </cell>
          <cell r="O1208" t="str">
            <v>สินเชื่อเสริมพลังฐานราก (PSA), สินเชื่อพัฒนาองค์กรชุมชน (รายบุคคล), สินเชื่อผู้มีอาชีพอิสระ COVID-19 (PSA)</v>
          </cell>
          <cell r="P1208" t="str">
            <v>1.บุคคลค้ำประกัน</v>
          </cell>
          <cell r="Q1208">
            <v>41838.39</v>
          </cell>
          <cell r="R1208">
            <v>4727.0600000000004</v>
          </cell>
          <cell r="S1208" t="str">
            <v>แขวงเชียงดาว</v>
          </cell>
          <cell r="T1208" t="str">
            <v>ผบE351</v>
          </cell>
          <cell r="U1208">
            <v>2565</v>
          </cell>
          <cell r="V1208" t="str">
            <v>ผบE508</v>
          </cell>
          <cell r="W1208">
            <v>2565</v>
          </cell>
          <cell r="AA1208">
            <v>1</v>
          </cell>
          <cell r="AB1208">
            <v>8</v>
          </cell>
          <cell r="AC1208">
            <v>2565</v>
          </cell>
          <cell r="BB1208" t="str">
            <v>สืบทรัพย์ (คำสั่ง 7/10/2565)</v>
          </cell>
          <cell r="BL1208" t="str">
            <v>นางสาวศศิธร เหมยนาง</v>
          </cell>
          <cell r="BM1208">
            <v>883265010358</v>
          </cell>
          <cell r="BU1208" t="str">
            <v>วรกมล</v>
          </cell>
        </row>
        <row r="1209">
          <cell r="B1209">
            <v>2052</v>
          </cell>
          <cell r="C1209">
            <v>1204</v>
          </cell>
          <cell r="D1209">
            <v>7</v>
          </cell>
          <cell r="E1209">
            <v>10</v>
          </cell>
          <cell r="F1209">
            <v>2565</v>
          </cell>
          <cell r="G1209">
            <v>800096869139</v>
          </cell>
          <cell r="H1209" t="str">
            <v>นาย</v>
          </cell>
          <cell r="I1209" t="str">
            <v>ณฤการ</v>
          </cell>
          <cell r="J1209" t="str">
            <v>เพชรญามณี</v>
          </cell>
          <cell r="K1209">
            <v>3501100153861</v>
          </cell>
          <cell r="L1209" t="str">
            <v>พร้าว</v>
          </cell>
          <cell r="M1209" t="str">
            <v>เชียงใหม่ 2</v>
          </cell>
          <cell r="N1209">
            <v>8</v>
          </cell>
          <cell r="O1209" t="str">
            <v xml:space="preserve"> สินเชื่อพัฒนาองค์กรชุมชน (รายบุคคล)</v>
          </cell>
          <cell r="P1209" t="str">
            <v>1.บุคคลค้ำประกัน</v>
          </cell>
          <cell r="Q1209">
            <v>30000</v>
          </cell>
          <cell r="R1209">
            <v>7325.59</v>
          </cell>
          <cell r="S1209" t="str">
            <v>แขวงเชียงดาว</v>
          </cell>
          <cell r="T1209" t="str">
            <v>ผบE407</v>
          </cell>
          <cell r="U1209">
            <v>2565</v>
          </cell>
          <cell r="V1209" t="str">
            <v>ผบE537</v>
          </cell>
          <cell r="W1209">
            <v>2565</v>
          </cell>
          <cell r="X1209">
            <v>3</v>
          </cell>
          <cell r="Y1209">
            <v>8</v>
          </cell>
          <cell r="Z1209">
            <v>2565</v>
          </cell>
          <cell r="AD1209">
            <v>3</v>
          </cell>
          <cell r="AE1209">
            <v>8</v>
          </cell>
          <cell r="AF1209">
            <v>2565</v>
          </cell>
          <cell r="AG1209">
            <v>31</v>
          </cell>
          <cell r="AH1209">
            <v>10</v>
          </cell>
          <cell r="AI1209">
            <v>2565</v>
          </cell>
          <cell r="BB1209" t="str">
            <v>สืบทรัพย์ (คำสั่ง 7/10/2565)</v>
          </cell>
          <cell r="BL1209" t="str">
            <v>นายณฤการ เพชรญามณี</v>
          </cell>
          <cell r="BM1209">
            <v>883265010390</v>
          </cell>
          <cell r="BU1209" t="str">
            <v>วรกมล</v>
          </cell>
        </row>
        <row r="1210">
          <cell r="B1210">
            <v>2053</v>
          </cell>
          <cell r="C1210">
            <v>1205</v>
          </cell>
          <cell r="D1210">
            <v>7</v>
          </cell>
          <cell r="E1210">
            <v>10</v>
          </cell>
          <cell r="F1210">
            <v>2565</v>
          </cell>
          <cell r="G1210">
            <v>800087294438</v>
          </cell>
          <cell r="H1210" t="str">
            <v>นาง</v>
          </cell>
          <cell r="I1210" t="str">
            <v>เล็ก</v>
          </cell>
          <cell r="J1210" t="str">
            <v>คำวินิจ</v>
          </cell>
          <cell r="K1210">
            <v>3500900028238</v>
          </cell>
          <cell r="L1210" t="str">
            <v>ฝาง</v>
          </cell>
          <cell r="M1210" t="str">
            <v>เชียงใหม่ 2</v>
          </cell>
          <cell r="N1210">
            <v>8</v>
          </cell>
          <cell r="O1210" t="str">
            <v xml:space="preserve"> สินเชื่อพัฒนาองค์กรชุมชน (รายบุคคล)</v>
          </cell>
          <cell r="P1210" t="str">
            <v>1.บุคคลค้ำประกัน</v>
          </cell>
          <cell r="Q1210">
            <v>82448.160000000003</v>
          </cell>
          <cell r="R1210">
            <v>16214.28</v>
          </cell>
          <cell r="S1210" t="str">
            <v>จังหวัดฝาง</v>
          </cell>
          <cell r="T1210" t="str">
            <v>ผบE474</v>
          </cell>
          <cell r="U1210">
            <v>2565</v>
          </cell>
          <cell r="V1210" t="str">
            <v>ผบE636</v>
          </cell>
          <cell r="W1210">
            <v>2565</v>
          </cell>
          <cell r="X1210">
            <v>16</v>
          </cell>
          <cell r="Y1210">
            <v>8</v>
          </cell>
          <cell r="Z1210">
            <v>2565</v>
          </cell>
          <cell r="BB1210" t="str">
            <v>สืบทรัพย์ (คำสั่ง 7/10/2565)</v>
          </cell>
          <cell r="BL1210" t="str">
            <v>นางเล็ก คำวินิจ</v>
          </cell>
          <cell r="BM1210">
            <v>883265010388</v>
          </cell>
          <cell r="BU1210" t="str">
            <v>วรกมล</v>
          </cell>
        </row>
        <row r="1211">
          <cell r="B1211">
            <v>2054</v>
          </cell>
          <cell r="C1211">
            <v>1206</v>
          </cell>
          <cell r="D1211">
            <v>7</v>
          </cell>
          <cell r="E1211">
            <v>10</v>
          </cell>
          <cell r="F1211">
            <v>2565</v>
          </cell>
          <cell r="G1211">
            <v>800091575582</v>
          </cell>
          <cell r="H1211" t="str">
            <v>นาง</v>
          </cell>
          <cell r="I1211" t="str">
            <v>สุมาลี</v>
          </cell>
          <cell r="J1211" t="str">
            <v>ดีทอง</v>
          </cell>
          <cell r="K1211">
            <v>3500900028238</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36657.919999999998</v>
          </cell>
          <cell r="R1211">
            <v>11119.47</v>
          </cell>
          <cell r="S1211" t="str">
            <v>จังหวัดฝาง</v>
          </cell>
          <cell r="T1211" t="str">
            <v>ผบE476</v>
          </cell>
          <cell r="U1211">
            <v>2565</v>
          </cell>
          <cell r="V1211" t="str">
            <v>ผบE638</v>
          </cell>
          <cell r="W1211">
            <v>2565</v>
          </cell>
          <cell r="AA1211">
            <v>16</v>
          </cell>
          <cell r="AB1211">
            <v>8</v>
          </cell>
          <cell r="AC1211">
            <v>2565</v>
          </cell>
          <cell r="BB1211" t="str">
            <v>สืบทรัพย์ (คำสั่ง 7/10/2565)</v>
          </cell>
          <cell r="BL1211" t="str">
            <v>นางสุมาลี ดีทอง</v>
          </cell>
          <cell r="BM1211">
            <v>883265010383</v>
          </cell>
          <cell r="BU1211" t="str">
            <v>วรกมล</v>
          </cell>
        </row>
        <row r="1212">
          <cell r="B1212">
            <v>2055</v>
          </cell>
          <cell r="C1212">
            <v>1207</v>
          </cell>
          <cell r="D1212">
            <v>7</v>
          </cell>
          <cell r="E1212">
            <v>10</v>
          </cell>
          <cell r="F1212">
            <v>2565</v>
          </cell>
          <cell r="G1212">
            <v>800094262592</v>
          </cell>
          <cell r="H1212" t="str">
            <v>นาย</v>
          </cell>
          <cell r="I1212" t="str">
            <v>จันทร์ทรัพย์</v>
          </cell>
          <cell r="J1212" t="str">
            <v>ทีนคร</v>
          </cell>
          <cell r="K1212">
            <v>3610700274587</v>
          </cell>
          <cell r="L1212" t="str">
            <v>ฝาง</v>
          </cell>
          <cell r="M1212" t="str">
            <v>เชียงใหม่ 2</v>
          </cell>
          <cell r="N1212">
            <v>8</v>
          </cell>
          <cell r="O1212" t="str">
            <v>สินเชื่อแก้ไขปัญหาหนี้นอกระบบPSAระยะที่2</v>
          </cell>
          <cell r="P1212" t="str">
            <v>1.บุคคลค้ำประกัน</v>
          </cell>
          <cell r="Q1212">
            <v>33729.019999999997</v>
          </cell>
          <cell r="R1212">
            <v>7620.48</v>
          </cell>
          <cell r="S1212" t="str">
            <v>จังหวัดฝาง</v>
          </cell>
          <cell r="T1212" t="str">
            <v>ผบE470</v>
          </cell>
          <cell r="U1212">
            <v>2565</v>
          </cell>
          <cell r="V1212" t="str">
            <v>ผบE590</v>
          </cell>
          <cell r="W1212">
            <v>2565</v>
          </cell>
          <cell r="AA1212">
            <v>2</v>
          </cell>
          <cell r="AB1212">
            <v>8</v>
          </cell>
          <cell r="AC1212">
            <v>2565</v>
          </cell>
          <cell r="BB1212" t="str">
            <v>สืบทรัพย์ (คำสั่ง 7/10/2565)</v>
          </cell>
          <cell r="BL1212" t="str">
            <v>นายจันทร์ทรัพย์ ทีนคร</v>
          </cell>
          <cell r="BM1212">
            <v>883265010382</v>
          </cell>
          <cell r="BU1212" t="str">
            <v>วรกมล</v>
          </cell>
        </row>
        <row r="1213">
          <cell r="B1213">
            <v>2056</v>
          </cell>
          <cell r="C1213">
            <v>1208</v>
          </cell>
          <cell r="D1213">
            <v>7</v>
          </cell>
          <cell r="E1213">
            <v>10</v>
          </cell>
          <cell r="F1213">
            <v>2565</v>
          </cell>
          <cell r="G1213">
            <v>800087289685</v>
          </cell>
          <cell r="H1213" t="str">
            <v>นาง</v>
          </cell>
          <cell r="I1213" t="str">
            <v>อำพร</v>
          </cell>
          <cell r="J1213" t="str">
            <v>พระเจริญ</v>
          </cell>
          <cell r="K1213">
            <v>3500900026642</v>
          </cell>
          <cell r="L1213" t="str">
            <v>ฝาง</v>
          </cell>
          <cell r="M1213" t="str">
            <v>เชียงใหม่ 2</v>
          </cell>
          <cell r="N1213">
            <v>8</v>
          </cell>
          <cell r="O1213" t="str">
            <v>สินเชื่อพัฒนาองค์กรชุมชน (รายบุคคล)</v>
          </cell>
          <cell r="P1213" t="str">
            <v>1.บุคคลค้ำประกัน</v>
          </cell>
          <cell r="Q1213">
            <v>82448.160000000003</v>
          </cell>
          <cell r="R1213">
            <v>15016.07</v>
          </cell>
          <cell r="S1213" t="str">
            <v>จังหวัดฝาง</v>
          </cell>
          <cell r="T1213" t="str">
            <v>ผบE475</v>
          </cell>
          <cell r="U1213">
            <v>2565</v>
          </cell>
          <cell r="V1213" t="str">
            <v>ผบE637</v>
          </cell>
          <cell r="W1213">
            <v>2565</v>
          </cell>
          <cell r="AA1213">
            <v>16</v>
          </cell>
          <cell r="AB1213">
            <v>8</v>
          </cell>
          <cell r="AC1213">
            <v>2565</v>
          </cell>
          <cell r="BB1213" t="str">
            <v>สืบทรัพย์ (คำสั่ง 7/10/2565)</v>
          </cell>
          <cell r="BL1213" t="str">
            <v>นางอำพร พระเจริญ</v>
          </cell>
          <cell r="BM1213">
            <v>883265010389</v>
          </cell>
          <cell r="BU1213" t="str">
            <v>วรกมล</v>
          </cell>
        </row>
        <row r="1214">
          <cell r="B1214">
            <v>2057</v>
          </cell>
          <cell r="C1214">
            <v>1209</v>
          </cell>
          <cell r="D1214">
            <v>7</v>
          </cell>
          <cell r="E1214">
            <v>10</v>
          </cell>
          <cell r="F1214">
            <v>2565</v>
          </cell>
          <cell r="G1214">
            <v>800099922323</v>
          </cell>
          <cell r="H1214" t="str">
            <v>นาย</v>
          </cell>
          <cell r="I1214" t="str">
            <v>ศักดิ์ชัย</v>
          </cell>
          <cell r="J1214" t="str">
            <v>เมธากวินวงศ์</v>
          </cell>
          <cell r="K1214">
            <v>3120101844747</v>
          </cell>
          <cell r="L1214" t="str">
            <v>ฝาง</v>
          </cell>
          <cell r="M1214" t="str">
            <v>เชียงใหม่ 2</v>
          </cell>
          <cell r="N1214">
            <v>8</v>
          </cell>
          <cell r="O1214" t="str">
            <v>สินเชื่อ ธปช. เพื่อผู้มีสวัสดีการแห่งรัฐ</v>
          </cell>
          <cell r="P1214" t="str">
            <v>2.หลักทรัพย์ค้ำประกัน</v>
          </cell>
          <cell r="Q1214">
            <v>44996</v>
          </cell>
          <cell r="R1214">
            <v>9352.2199999999993</v>
          </cell>
          <cell r="S1214" t="str">
            <v>จังหวัดฝาง</v>
          </cell>
          <cell r="T1214" t="str">
            <v>ผบE473</v>
          </cell>
          <cell r="U1214">
            <v>2565</v>
          </cell>
          <cell r="V1214" t="str">
            <v>ผบE657</v>
          </cell>
          <cell r="W1214">
            <v>2565</v>
          </cell>
          <cell r="X1214">
            <v>23</v>
          </cell>
          <cell r="Y1214">
            <v>8</v>
          </cell>
          <cell r="Z1214">
            <v>2565</v>
          </cell>
          <cell r="BB1214" t="str">
            <v>สืบทรัพย์ (คำสั่ง 7/10/2565)</v>
          </cell>
          <cell r="BL1214" t="str">
            <v>นายศักดิ์ชัย เมธากวินวงศ์</v>
          </cell>
          <cell r="BM1214">
            <v>883265010386</v>
          </cell>
          <cell r="BU1214" t="str">
            <v>วรกมล</v>
          </cell>
        </row>
        <row r="1215">
          <cell r="B1215">
            <v>2058</v>
          </cell>
          <cell r="C1215">
            <v>1210</v>
          </cell>
          <cell r="D1215">
            <v>7</v>
          </cell>
          <cell r="E1215">
            <v>10</v>
          </cell>
          <cell r="F1215">
            <v>2565</v>
          </cell>
          <cell r="G1215">
            <v>800100430894</v>
          </cell>
          <cell r="H1215" t="str">
            <v>นาย</v>
          </cell>
          <cell r="I1215" t="str">
            <v>ธนกฤต</v>
          </cell>
          <cell r="J1215" t="str">
            <v>วงศ์ร้อย</v>
          </cell>
          <cell r="K1215">
            <v>1500900024571</v>
          </cell>
          <cell r="L1215" t="str">
            <v>ฝาง</v>
          </cell>
          <cell r="M1215" t="str">
            <v>เชียงใหม่ 2</v>
          </cell>
          <cell r="N1215">
            <v>8</v>
          </cell>
          <cell r="O1215" t="str">
            <v>สินเชื่อธนาคารประชาชน</v>
          </cell>
          <cell r="P1215" t="str">
            <v>1.บุคคลค้ำประกัน</v>
          </cell>
          <cell r="Q1215">
            <v>33704.019999999997</v>
          </cell>
          <cell r="R1215">
            <v>8413.94</v>
          </cell>
          <cell r="S1215" t="str">
            <v>จังหวัดฝาง</v>
          </cell>
          <cell r="T1215" t="str">
            <v>ผบE472</v>
          </cell>
          <cell r="U1215">
            <v>2565</v>
          </cell>
          <cell r="V1215" t="str">
            <v>ผบE591</v>
          </cell>
          <cell r="W1215">
            <v>2565</v>
          </cell>
          <cell r="AA1215">
            <v>2</v>
          </cell>
          <cell r="AB1215">
            <v>8</v>
          </cell>
          <cell r="AC1215">
            <v>2565</v>
          </cell>
          <cell r="BB1215" t="str">
            <v>สืบทรัพย์ (คำสั่ง 7/10/2565)</v>
          </cell>
          <cell r="BL1215" t="str">
            <v>นายธนกฤต วงศ์ร้อย</v>
          </cell>
          <cell r="BM1215">
            <v>883265010385</v>
          </cell>
          <cell r="BU1215" t="str">
            <v>วรกมล</v>
          </cell>
        </row>
        <row r="1216">
          <cell r="B1216">
            <v>2059</v>
          </cell>
          <cell r="C1216">
            <v>1211</v>
          </cell>
          <cell r="D1216">
            <v>7</v>
          </cell>
          <cell r="E1216">
            <v>10</v>
          </cell>
          <cell r="F1216">
            <v>2565</v>
          </cell>
          <cell r="G1216">
            <v>800089010436</v>
          </cell>
          <cell r="H1216" t="str">
            <v>นาง</v>
          </cell>
          <cell r="I1216" t="str">
            <v>ศิริขวัญ</v>
          </cell>
          <cell r="J1216" t="str">
            <v>ตาวงค์</v>
          </cell>
          <cell r="K1216">
            <v>3501000262723</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37162</v>
          </cell>
          <cell r="R1216">
            <v>8854.33</v>
          </cell>
          <cell r="S1216" t="str">
            <v>จังหวัดฝาง</v>
          </cell>
          <cell r="T1216" t="str">
            <v>ผบE469</v>
          </cell>
          <cell r="U1216">
            <v>2565</v>
          </cell>
          <cell r="V1216" t="str">
            <v>ผบE593</v>
          </cell>
          <cell r="W1216">
            <v>2565</v>
          </cell>
          <cell r="AA1216">
            <v>2</v>
          </cell>
          <cell r="AB1216">
            <v>8</v>
          </cell>
          <cell r="AC1216">
            <v>2565</v>
          </cell>
          <cell r="BB1216" t="str">
            <v>สืบทรัพย์ (คำสั่ง 7/10/2565)</v>
          </cell>
          <cell r="BL1216" t="str">
            <v>นางศิริขวัญ ตาวงค์</v>
          </cell>
          <cell r="BM1216">
            <v>883265010394</v>
          </cell>
          <cell r="BU1216" t="str">
            <v>วรกมล</v>
          </cell>
        </row>
        <row r="1217">
          <cell r="B1217">
            <v>2060</v>
          </cell>
          <cell r="C1217">
            <v>1212</v>
          </cell>
          <cell r="D1217">
            <v>7</v>
          </cell>
          <cell r="E1217">
            <v>10</v>
          </cell>
          <cell r="F1217">
            <v>2565</v>
          </cell>
          <cell r="G1217">
            <v>800095714658</v>
          </cell>
          <cell r="H1217" t="str">
            <v>นางสาวหรือนาง</v>
          </cell>
          <cell r="I1217" t="str">
            <v>สร้อยสุรีย์</v>
          </cell>
          <cell r="J1217" t="str">
            <v>มูลทินหรือบุดดา</v>
          </cell>
          <cell r="K1217">
            <v>1501000005449</v>
          </cell>
          <cell r="L1217" t="str">
            <v>แม่อาย</v>
          </cell>
          <cell r="M1217" t="str">
            <v>เชียงใหม่ 2</v>
          </cell>
          <cell r="N1217">
            <v>8</v>
          </cell>
          <cell r="O1217" t="str">
            <v>สินเชื่อแก้ไขปัญหาหนี้นอกระบบPSAระยะที่2</v>
          </cell>
          <cell r="P1217" t="str">
            <v>1.บุคคลค้ำประกัน</v>
          </cell>
          <cell r="Q1217">
            <v>41749.89</v>
          </cell>
          <cell r="R1217">
            <v>7527.76</v>
          </cell>
          <cell r="S1217" t="str">
            <v>จังหวัดฝาง</v>
          </cell>
          <cell r="T1217" t="str">
            <v>ผบE478</v>
          </cell>
          <cell r="U1217">
            <v>2565</v>
          </cell>
          <cell r="V1217" t="str">
            <v>ผบE639</v>
          </cell>
          <cell r="W1217">
            <v>2565</v>
          </cell>
          <cell r="AA1217">
            <v>16</v>
          </cell>
          <cell r="AB1217">
            <v>8</v>
          </cell>
          <cell r="AC1217">
            <v>2565</v>
          </cell>
          <cell r="BB1217" t="str">
            <v>สืบทรัพย์ (คำสั่ง 7/10/2565)</v>
          </cell>
          <cell r="BL1217" t="str">
            <v>นางสาวหรือนางสร้อยสุรีย์ มูลทินหรือบุดดา</v>
          </cell>
          <cell r="BM1217">
            <v>883265010393</v>
          </cell>
          <cell r="BU1217" t="str">
            <v>วรกมล</v>
          </cell>
        </row>
        <row r="1218">
          <cell r="B1218">
            <v>2061</v>
          </cell>
          <cell r="C1218">
            <v>1213</v>
          </cell>
          <cell r="D1218">
            <v>10</v>
          </cell>
          <cell r="E1218">
            <v>10</v>
          </cell>
          <cell r="F1218">
            <v>2565</v>
          </cell>
          <cell r="G1218">
            <v>800066663652</v>
          </cell>
          <cell r="H1218" t="str">
            <v>นาย</v>
          </cell>
          <cell r="I1218" t="str">
            <v>ณัฐกานต์</v>
          </cell>
          <cell r="J1218" t="str">
            <v>คำสุข</v>
          </cell>
          <cell r="K1218">
            <v>1500800074843</v>
          </cell>
          <cell r="L1218" t="str">
            <v>มหาวิทยาลัยเชียงใหม่</v>
          </cell>
          <cell r="M1218" t="str">
            <v>เชียงใหม่ 2</v>
          </cell>
          <cell r="N1218">
            <v>8</v>
          </cell>
          <cell r="O1218" t="str">
            <v>สินเชื่อธนาคารประชาชน</v>
          </cell>
          <cell r="P1218" t="str">
            <v>1.บุคคลค้ำประกัน</v>
          </cell>
          <cell r="Q1218">
            <v>40826</v>
          </cell>
          <cell r="R1218">
            <v>10928.9</v>
          </cell>
          <cell r="S1218" t="str">
            <v>แขวงเชียงใหม่</v>
          </cell>
          <cell r="T1218" t="str">
            <v>ผบ.8267</v>
          </cell>
          <cell r="U1218">
            <v>2562</v>
          </cell>
          <cell r="V1218" t="str">
            <v>ผบ.8138</v>
          </cell>
          <cell r="W1218">
            <v>2562</v>
          </cell>
          <cell r="AA1218">
            <v>27</v>
          </cell>
          <cell r="AB1218">
            <v>8</v>
          </cell>
          <cell r="AC1218">
            <v>2562</v>
          </cell>
          <cell r="BB1218" t="str">
            <v>สืบทรัพย์สำนักงานอื่นฟ้อง (คำสั่ง 10/10/2565)</v>
          </cell>
          <cell r="BL1218" t="str">
            <v>นายณัฐกานต์ คำสุข</v>
          </cell>
          <cell r="BM1218">
            <v>0</v>
          </cell>
          <cell r="BU1218" t="str">
            <v>วรกมล</v>
          </cell>
        </row>
        <row r="1219">
          <cell r="B1219">
            <v>2062</v>
          </cell>
          <cell r="C1219">
            <v>1214</v>
          </cell>
          <cell r="D1219">
            <v>19</v>
          </cell>
          <cell r="E1219">
            <v>10</v>
          </cell>
          <cell r="F1219">
            <v>2565</v>
          </cell>
          <cell r="G1219">
            <v>800089599222</v>
          </cell>
          <cell r="H1219" t="str">
            <v>นาง</v>
          </cell>
          <cell r="I1219" t="str">
            <v>กัญญารัตน์</v>
          </cell>
          <cell r="J1219" t="str">
            <v>กาบศรี</v>
          </cell>
          <cell r="K1219">
            <v>5500100040230</v>
          </cell>
          <cell r="L1219" t="str">
            <v>หนองหอย</v>
          </cell>
          <cell r="M1219" t="str">
            <v>เชียงใหม่ 2</v>
          </cell>
          <cell r="N1219">
            <v>8</v>
          </cell>
          <cell r="O1219" t="str">
            <v>สินเชื่อแก้ไขปัญหาหนี้นอกระบบPSAระยะที่2</v>
          </cell>
          <cell r="P1219" t="str">
            <v>1.บุคคลค้ำประกัน</v>
          </cell>
          <cell r="Q1219">
            <v>42123.22</v>
          </cell>
          <cell r="R1219">
            <v>11096.91</v>
          </cell>
          <cell r="S1219" t="str">
            <v>แขวงเชียงใหม่</v>
          </cell>
          <cell r="T1219" t="str">
            <v>ผบE789</v>
          </cell>
          <cell r="U1219">
            <v>2565</v>
          </cell>
          <cell r="V1219" t="str">
            <v>ผบE2092</v>
          </cell>
          <cell r="W1219">
            <v>2565</v>
          </cell>
          <cell r="X1219">
            <v>3</v>
          </cell>
          <cell r="Y1219">
            <v>5</v>
          </cell>
          <cell r="Z1219">
            <v>2565</v>
          </cell>
          <cell r="BB1219" t="str">
            <v>สืบทรัพย์ (คำสั่ง 19/10/2565)</v>
          </cell>
          <cell r="BL1219" t="str">
            <v>นางกัญญารัตน์ กาบศรี</v>
          </cell>
          <cell r="BM1219">
            <v>883163010407</v>
          </cell>
          <cell r="BU1219" t="str">
            <v>วรกมล</v>
          </cell>
        </row>
        <row r="1220">
          <cell r="B1220">
            <v>2063</v>
          </cell>
          <cell r="C1220">
            <v>1215</v>
          </cell>
          <cell r="D1220">
            <v>25</v>
          </cell>
          <cell r="E1220">
            <v>10</v>
          </cell>
          <cell r="F1220">
            <v>2565</v>
          </cell>
          <cell r="G1220">
            <v>800090253900</v>
          </cell>
          <cell r="H1220" t="str">
            <v>นาย</v>
          </cell>
          <cell r="I1220" t="str">
            <v xml:space="preserve">นัทธพงศ์ </v>
          </cell>
          <cell r="J1220" t="str">
            <v>นิ่มไพโรจน์</v>
          </cell>
          <cell r="K1220">
            <v>5501100016861</v>
          </cell>
          <cell r="L1220" t="str">
            <v>สันกำแพง</v>
          </cell>
          <cell r="M1220" t="str">
            <v>เชียงใหม่ 3</v>
          </cell>
          <cell r="N1220">
            <v>8</v>
          </cell>
          <cell r="Q1220">
            <v>1654252.67</v>
          </cell>
          <cell r="R1220">
            <v>199029.57</v>
          </cell>
          <cell r="S1220" t="str">
            <v>จังหวัดเชียงใหม่</v>
          </cell>
          <cell r="T1220" t="str">
            <v>ผบ.13640</v>
          </cell>
          <cell r="U1220">
            <v>2563</v>
          </cell>
          <cell r="V1220" t="str">
            <v>ผบ.1337</v>
          </cell>
          <cell r="W1220">
            <v>2563</v>
          </cell>
          <cell r="AA1220">
            <v>10</v>
          </cell>
          <cell r="AB1220">
            <v>3</v>
          </cell>
          <cell r="AC1220">
            <v>2563</v>
          </cell>
          <cell r="BB1220" t="str">
            <v>สืบทรัพย์สำนักงานอื่นฟ้อง (คำสั่ง 25/10/2565)</v>
          </cell>
          <cell r="BL1220" t="str">
            <v>นายนัทธพงศ์  นิ่มไพโรจน์</v>
          </cell>
          <cell r="BM1220">
            <v>0</v>
          </cell>
          <cell r="BU1220" t="str">
            <v>วรกมล</v>
          </cell>
        </row>
        <row r="1221">
          <cell r="B1221">
            <v>2064</v>
          </cell>
          <cell r="C1221">
            <v>1216</v>
          </cell>
          <cell r="D1221">
            <v>25</v>
          </cell>
          <cell r="E1221">
            <v>10</v>
          </cell>
          <cell r="F1221">
            <v>2565</v>
          </cell>
          <cell r="G1221">
            <v>800097006228</v>
          </cell>
          <cell r="H1221" t="str">
            <v>นางสาว</v>
          </cell>
          <cell r="I1221" t="str">
            <v>บุญมี</v>
          </cell>
          <cell r="J1221" t="str">
            <v>คำจันทร์</v>
          </cell>
          <cell r="K1221">
            <v>3401000769870</v>
          </cell>
          <cell r="L1221" t="str">
            <v>บ่อสร้าง</v>
          </cell>
          <cell r="M1221" t="str">
            <v>เชียงใหม่ 3</v>
          </cell>
          <cell r="N1221">
            <v>8</v>
          </cell>
          <cell r="Q1221">
            <v>28332</v>
          </cell>
          <cell r="R1221">
            <v>6579.87</v>
          </cell>
          <cell r="S1221" t="str">
            <v>จังหวัดพล</v>
          </cell>
          <cell r="T1221" t="str">
            <v>ผบE1021</v>
          </cell>
          <cell r="U1221">
            <v>2564</v>
          </cell>
          <cell r="V1221" t="str">
            <v>ผบE1115</v>
          </cell>
          <cell r="W1221">
            <v>2564</v>
          </cell>
          <cell r="X1221">
            <v>6</v>
          </cell>
          <cell r="Y1221">
            <v>7</v>
          </cell>
          <cell r="Z1221">
            <v>2564</v>
          </cell>
          <cell r="AA1221">
            <v>6</v>
          </cell>
          <cell r="AB1221">
            <v>7</v>
          </cell>
          <cell r="AC1221">
            <v>2564</v>
          </cell>
          <cell r="BB1221" t="str">
            <v>สืบทรัพย์สำนักงานอื่นฟ้อง (คำสั่ง 25/10/2565)</v>
          </cell>
          <cell r="BL1221" t="str">
            <v>นางสาวบุญมี คำจันทร์</v>
          </cell>
          <cell r="BM1221">
            <v>0</v>
          </cell>
          <cell r="BU1221" t="str">
            <v>วรกมล</v>
          </cell>
        </row>
        <row r="1222">
          <cell r="B1222">
            <v>2065</v>
          </cell>
          <cell r="C1222">
            <v>1217</v>
          </cell>
          <cell r="D1222">
            <v>31</v>
          </cell>
          <cell r="E1222">
            <v>10</v>
          </cell>
          <cell r="F1222">
            <v>2565</v>
          </cell>
          <cell r="G1222">
            <v>800043505190</v>
          </cell>
          <cell r="H1222" t="str">
            <v>นางสาว</v>
          </cell>
          <cell r="I1222" t="str">
            <v>ทิพา</v>
          </cell>
          <cell r="J1222" t="str">
            <v>ชลาวา</v>
          </cell>
          <cell r="K1222">
            <v>3539900285948</v>
          </cell>
          <cell r="L1222" t="str">
            <v>บวกครกหลวง</v>
          </cell>
          <cell r="M1222" t="str">
            <v>เชียงใหม่ 3</v>
          </cell>
          <cell r="N1222">
            <v>8</v>
          </cell>
          <cell r="O1222" t="str">
            <v>สินเชื่อที่อยู่อาศัย</v>
          </cell>
          <cell r="P1222" t="str">
            <v>2.หลักทรัพย์ค้ำประกัน</v>
          </cell>
          <cell r="Q1222">
            <v>2318895.09</v>
          </cell>
          <cell r="R1222">
            <v>332628.59000000003</v>
          </cell>
          <cell r="S1222" t="str">
            <v>จังหวัดเชียงใหม่</v>
          </cell>
          <cell r="T1222" t="str">
            <v>ผบ.2002</v>
          </cell>
          <cell r="U1222">
            <v>2559</v>
          </cell>
          <cell r="V1222" t="str">
            <v>ผบ.2074</v>
          </cell>
          <cell r="W1222">
            <v>2559</v>
          </cell>
          <cell r="X1222">
            <v>5</v>
          </cell>
          <cell r="Y1222">
            <v>9</v>
          </cell>
          <cell r="Z1222">
            <v>2559</v>
          </cell>
          <cell r="AD1222">
            <v>20</v>
          </cell>
          <cell r="AE1222">
            <v>9</v>
          </cell>
          <cell r="AF1222">
            <v>2559</v>
          </cell>
          <cell r="AG1222">
            <v>6</v>
          </cell>
          <cell r="AH1222">
            <v>12</v>
          </cell>
          <cell r="AI1222">
            <v>2559</v>
          </cell>
          <cell r="BB1222" t="str">
            <v>สืบทรัพย์สำนักงานอื่นฟ้อง (คำสั่ง 31/10/2565)</v>
          </cell>
          <cell r="BL1222" t="str">
            <v>นางสาวทิพา ชลาวา</v>
          </cell>
          <cell r="BM1222">
            <v>0</v>
          </cell>
          <cell r="BU1222" t="str">
            <v>วรกมล</v>
          </cell>
        </row>
        <row r="1223">
          <cell r="B1223">
            <v>2066</v>
          </cell>
          <cell r="C1223">
            <v>1218</v>
          </cell>
          <cell r="D1223">
            <v>15</v>
          </cell>
          <cell r="E1223">
            <v>11</v>
          </cell>
          <cell r="F1223">
            <v>2565</v>
          </cell>
          <cell r="G1223">
            <v>800036285586</v>
          </cell>
          <cell r="H1223" t="str">
            <v>นาย</v>
          </cell>
          <cell r="I1223" t="str">
            <v>เสาร์คำ</v>
          </cell>
          <cell r="J1223" t="str">
            <v>หย่อมอิน</v>
          </cell>
          <cell r="K1223">
            <v>3501200013336</v>
          </cell>
          <cell r="L1223" t="str">
            <v>แม่วาง</v>
          </cell>
          <cell r="M1223" t="str">
            <v>เชียงใหม่ 3</v>
          </cell>
          <cell r="N1223">
            <v>8</v>
          </cell>
          <cell r="O1223" t="str">
            <v>สินเชื่อธนาคารประชาชน</v>
          </cell>
          <cell r="P1223" t="str">
            <v>1.บุคคลค้ำประกัน</v>
          </cell>
          <cell r="Q1223">
            <v>179165</v>
          </cell>
          <cell r="R1223">
            <v>10147.98</v>
          </cell>
          <cell r="S1223" t="str">
            <v>แขวงเชียงใหม่</v>
          </cell>
          <cell r="T1223" t="str">
            <v>ผบ.4462</v>
          </cell>
          <cell r="U1223">
            <v>2558</v>
          </cell>
          <cell r="V1223" t="str">
            <v>ผบ.6650</v>
          </cell>
          <cell r="W1223">
            <v>2558</v>
          </cell>
          <cell r="AA1223">
            <v>8</v>
          </cell>
          <cell r="AB1223">
            <v>9</v>
          </cell>
          <cell r="AC1223">
            <v>2558</v>
          </cell>
          <cell r="BB1223" t="str">
            <v>สืบทรัพย์สำนักงานอื่นฟ้อง (คำสั่ง 15/11/2565)//กำลังดำเนินการสืบทรัพย์</v>
          </cell>
          <cell r="BC1223" t="e">
            <v>#REF!</v>
          </cell>
          <cell r="BD1223" t="e">
            <v>#REF!</v>
          </cell>
          <cell r="BE1223" t="e">
            <v>#REF!</v>
          </cell>
          <cell r="BF1223" t="e">
            <v>#REF!</v>
          </cell>
          <cell r="BG1223" t="e">
            <v>#REF!</v>
          </cell>
          <cell r="BH1223" t="e">
            <v>#REF!</v>
          </cell>
          <cell r="BI1223" t="e">
            <v>#REF!</v>
          </cell>
          <cell r="BJ1223" t="e">
            <v>#REF!</v>
          </cell>
          <cell r="BK1223" t="e">
            <v>#REF!</v>
          </cell>
          <cell r="BL1223" t="str">
            <v>นายเสาร์คำ หย่อมอิน</v>
          </cell>
          <cell r="BM1223">
            <v>0</v>
          </cell>
          <cell r="BN1223" t="e">
            <v>#REF!</v>
          </cell>
          <cell r="BO1223" t="e">
            <v>#REF!</v>
          </cell>
          <cell r="BP1223" t="e">
            <v>#REF!</v>
          </cell>
          <cell r="BQ1223" t="e">
            <v>#REF!</v>
          </cell>
          <cell r="BR1223" t="e">
            <v>#REF!</v>
          </cell>
          <cell r="BS1223" t="e">
            <v>#REF!</v>
          </cell>
          <cell r="BT1223" t="e">
            <v>#REF!</v>
          </cell>
          <cell r="BU1223" t="str">
            <v>วรกมล</v>
          </cell>
          <cell r="BV1223" t="e">
            <v>#REF!</v>
          </cell>
        </row>
        <row r="1224">
          <cell r="B1224">
            <v>2067</v>
          </cell>
          <cell r="C1224">
            <v>1219</v>
          </cell>
          <cell r="D1224">
            <v>22</v>
          </cell>
          <cell r="E1224">
            <v>11</v>
          </cell>
          <cell r="F1224">
            <v>2565</v>
          </cell>
          <cell r="G1224">
            <v>800036922360</v>
          </cell>
          <cell r="H1224" t="str">
            <v>ชมรมนวดแผนไทยเพื่อสุขภาพ</v>
          </cell>
          <cell r="L1224" t="str">
            <v>เซ็นทรัล แอร์พอร์ต พลาซ่า เชียงใหม่</v>
          </cell>
          <cell r="M1224" t="str">
            <v>เชียงใหม่ 1</v>
          </cell>
          <cell r="N1224">
            <v>8</v>
          </cell>
          <cell r="O1224" t="str">
            <v>สินเชื่อพัฒนาชนบทฯ</v>
          </cell>
          <cell r="P1224" t="str">
            <v>1.บุคคลค้ำประกัน</v>
          </cell>
          <cell r="Q1224">
            <v>182919.99</v>
          </cell>
          <cell r="R1224">
            <v>36326.74</v>
          </cell>
          <cell r="S1224" t="str">
            <v>แขวงเชียงใหม่</v>
          </cell>
          <cell r="T1224" t="str">
            <v>ผบE788</v>
          </cell>
          <cell r="U1224">
            <v>2565</v>
          </cell>
          <cell r="V1224" t="str">
            <v>ผบE7074</v>
          </cell>
          <cell r="W1224">
            <v>2565</v>
          </cell>
          <cell r="X1224">
            <v>4</v>
          </cell>
          <cell r="Y1224">
            <v>10</v>
          </cell>
          <cell r="Z1224">
            <v>2565</v>
          </cell>
          <cell r="BB1224" t="str">
            <v>สืบทรัพย์สำนักงานอื่นฟ้อง (คำสั่ง 2/12/2565)//กำลังดำเนินการสืบทรัพย์</v>
          </cell>
          <cell r="BL1224" t="str">
            <v xml:space="preserve">ชมรมนวดแผนไทยเพื่อสุขภาพ </v>
          </cell>
          <cell r="BM1224">
            <v>883161010248</v>
          </cell>
          <cell r="BU1224" t="str">
            <v>วรกมล</v>
          </cell>
        </row>
        <row r="1225">
          <cell r="B1225">
            <v>2068</v>
          </cell>
          <cell r="C1225">
            <v>1220</v>
          </cell>
          <cell r="D1225">
            <v>24</v>
          </cell>
          <cell r="E1225">
            <v>11</v>
          </cell>
          <cell r="F1225">
            <v>2565</v>
          </cell>
          <cell r="G1225">
            <v>800084988081</v>
          </cell>
          <cell r="H1225" t="str">
            <v>นางสาว</v>
          </cell>
          <cell r="I1225" t="str">
            <v>เขมมิศรา</v>
          </cell>
          <cell r="J1225" t="str">
            <v>ปินใจ</v>
          </cell>
          <cell r="K1225">
            <v>1549900318459</v>
          </cell>
          <cell r="L1225" t="str">
            <v>เม-ญ่า เชียงใหม่</v>
          </cell>
          <cell r="M1225" t="str">
            <v>เชียงใหม่ 1</v>
          </cell>
          <cell r="N1225">
            <v>8</v>
          </cell>
          <cell r="O1225" t="str">
            <v>สินเชื่อธนาคารประชาชน</v>
          </cell>
          <cell r="P1225" t="str">
            <v>1.บุคคลค้ำประกัน</v>
          </cell>
          <cell r="Q1225">
            <v>84796.49</v>
          </cell>
          <cell r="R1225">
            <v>36972.94</v>
          </cell>
          <cell r="S1225" t="str">
            <v>แขวงเชียงใหม่</v>
          </cell>
          <cell r="T1225" t="str">
            <v>ผบ.6466</v>
          </cell>
          <cell r="U1225">
            <v>2563</v>
          </cell>
          <cell r="V1225" t="str">
            <v>ผบ.166</v>
          </cell>
          <cell r="W1225">
            <v>2565</v>
          </cell>
          <cell r="AA1225">
            <v>14</v>
          </cell>
          <cell r="AB1225">
            <v>2</v>
          </cell>
          <cell r="AC1225">
            <v>2565</v>
          </cell>
          <cell r="BB1225" t="str">
            <v>สืบทรัพย์สำนักงานอื่นฟ้อง (คำสั่ง 2/12/2565)//กำลังดำเนินการสืบทรัพย์</v>
          </cell>
          <cell r="BL1225" t="str">
            <v>นางสาวเขมมิศรา ปินใจ</v>
          </cell>
          <cell r="BM1225">
            <v>883163011693</v>
          </cell>
          <cell r="BU1225" t="str">
            <v>วรกมล</v>
          </cell>
        </row>
        <row r="1226">
          <cell r="B1226">
            <v>2069</v>
          </cell>
          <cell r="C1226">
            <v>1221</v>
          </cell>
          <cell r="D1226">
            <v>25</v>
          </cell>
          <cell r="E1226">
            <v>11</v>
          </cell>
          <cell r="F1226">
            <v>2565</v>
          </cell>
          <cell r="G1226">
            <v>821952008877</v>
          </cell>
          <cell r="H1226" t="str">
            <v>พ.อ.อ.</v>
          </cell>
          <cell r="I1226" t="str">
            <v>สุเทพ</v>
          </cell>
          <cell r="J1226" t="str">
            <v>เนียมศรี</v>
          </cell>
          <cell r="K1226">
            <v>3509900809009</v>
          </cell>
          <cell r="L1226" t="str">
            <v>สันกำแพง</v>
          </cell>
          <cell r="M1226" t="str">
            <v>เชียงใหม่ 3</v>
          </cell>
          <cell r="N1226">
            <v>8</v>
          </cell>
          <cell r="O1226" t="str">
            <v>สินเชื่อพัฒนากลุ่มอาชีพ (กองบิน 41 เชียงใหม่)</v>
          </cell>
          <cell r="P1226" t="str">
            <v>1.บุคคลค้ำประกัน</v>
          </cell>
          <cell r="Q1226">
            <v>1353429.05</v>
          </cell>
          <cell r="R1226">
            <v>138545.71</v>
          </cell>
          <cell r="S1226" t="str">
            <v>จังหวัดเชียงใหม่</v>
          </cell>
          <cell r="T1226" t="str">
            <v>ผบ.2780</v>
          </cell>
          <cell r="U1226">
            <v>2557</v>
          </cell>
          <cell r="V1226" t="str">
            <v>ผบ.945</v>
          </cell>
          <cell r="W1226">
            <v>2558</v>
          </cell>
          <cell r="X1226">
            <v>25</v>
          </cell>
          <cell r="Y1226">
            <v>6</v>
          </cell>
          <cell r="Z1226">
            <v>2558</v>
          </cell>
          <cell r="AD1226">
            <v>8</v>
          </cell>
          <cell r="AE1226">
            <v>7</v>
          </cell>
          <cell r="AF1226">
            <v>2558</v>
          </cell>
          <cell r="AG1226">
            <v>6</v>
          </cell>
          <cell r="AH1226">
            <v>10</v>
          </cell>
          <cell r="AI1226">
            <v>2558</v>
          </cell>
          <cell r="BB1226" t="str">
            <v>สืบทรัพย์สำนักงานอื่นฟ้อง (คำสั่ง 2/12/2565)//กำลังดำเนินการสืบทรัพย์</v>
          </cell>
          <cell r="BL1226" t="str">
            <v>พ.อ.อ.สุเทพ เนียมศรี</v>
          </cell>
          <cell r="BM1226">
            <v>823661010264</v>
          </cell>
          <cell r="BU1226" t="str">
            <v>วรกมล</v>
          </cell>
        </row>
        <row r="1227">
          <cell r="B1227">
            <v>2070</v>
          </cell>
          <cell r="C1227">
            <v>1222</v>
          </cell>
          <cell r="D1227">
            <v>25</v>
          </cell>
          <cell r="E1227">
            <v>11</v>
          </cell>
          <cell r="F1227">
            <v>2565</v>
          </cell>
          <cell r="G1227" t="str">
            <v xml:space="preserve">800089870375,
800089870961
</v>
          </cell>
          <cell r="H1227" t="str">
            <v>นาย</v>
          </cell>
          <cell r="I1227" t="str">
            <v>ธันวา</v>
          </cell>
          <cell r="J1227" t="str">
            <v>คัมภีระ</v>
          </cell>
          <cell r="K1227">
            <v>1501100085266</v>
          </cell>
          <cell r="L1227" t="str">
            <v>แม่แตง</v>
          </cell>
          <cell r="M1227" t="str">
            <v>เชียงใหม่ 2</v>
          </cell>
          <cell r="N1227">
            <v>8</v>
          </cell>
          <cell r="O1227" t="str">
            <v>สินเขื่อเคหะ</v>
          </cell>
          <cell r="P1227" t="str">
            <v>2.หลักทรัพย์ค้ำประกัน</v>
          </cell>
          <cell r="Q1227">
            <v>689734.47</v>
          </cell>
          <cell r="R1227">
            <v>68590.53</v>
          </cell>
          <cell r="S1227" t="str">
            <v>จังหวัดเชียงใหม่</v>
          </cell>
          <cell r="T1227" t="str">
            <v>ผบE728</v>
          </cell>
          <cell r="U1227">
            <v>2564</v>
          </cell>
          <cell r="V1227" t="str">
            <v>ผบE1271</v>
          </cell>
          <cell r="W1227">
            <v>2564</v>
          </cell>
          <cell r="X1227">
            <v>22</v>
          </cell>
          <cell r="Y1227">
            <v>11</v>
          </cell>
          <cell r="Z1227">
            <v>2564</v>
          </cell>
          <cell r="AD1227">
            <v>7</v>
          </cell>
          <cell r="AE1227">
            <v>1</v>
          </cell>
          <cell r="AF1227">
            <v>2565</v>
          </cell>
          <cell r="AG1227">
            <v>2</v>
          </cell>
          <cell r="AH1227">
            <v>6</v>
          </cell>
          <cell r="AI1227">
            <v>2565</v>
          </cell>
          <cell r="BB1227" t="str">
            <v>สืบทรัพย์สำนักงานอื่นฟ้อง (คำสั่ง 2/12/2565)//กำลังดำเนินการสืบทรัพย์</v>
          </cell>
          <cell r="BL1227" t="str">
            <v>นายธันวา คัมภีระ</v>
          </cell>
          <cell r="BM1227">
            <v>883264010063</v>
          </cell>
          <cell r="BU1227" t="str">
            <v>วรกมล</v>
          </cell>
        </row>
        <row r="1228">
          <cell r="B1228">
            <v>2071</v>
          </cell>
          <cell r="C1228">
            <v>1223</v>
          </cell>
          <cell r="D1228">
            <v>29</v>
          </cell>
          <cell r="E1228">
            <v>11</v>
          </cell>
          <cell r="F1228">
            <v>2565</v>
          </cell>
          <cell r="G1228" t="str">
            <v>800076318909,
800094647073</v>
          </cell>
          <cell r="H1228" t="str">
            <v>นาย</v>
          </cell>
          <cell r="I1228" t="str">
            <v>ศุกลวัฒน์</v>
          </cell>
          <cell r="J1228" t="str">
            <v>เป็งดาหลวง</v>
          </cell>
          <cell r="K1228">
            <v>1500900014524</v>
          </cell>
          <cell r="L1228" t="str">
            <v>ฝาง</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33708.559999999998</v>
          </cell>
          <cell r="R1228">
            <v>14670.41</v>
          </cell>
          <cell r="S1228" t="str">
            <v>จังหวัดฝาง</v>
          </cell>
          <cell r="T1228" t="str">
            <v>ผบE477</v>
          </cell>
          <cell r="U1228" t="str">
            <v>2565</v>
          </cell>
          <cell r="V1228" t="str">
            <v>ผบE765</v>
          </cell>
          <cell r="W1228">
            <v>2565</v>
          </cell>
          <cell r="X1228">
            <v>20</v>
          </cell>
          <cell r="Y1228">
            <v>9</v>
          </cell>
          <cell r="Z1228">
            <v>2565</v>
          </cell>
          <cell r="BB1228" t="str">
            <v>สืบทรัพย์สำนักงานอื่นฟ้อง (คำสั่ง 2/12/2565)//กำลังดำเนินการสืบทรัพย์</v>
          </cell>
          <cell r="BL1228" t="str">
            <v>นายศุกลวัฒน์ เป็งดาหลวง</v>
          </cell>
          <cell r="BM1228">
            <v>883265010384</v>
          </cell>
          <cell r="BU1228" t="str">
            <v>วรกมล</v>
          </cell>
        </row>
        <row r="1229">
          <cell r="B1229">
            <v>2072</v>
          </cell>
          <cell r="C1229">
            <v>1224</v>
          </cell>
          <cell r="D1229">
            <v>30</v>
          </cell>
          <cell r="E1229">
            <v>11</v>
          </cell>
          <cell r="F1229">
            <v>2565</v>
          </cell>
          <cell r="G1229" t="str">
            <v>800079783588,
800095022409</v>
          </cell>
          <cell r="H1229" t="str">
            <v>นาย</v>
          </cell>
          <cell r="I1229" t="str">
            <v>ขจรพงศ์</v>
          </cell>
          <cell r="J1229" t="str">
            <v>สุภาเสา</v>
          </cell>
          <cell r="K1229">
            <v>3500100161383</v>
          </cell>
          <cell r="L1229" t="str">
            <v>มีโชคพลาซ่า</v>
          </cell>
          <cell r="M1229" t="str">
            <v>เชียงใหม่ 2</v>
          </cell>
          <cell r="N1229">
            <v>8</v>
          </cell>
          <cell r="O1229" t="str">
            <v>สินเชื่อธนาคารประชาชน,
สินเชื่อแก้ไขปัญหาหนี้นอกระบบPSAระยะที่2</v>
          </cell>
          <cell r="P1229" t="str">
            <v>1.บุคคลค้ำประกัน</v>
          </cell>
          <cell r="Q1229">
            <v>54320</v>
          </cell>
          <cell r="R1229">
            <v>69678.740000000005</v>
          </cell>
          <cell r="S1229" t="str">
            <v>แขวงเชียงดาว</v>
          </cell>
          <cell r="T1229" t="str">
            <v>ผบE757</v>
          </cell>
          <cell r="U1229">
            <v>2565</v>
          </cell>
          <cell r="V1229" t="str">
            <v>ผบE874</v>
          </cell>
          <cell r="W1229">
            <v>2565</v>
          </cell>
          <cell r="X1229">
            <v>22</v>
          </cell>
          <cell r="Y1229">
            <v>11</v>
          </cell>
          <cell r="Z1229">
            <v>2565</v>
          </cell>
          <cell r="BB1229" t="str">
            <v>สืบทรัพย์สำนักงานอื่นฟ้อง (คำสั่ง 2/12/2565)//กำลังดำเนินการสืบทรัพย์</v>
          </cell>
          <cell r="BL1229" t="str">
            <v>นายขจรพงศ์ สุภาเสา</v>
          </cell>
          <cell r="BM1229">
            <v>883265010310</v>
          </cell>
          <cell r="BU1229" t="str">
            <v>วรกมล</v>
          </cell>
        </row>
        <row r="1230">
          <cell r="B1230">
            <v>2073</v>
          </cell>
          <cell r="C1230">
            <v>1225</v>
          </cell>
          <cell r="D1230">
            <v>1</v>
          </cell>
          <cell r="E1230">
            <v>12</v>
          </cell>
          <cell r="F1230">
            <v>2565</v>
          </cell>
          <cell r="G1230">
            <v>800034123110</v>
          </cell>
          <cell r="H1230" t="str">
            <v>นางสาว</v>
          </cell>
          <cell r="I1230" t="str">
            <v>ปภัทสุวดี</v>
          </cell>
          <cell r="J1230" t="str">
            <v>ยศบุญเรือง</v>
          </cell>
          <cell r="K1230" t="str">
            <v>3 5504 00327 39 2</v>
          </cell>
          <cell r="L1230" t="str">
            <v>เชียงใหม่</v>
          </cell>
          <cell r="M1230" t="str">
            <v>เชียงใหม่ 1</v>
          </cell>
          <cell r="N1230">
            <v>8</v>
          </cell>
          <cell r="O1230" t="str">
            <v>สินเชื่อธนาคารประชาชน</v>
          </cell>
          <cell r="P1230" t="str">
            <v>1.บุคคลค้ำประกัน</v>
          </cell>
          <cell r="S1230" t="str">
            <v>แขวงเชียงใหม่</v>
          </cell>
          <cell r="T1230" t="str">
            <v>ผบ.14271</v>
          </cell>
          <cell r="U1230">
            <v>2561</v>
          </cell>
          <cell r="V1230" t="str">
            <v>ผบ.2378</v>
          </cell>
          <cell r="W1230">
            <v>2562</v>
          </cell>
          <cell r="AA1230">
            <v>9</v>
          </cell>
          <cell r="AB1230">
            <v>4</v>
          </cell>
          <cell r="AC1230">
            <v>2562</v>
          </cell>
          <cell r="BB1230" t="str">
            <v>ยึดทรัพย์</v>
          </cell>
          <cell r="BL1230" t="str">
            <v>นางสาวปภัทสุวดี ยศบุญเรือง</v>
          </cell>
          <cell r="BM1230">
            <v>0</v>
          </cell>
        </row>
        <row r="1231">
          <cell r="B1231">
            <v>2074</v>
          </cell>
          <cell r="C1231">
            <v>1226</v>
          </cell>
          <cell r="D1231">
            <v>2</v>
          </cell>
          <cell r="E1231">
            <v>12</v>
          </cell>
          <cell r="F1231">
            <v>2565</v>
          </cell>
          <cell r="G1231">
            <v>800033558886</v>
          </cell>
          <cell r="H1231" t="str">
            <v>นางสาว</v>
          </cell>
          <cell r="I1231" t="str">
            <v>ศิริพร</v>
          </cell>
          <cell r="J1231" t="str">
            <v>หล้าจ้อน</v>
          </cell>
          <cell r="K1231">
            <v>3500300006497</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96666</v>
          </cell>
          <cell r="R1231">
            <v>20403.150000000001</v>
          </cell>
          <cell r="S1231" t="str">
            <v>จังหวัดลำพูน</v>
          </cell>
          <cell r="T1231" t="str">
            <v>ผบ.2538</v>
          </cell>
          <cell r="U1231">
            <v>2558</v>
          </cell>
          <cell r="V1231" t="str">
            <v>ผบ.2977</v>
          </cell>
          <cell r="W1231">
            <v>2558</v>
          </cell>
          <cell r="X1231">
            <v>19</v>
          </cell>
          <cell r="Y1231">
            <v>10</v>
          </cell>
          <cell r="Z1231">
            <v>2558</v>
          </cell>
          <cell r="BB1231" t="str">
            <v>สืบทรัพย์สำนักงานอื่นฟ้อง (คำสั่ง 2/12/2565)//กำลังดำเนินการสืบทรัพย์</v>
          </cell>
          <cell r="BL1231" t="str">
            <v>นางสาวศิริพร หล้าจ้อน</v>
          </cell>
          <cell r="BM1231">
            <v>823658010143</v>
          </cell>
        </row>
        <row r="1232">
          <cell r="B1232">
            <v>2075</v>
          </cell>
          <cell r="C1232">
            <v>1227</v>
          </cell>
          <cell r="D1232">
            <v>2</v>
          </cell>
          <cell r="E1232">
            <v>12</v>
          </cell>
          <cell r="F1232">
            <v>2565</v>
          </cell>
          <cell r="G1232">
            <v>800026779556</v>
          </cell>
          <cell r="H1232" t="str">
            <v>นางสาว</v>
          </cell>
          <cell r="I1232" t="str">
            <v>พรรณี</v>
          </cell>
          <cell r="J1232" t="str">
            <v>บังวรรณ</v>
          </cell>
          <cell r="K1232">
            <v>1500300075042</v>
          </cell>
          <cell r="L1232" t="str">
            <v>บวกครกหลวง</v>
          </cell>
          <cell r="M1232" t="str">
            <v>เชียงใหม่ 3</v>
          </cell>
          <cell r="N1232">
            <v>8</v>
          </cell>
          <cell r="O1232" t="str">
            <v>สินเชื่อธนาคารประชาชน</v>
          </cell>
          <cell r="P1232" t="str">
            <v>1.บุคคลค้ำประกัน</v>
          </cell>
          <cell r="Q1232">
            <v>74480.86</v>
          </cell>
          <cell r="R1232">
            <v>13381.26</v>
          </cell>
          <cell r="S1232" t="str">
            <v>จังหวัดฮอด</v>
          </cell>
          <cell r="T1232" t="str">
            <v>ผบ.513</v>
          </cell>
          <cell r="U1232">
            <v>2558</v>
          </cell>
          <cell r="V1232" t="str">
            <v>ผบ.518</v>
          </cell>
          <cell r="W1232">
            <v>2558</v>
          </cell>
          <cell r="X1232">
            <v>10</v>
          </cell>
          <cell r="Y1232">
            <v>11</v>
          </cell>
          <cell r="Z1232">
            <v>2558</v>
          </cell>
          <cell r="BB1232" t="str">
            <v>สืบทรัพย์สำนักงานอื่นฟ้อง (คำสั่ง 2/12/2565)//กำลังดำเนินการสืบทรัพย์</v>
          </cell>
          <cell r="BL1232" t="str">
            <v>นางสาวพรรณี บังวรรณ</v>
          </cell>
          <cell r="BM1232">
            <v>823658010089</v>
          </cell>
        </row>
        <row r="1233">
          <cell r="B1233">
            <v>2076</v>
          </cell>
          <cell r="C1233">
            <v>1228</v>
          </cell>
          <cell r="D1233">
            <v>2</v>
          </cell>
          <cell r="E1233">
            <v>12</v>
          </cell>
          <cell r="F1233">
            <v>2565</v>
          </cell>
          <cell r="G1233">
            <v>800029191460</v>
          </cell>
          <cell r="H1233" t="str">
            <v>นางสาว</v>
          </cell>
          <cell r="I1233" t="str">
            <v>นริสา</v>
          </cell>
          <cell r="J1233" t="str">
            <v>จันต๊ะรังษี</v>
          </cell>
          <cell r="K1233">
            <v>3500100338925</v>
          </cell>
          <cell r="L1233" t="str">
            <v>บ่อสร้าง</v>
          </cell>
          <cell r="M1233" t="str">
            <v>เชียงใหม่ 3</v>
          </cell>
          <cell r="N1233">
            <v>8</v>
          </cell>
          <cell r="O1233" t="str">
            <v>สินเชื่อธนาคารประชาชน</v>
          </cell>
          <cell r="P1233" t="str">
            <v>1.บุคคลค้ำประกัน</v>
          </cell>
          <cell r="Q1233">
            <v>77023</v>
          </cell>
          <cell r="R1233">
            <v>10162.02</v>
          </cell>
          <cell r="S1233" t="str">
            <v>แขวงเชียงใหม่</v>
          </cell>
          <cell r="T1233" t="str">
            <v>ผบ.7134</v>
          </cell>
          <cell r="U1233">
            <v>2558</v>
          </cell>
          <cell r="V1233" t="str">
            <v>ผบ.9068</v>
          </cell>
          <cell r="W1233">
            <v>2558</v>
          </cell>
          <cell r="AA1233">
            <v>24</v>
          </cell>
          <cell r="AB1233">
            <v>11</v>
          </cell>
          <cell r="AC1233">
            <v>2558</v>
          </cell>
          <cell r="BB1233" t="str">
            <v>สืบทรัพย์สำนักงานอื่นฟ้อง (คำสั่ง 2/12/2565)//กำลังดำเนินการสืบทรัพย์</v>
          </cell>
          <cell r="BL1233" t="str">
            <v>นางสาวนริสา จันต๊ะรังษี</v>
          </cell>
          <cell r="BM1233">
            <v>823658010251</v>
          </cell>
        </row>
        <row r="1234">
          <cell r="B1234">
            <v>2077</v>
          </cell>
          <cell r="C1234">
            <v>1229</v>
          </cell>
          <cell r="D1234">
            <v>2</v>
          </cell>
          <cell r="E1234">
            <v>12</v>
          </cell>
          <cell r="F1234">
            <v>2565</v>
          </cell>
          <cell r="G1234">
            <v>800026660897</v>
          </cell>
          <cell r="H1234" t="str">
            <v>นางสาว</v>
          </cell>
          <cell r="I1234" t="str">
            <v>สุกัญญาหรือกนกพร</v>
          </cell>
          <cell r="J1234" t="str">
            <v>ขันเป็ง</v>
          </cell>
          <cell r="K1234">
            <v>3501500481521</v>
          </cell>
          <cell r="L1234" t="str">
            <v>บ่อสร้าง</v>
          </cell>
          <cell r="M1234" t="str">
            <v>เชียงใหม่ 3</v>
          </cell>
          <cell r="N1234">
            <v>8</v>
          </cell>
          <cell r="O1234" t="str">
            <v>สินเชื่อธนาคารประชาชน</v>
          </cell>
          <cell r="P1234" t="str">
            <v>1.บุคคลค้ำประกัน</v>
          </cell>
          <cell r="Q1234">
            <v>166660</v>
          </cell>
          <cell r="R1234">
            <v>44868.86</v>
          </cell>
          <cell r="S1234" t="str">
            <v>จังหวัดฮอด</v>
          </cell>
          <cell r="T1234" t="str">
            <v>ผบ.556</v>
          </cell>
          <cell r="U1234">
            <v>2558</v>
          </cell>
          <cell r="V1234" t="str">
            <v>ผบ.540</v>
          </cell>
          <cell r="W1234">
            <v>2558</v>
          </cell>
          <cell r="X1234">
            <v>23</v>
          </cell>
          <cell r="Y1234">
            <v>11</v>
          </cell>
          <cell r="Z1234">
            <v>2558</v>
          </cell>
          <cell r="AD1234">
            <v>3</v>
          </cell>
          <cell r="AE1234">
            <v>6</v>
          </cell>
          <cell r="AF1234">
            <v>2558</v>
          </cell>
          <cell r="AG1234">
            <v>14</v>
          </cell>
          <cell r="AH1234">
            <v>6</v>
          </cell>
          <cell r="AI1234">
            <v>2560</v>
          </cell>
          <cell r="BB1234" t="str">
            <v>สืบทรัพย์สำนักงานอื่นฟ้อง (คำสั่ง 2/12/2565)//กำลังดำเนินการสืบทรัพย์</v>
          </cell>
          <cell r="BL1234" t="str">
            <v>นางสาวสุกัญญาหรือกนกพร ขันเป็ง</v>
          </cell>
          <cell r="BM1234">
            <v>823658010073</v>
          </cell>
        </row>
        <row r="1235">
          <cell r="B1235">
            <v>2078</v>
          </cell>
          <cell r="C1235">
            <v>1230</v>
          </cell>
          <cell r="D1235">
            <v>2</v>
          </cell>
          <cell r="E1235">
            <v>12</v>
          </cell>
          <cell r="F1235">
            <v>2565</v>
          </cell>
          <cell r="G1235">
            <v>800031140745</v>
          </cell>
          <cell r="H1235" t="str">
            <v>นางสาว</v>
          </cell>
          <cell r="I1235" t="str">
            <v>วารี</v>
          </cell>
          <cell r="J1235" t="str">
            <v>ท่าเสา</v>
          </cell>
          <cell r="K1235">
            <v>3630100614956</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51815.13</v>
          </cell>
          <cell r="R1235">
            <v>7400.12</v>
          </cell>
          <cell r="S1235" t="str">
            <v>แขวงเชียงใหม่</v>
          </cell>
          <cell r="T1235" t="str">
            <v>ผบ.8759</v>
          </cell>
          <cell r="U1235">
            <v>2558</v>
          </cell>
          <cell r="V1235" t="str">
            <v>ผบ.9749</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นางสาววารี ท่าเสา</v>
          </cell>
          <cell r="BM1235">
            <v>823658010144</v>
          </cell>
        </row>
        <row r="1236">
          <cell r="B1236">
            <v>2079</v>
          </cell>
          <cell r="C1236">
            <v>1231</v>
          </cell>
          <cell r="D1236">
            <v>2</v>
          </cell>
          <cell r="E1236">
            <v>12</v>
          </cell>
          <cell r="F1236">
            <v>2565</v>
          </cell>
          <cell r="G1236">
            <v>800028034547</v>
          </cell>
          <cell r="H1236" t="str">
            <v>นาย</v>
          </cell>
          <cell r="I1236" t="str">
            <v>ไพรวัน</v>
          </cell>
          <cell r="J1236" t="str">
            <v>ขันคำ</v>
          </cell>
          <cell r="K1236">
            <v>3501500042773</v>
          </cell>
          <cell r="L1236" t="str">
            <v>บวกครกหลวง</v>
          </cell>
          <cell r="M1236" t="str">
            <v>เชียงใหม่ 3</v>
          </cell>
          <cell r="N1236">
            <v>8</v>
          </cell>
          <cell r="O1236" t="str">
            <v>สินเชื่อธนาคารประชาชน</v>
          </cell>
          <cell r="P1236" t="str">
            <v>1.บุคคลค้ำประกัน</v>
          </cell>
          <cell r="Q1236">
            <v>84997</v>
          </cell>
          <cell r="R1236">
            <v>18852.88</v>
          </cell>
          <cell r="S1236" t="str">
            <v>แขวงเชียงใหม่</v>
          </cell>
          <cell r="T1236" t="str">
            <v>ผบ.8760</v>
          </cell>
          <cell r="U1236">
            <v>2558</v>
          </cell>
          <cell r="V1236" t="str">
            <v>ผบ.9750</v>
          </cell>
          <cell r="W1236">
            <v>2558</v>
          </cell>
          <cell r="AA1236">
            <v>14</v>
          </cell>
          <cell r="AB1236">
            <v>12</v>
          </cell>
          <cell r="AC1236">
            <v>2558</v>
          </cell>
          <cell r="BB1236" t="str">
            <v>สืบทรัพย์สำนักงานอื่นฟ้อง (คำสั่ง 2/12/2565)//กำลังดำเนินการสืบทรัพย์</v>
          </cell>
          <cell r="BL1236" t="str">
            <v>นายไพรวัน ขันคำ</v>
          </cell>
          <cell r="BM1236">
            <v>823658010142</v>
          </cell>
        </row>
        <row r="1237">
          <cell r="B1237">
            <v>2080</v>
          </cell>
          <cell r="C1237">
            <v>1232</v>
          </cell>
          <cell r="D1237">
            <v>2</v>
          </cell>
          <cell r="E1237">
            <v>12</v>
          </cell>
          <cell r="F1237">
            <v>2565</v>
          </cell>
          <cell r="G1237">
            <v>800025006894</v>
          </cell>
          <cell r="H1237" t="str">
            <v>นางสาว</v>
          </cell>
          <cell r="I1237" t="str">
            <v>พัชรภรรณ</v>
          </cell>
          <cell r="J1237" t="str">
            <v>บุญแผ่ผล</v>
          </cell>
          <cell r="K1237">
            <v>3501200893581</v>
          </cell>
          <cell r="L1237" t="str">
            <v>แม่วาง</v>
          </cell>
          <cell r="M1237" t="str">
            <v>เชียงใหม่ 3</v>
          </cell>
          <cell r="N1237">
            <v>8</v>
          </cell>
          <cell r="O1237" t="str">
            <v>สินเชื่อพัฒนาองค์กรชุมชน</v>
          </cell>
          <cell r="P1237" t="str">
            <v>1.บุคคลค้ำประกัน</v>
          </cell>
          <cell r="Q1237">
            <v>250000</v>
          </cell>
          <cell r="R1237">
            <v>63208.160000000003</v>
          </cell>
          <cell r="S1237" t="str">
            <v>จังหวัดเชียงใหม่</v>
          </cell>
          <cell r="T1237" t="str">
            <v>ผบ.1089</v>
          </cell>
          <cell r="U1237">
            <v>2558</v>
          </cell>
          <cell r="V1237" t="str">
            <v>ผบ.2018</v>
          </cell>
          <cell r="W1237">
            <v>2558</v>
          </cell>
          <cell r="AA1237">
            <v>28</v>
          </cell>
          <cell r="AB1237">
            <v>9</v>
          </cell>
          <cell r="AC1237">
            <v>2558</v>
          </cell>
          <cell r="BB1237" t="str">
            <v>สืบทรัพย์สำนักงานอื่นฟ้อง (คำสั่ง 2/12/2565)//กำลังดำเนินการสืบทรัพย์</v>
          </cell>
          <cell r="BL1237" t="str">
            <v>นางสาวพัชรภรรณ บุญแผ่ผล</v>
          </cell>
          <cell r="BM1237">
            <v>823758010093</v>
          </cell>
        </row>
        <row r="1238">
          <cell r="B1238">
            <v>2081</v>
          </cell>
          <cell r="C1238">
            <v>1233</v>
          </cell>
          <cell r="D1238">
            <v>15</v>
          </cell>
          <cell r="E1238">
            <v>2</v>
          </cell>
          <cell r="F1238">
            <v>2566</v>
          </cell>
          <cell r="G1238">
            <v>800063175882</v>
          </cell>
          <cell r="H1238" t="str">
            <v>นาย</v>
          </cell>
          <cell r="I1238" t="str">
            <v>สุมาตย์</v>
          </cell>
          <cell r="J1238" t="str">
            <v>ดีมา</v>
          </cell>
          <cell r="K1238" t="str">
            <v>3 3208 00099 05 4</v>
          </cell>
          <cell r="L1238" t="str">
            <v>อมก๋อย</v>
          </cell>
          <cell r="M1238" t="str">
            <v>เชียงใหม่ 3</v>
          </cell>
          <cell r="N1238">
            <v>8</v>
          </cell>
          <cell r="O1238" t="str">
            <v>สินเชื่อธนาคารประชาชน</v>
          </cell>
          <cell r="P1238" t="str">
            <v>1.บุคคลค้ำประกัน</v>
          </cell>
          <cell r="Q1238">
            <v>97860.77</v>
          </cell>
          <cell r="R1238">
            <v>22037.82</v>
          </cell>
          <cell r="S1238" t="str">
            <v>จังหวัดฮอด</v>
          </cell>
          <cell r="T1238" t="str">
            <v>ผบE282</v>
          </cell>
          <cell r="U1238">
            <v>2564</v>
          </cell>
          <cell r="V1238" t="str">
            <v>ผบE382</v>
          </cell>
          <cell r="W1238">
            <v>2564</v>
          </cell>
          <cell r="X1238">
            <v>23</v>
          </cell>
          <cell r="Y1238">
            <v>8</v>
          </cell>
          <cell r="Z1238">
            <v>2564</v>
          </cell>
          <cell r="BB1238" t="str">
            <v>สืบทรัพย์สำนักงานอื่นฟ้อง (คำสั่ง 15/2/2566)</v>
          </cell>
          <cell r="BL1238" t="str">
            <v>นายสุมาตย์ ดีมา</v>
          </cell>
          <cell r="BM1238">
            <v>888164010001</v>
          </cell>
        </row>
        <row r="1239">
          <cell r="B1239">
            <v>2082</v>
          </cell>
          <cell r="C1239">
            <v>1234</v>
          </cell>
          <cell r="D1239">
            <v>2</v>
          </cell>
          <cell r="E1239">
            <v>12</v>
          </cell>
          <cell r="F1239">
            <v>2565</v>
          </cell>
          <cell r="G1239">
            <v>800025557565</v>
          </cell>
          <cell r="H1239" t="str">
            <v>นางสาว</v>
          </cell>
          <cell r="I1239" t="str">
            <v>วิภา</v>
          </cell>
          <cell r="J1239" t="str">
            <v>เมืองมูล</v>
          </cell>
          <cell r="K1239">
            <v>1500700081384</v>
          </cell>
          <cell r="L1239" t="str">
            <v>บ่อสร้าง</v>
          </cell>
          <cell r="M1239" t="str">
            <v>เชียงใหม่ 3</v>
          </cell>
          <cell r="N1239">
            <v>8</v>
          </cell>
          <cell r="O1239" t="str">
            <v>สินเชื่อธนาคารประชาชน</v>
          </cell>
          <cell r="P1239" t="str">
            <v>1.บุคคลค้ำประกัน</v>
          </cell>
          <cell r="Q1239">
            <v>121866</v>
          </cell>
          <cell r="R1239">
            <v>21250.01</v>
          </cell>
          <cell r="S1239" t="str">
            <v>แขวงเชียงใหม่</v>
          </cell>
          <cell r="T1239" t="str">
            <v>ผบ.8758</v>
          </cell>
          <cell r="U1239">
            <v>2558</v>
          </cell>
          <cell r="V1239" t="str">
            <v>ผบ.2523</v>
          </cell>
          <cell r="W1239">
            <v>2559</v>
          </cell>
          <cell r="X1239">
            <v>26</v>
          </cell>
          <cell r="Y1239">
            <v>4</v>
          </cell>
          <cell r="Z1239">
            <v>2559</v>
          </cell>
          <cell r="AD1239">
            <v>26</v>
          </cell>
          <cell r="AE1239">
            <v>4</v>
          </cell>
          <cell r="AF1239">
            <v>2559</v>
          </cell>
          <cell r="AG1239">
            <v>2</v>
          </cell>
          <cell r="AH1239">
            <v>11</v>
          </cell>
          <cell r="AI1239">
            <v>2559</v>
          </cell>
          <cell r="BB1239" t="str">
            <v>สืบทรัพย์สำนักงานอื่นฟ้อง (คำสั่ง 2/12/2565)//กำลังดำเนินการสืบทรัพย์</v>
          </cell>
          <cell r="BL1239" t="str">
            <v>นางสาววิภา เมืองมูล</v>
          </cell>
          <cell r="BM1239">
            <v>823658010141</v>
          </cell>
        </row>
        <row r="1240">
          <cell r="B1240">
            <v>2083</v>
          </cell>
          <cell r="C1240">
            <v>1235</v>
          </cell>
          <cell r="D1240">
            <v>2</v>
          </cell>
          <cell r="E1240">
            <v>12</v>
          </cell>
          <cell r="F1240">
            <v>2565</v>
          </cell>
          <cell r="G1240">
            <v>800025252787</v>
          </cell>
          <cell r="H1240" t="str">
            <v>นาย</v>
          </cell>
          <cell r="I1240" t="str">
            <v>สุริยง</v>
          </cell>
          <cell r="J1240" t="str">
            <v>ชนะพิมพ์</v>
          </cell>
          <cell r="K1240">
            <v>3560300375531</v>
          </cell>
          <cell r="L1240" t="str">
            <v>บวกครกหลวง</v>
          </cell>
          <cell r="M1240" t="str">
            <v>เชียงใหม่ 3</v>
          </cell>
          <cell r="N1240">
            <v>8</v>
          </cell>
          <cell r="O1240" t="str">
            <v>สินเชื่อธนาคารประชาชน</v>
          </cell>
          <cell r="P1240" t="str">
            <v>1.บุคคลค้ำประกัน</v>
          </cell>
          <cell r="Q1240">
            <v>82232.17</v>
          </cell>
          <cell r="R1240">
            <v>19233.93</v>
          </cell>
          <cell r="S1240" t="str">
            <v>จังหวัดพะเยา</v>
          </cell>
          <cell r="T1240" t="str">
            <v>ผบ.3040</v>
          </cell>
          <cell r="U1240">
            <v>2558</v>
          </cell>
          <cell r="V1240" t="str">
            <v>ผบ.314</v>
          </cell>
          <cell r="W1240">
            <v>2559</v>
          </cell>
          <cell r="X1240">
            <v>29</v>
          </cell>
          <cell r="Y1240">
            <v>2</v>
          </cell>
          <cell r="Z1240">
            <v>2559</v>
          </cell>
          <cell r="BB1240" t="str">
            <v>สืบทรัพย์สำนักงานอื่นฟ้อง (คำสั่ง 2/12/2565)//กำลังดำเนินการสืบทรัพย์</v>
          </cell>
          <cell r="BL1240" t="str">
            <v>นายสุริยง ชนะพิมพ์</v>
          </cell>
          <cell r="BM1240">
            <v>823658010313</v>
          </cell>
        </row>
        <row r="1241">
          <cell r="B1241">
            <v>2084</v>
          </cell>
          <cell r="C1241">
            <v>1236</v>
          </cell>
          <cell r="D1241">
            <v>2</v>
          </cell>
          <cell r="E1241">
            <v>12</v>
          </cell>
          <cell r="F1241">
            <v>2565</v>
          </cell>
          <cell r="G1241">
            <v>800015647137</v>
          </cell>
          <cell r="H1241" t="str">
            <v>นาง</v>
          </cell>
          <cell r="I1241" t="str">
            <v>พิกุล</v>
          </cell>
          <cell r="J1241" t="str">
            <v>อินต๊ะแก้ว</v>
          </cell>
          <cell r="K1241">
            <v>3501300331852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140227.51</v>
          </cell>
          <cell r="R1241">
            <v>7092.44</v>
          </cell>
          <cell r="S1241" t="str">
            <v>แขวงเชียงใหม่</v>
          </cell>
          <cell r="T1241" t="str">
            <v>ผบ.9497</v>
          </cell>
          <cell r="U1241">
            <v>2558</v>
          </cell>
          <cell r="V1241" t="str">
            <v>ผบ.278</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นางพิกุล อินต๊ะแก้ว</v>
          </cell>
          <cell r="BM1241">
            <v>823658010431</v>
          </cell>
        </row>
        <row r="1242">
          <cell r="B1242">
            <v>2085</v>
          </cell>
          <cell r="C1242">
            <v>1237</v>
          </cell>
          <cell r="D1242">
            <v>2</v>
          </cell>
          <cell r="E1242">
            <v>12</v>
          </cell>
          <cell r="F1242">
            <v>2565</v>
          </cell>
          <cell r="G1242">
            <v>800015649877</v>
          </cell>
          <cell r="H1242" t="str">
            <v>นาง</v>
          </cell>
          <cell r="I1242" t="str">
            <v>นิตยา</v>
          </cell>
          <cell r="J1242" t="str">
            <v>ใหม่แก้วสุข</v>
          </cell>
          <cell r="K1242">
            <v>3501300268972</v>
          </cell>
          <cell r="L1242" t="str">
            <v>สันกำแพง</v>
          </cell>
          <cell r="M1242" t="str">
            <v>เชียงใหม่ 3</v>
          </cell>
          <cell r="N1242">
            <v>8</v>
          </cell>
          <cell r="O1242" t="str">
            <v>สินเชื่อพัฒนาองค์กรชุมชน(รายบุคคล)</v>
          </cell>
          <cell r="P1242" t="str">
            <v>1.บุคคลค้ำประกัน</v>
          </cell>
          <cell r="Q1242">
            <v>147925.18</v>
          </cell>
          <cell r="R1242">
            <v>4770.08</v>
          </cell>
          <cell r="S1242" t="str">
            <v>แขวงเชียงใหม่</v>
          </cell>
          <cell r="T1242" t="str">
            <v>ผบ.9496</v>
          </cell>
          <cell r="U1242">
            <v>2558</v>
          </cell>
          <cell r="V1242" t="str">
            <v>ผบ.239</v>
          </cell>
          <cell r="W1242">
            <v>2559</v>
          </cell>
          <cell r="AA1242">
            <v>25</v>
          </cell>
          <cell r="AB1242">
            <v>1</v>
          </cell>
          <cell r="AC1242">
            <v>2559</v>
          </cell>
          <cell r="BB1242" t="str">
            <v>สืบทรัพย์สำนักงานอื่นฟ้อง (คำสั่ง 2/12/2565)//กำลังดำเนินการสืบทรัพย์</v>
          </cell>
          <cell r="BL1242" t="str">
            <v>นางนิตยา ใหม่แก้วสุข</v>
          </cell>
          <cell r="BM1242">
            <v>823658010430</v>
          </cell>
        </row>
        <row r="1243">
          <cell r="B1243">
            <v>2086</v>
          </cell>
          <cell r="C1243">
            <v>1238</v>
          </cell>
          <cell r="D1243">
            <v>2</v>
          </cell>
          <cell r="E1243">
            <v>12</v>
          </cell>
          <cell r="F1243">
            <v>2565</v>
          </cell>
          <cell r="G1243">
            <v>800040832563</v>
          </cell>
          <cell r="H1243" t="str">
            <v>นางสาว</v>
          </cell>
          <cell r="I1243" t="str">
            <v>ชุมพูนุช</v>
          </cell>
          <cell r="J1243" t="str">
            <v>กาวิโล</v>
          </cell>
          <cell r="K1243">
            <v>1509900191157</v>
          </cell>
          <cell r="L1243" t="str">
            <v>บ่อสร้าง</v>
          </cell>
          <cell r="M1243" t="str">
            <v>เชียงใหม่ 3</v>
          </cell>
          <cell r="N1243">
            <v>8</v>
          </cell>
          <cell r="O1243" t="str">
            <v>สินเชื่อสวัสดิการ</v>
          </cell>
          <cell r="P1243" t="str">
            <v>1.บุคคลค้ำประกัน</v>
          </cell>
          <cell r="Q1243">
            <v>237167.49</v>
          </cell>
          <cell r="R1243">
            <v>62408.78</v>
          </cell>
          <cell r="S1243" t="str">
            <v>แขวงเชียงใหม่</v>
          </cell>
          <cell r="T1243" t="str">
            <v>ผบ.2329</v>
          </cell>
          <cell r="U1243">
            <v>2560</v>
          </cell>
          <cell r="V1243" t="str">
            <v>ผบ.5224</v>
          </cell>
          <cell r="W1243">
            <v>2560</v>
          </cell>
          <cell r="X1243">
            <v>1</v>
          </cell>
          <cell r="Y1243">
            <v>8</v>
          </cell>
          <cell r="Z1243">
            <v>2560</v>
          </cell>
          <cell r="AD1243">
            <v>1</v>
          </cell>
          <cell r="AE1243">
            <v>8</v>
          </cell>
          <cell r="AF1243">
            <v>2560</v>
          </cell>
          <cell r="AG1243">
            <v>8</v>
          </cell>
          <cell r="AH1243">
            <v>12</v>
          </cell>
          <cell r="AI1243">
            <v>2560</v>
          </cell>
          <cell r="BB1243" t="str">
            <v>สืบทรัพย์สำนักงานอื่นฟ้อง (คำสั่ง 2/12/2565)//กำลังดำเนินการสืบทรัพย์</v>
          </cell>
          <cell r="BL1243" t="str">
            <v>นางสาวชุมพูนุช กาวิโล</v>
          </cell>
          <cell r="BM1243">
            <v>823660010044</v>
          </cell>
        </row>
        <row r="1244">
          <cell r="B1244">
            <v>2087</v>
          </cell>
          <cell r="C1244">
            <v>1239</v>
          </cell>
          <cell r="D1244">
            <v>2</v>
          </cell>
          <cell r="E1244">
            <v>12</v>
          </cell>
          <cell r="F1244">
            <v>2565</v>
          </cell>
          <cell r="G1244">
            <v>800029433789</v>
          </cell>
          <cell r="H1244" t="str">
            <v>นาย</v>
          </cell>
          <cell r="I1244" t="str">
            <v>สุรพงษ์</v>
          </cell>
          <cell r="J1244" t="str">
            <v>จันทร์เป็ง</v>
          </cell>
          <cell r="K1244">
            <v>3510600166988</v>
          </cell>
          <cell r="L1244" t="str">
            <v>สันกำแพง</v>
          </cell>
          <cell r="M1244" t="str">
            <v>เชียงใหม่ 3</v>
          </cell>
          <cell r="N1244">
            <v>8</v>
          </cell>
          <cell r="O1244" t="str">
            <v>สินเชื่อธนาคารประชาชน</v>
          </cell>
          <cell r="P1244" t="str">
            <v>1.บุคคลค้ำประกัน</v>
          </cell>
          <cell r="Q1244">
            <v>71651.47</v>
          </cell>
          <cell r="R1244">
            <v>20168.45</v>
          </cell>
          <cell r="S1244" t="str">
            <v>แขวงเชียงใหม่</v>
          </cell>
          <cell r="T1244" t="str">
            <v>ผบ.2328</v>
          </cell>
          <cell r="U1244">
            <v>2560</v>
          </cell>
          <cell r="V1244" t="str">
            <v>ผบ.9299</v>
          </cell>
          <cell r="W1244">
            <v>2560</v>
          </cell>
          <cell r="AA1244">
            <v>2</v>
          </cell>
          <cell r="AB1244">
            <v>10</v>
          </cell>
          <cell r="AC1244">
            <v>2560</v>
          </cell>
          <cell r="BB1244" t="str">
            <v>สืบทรัพย์สำนักงานอื่นฟ้อง (คำสั่ง 2/12/2565)//กำลังดำเนินการสืบทรัพย์</v>
          </cell>
          <cell r="BL1244" t="str">
            <v>นายสุรพงษ์ จันทร์เป็ง</v>
          </cell>
          <cell r="BM1244">
            <v>823660010053</v>
          </cell>
        </row>
        <row r="1245">
          <cell r="B1245">
            <v>2088</v>
          </cell>
          <cell r="C1245">
            <v>1240</v>
          </cell>
          <cell r="D1245">
            <v>2</v>
          </cell>
          <cell r="E1245">
            <v>12</v>
          </cell>
          <cell r="F1245">
            <v>2565</v>
          </cell>
          <cell r="G1245">
            <v>800028627027</v>
          </cell>
          <cell r="H1245" t="str">
            <v>นาย</v>
          </cell>
          <cell r="I1245" t="str">
            <v>ศักดิ์วรา</v>
          </cell>
          <cell r="J1245" t="str">
            <v>ลูนแก้ว</v>
          </cell>
          <cell r="K1245">
            <v>3500200713787</v>
          </cell>
          <cell r="L1245" t="str">
            <v>บ่อสร้าง</v>
          </cell>
          <cell r="M1245" t="str">
            <v>เชียงใหม่ 3</v>
          </cell>
          <cell r="N1245">
            <v>8</v>
          </cell>
          <cell r="O1245" t="str">
            <v>สินเชื่อธนาคารประชาชน</v>
          </cell>
          <cell r="P1245" t="str">
            <v>1.บุคคลค้ำประกัน</v>
          </cell>
          <cell r="Q1245">
            <v>120440</v>
          </cell>
          <cell r="R1245">
            <v>23717.51</v>
          </cell>
          <cell r="S1245" t="str">
            <v>จังหวัดฮอด</v>
          </cell>
          <cell r="T1245" t="str">
            <v>ผบ.332</v>
          </cell>
          <cell r="U1245">
            <v>2561</v>
          </cell>
          <cell r="V1245" t="str">
            <v>ผบ.446</v>
          </cell>
          <cell r="W1245">
            <v>2561</v>
          </cell>
          <cell r="X1245">
            <v>3</v>
          </cell>
          <cell r="Y1245">
            <v>7</v>
          </cell>
          <cell r="Z1245">
            <v>2561</v>
          </cell>
          <cell r="AD1245">
            <v>3</v>
          </cell>
          <cell r="AE1245">
            <v>7</v>
          </cell>
          <cell r="AF1245">
            <v>2561</v>
          </cell>
          <cell r="AG1245">
            <v>28</v>
          </cell>
          <cell r="AH1245">
            <v>2</v>
          </cell>
          <cell r="AI1245">
            <v>2562</v>
          </cell>
          <cell r="BB1245" t="str">
            <v>สืบทรัพย์สำนักงานอื่นฟ้อง (คำสั่ง 2/12/2565)//กำลังดำเนินการสืบทรัพย์</v>
          </cell>
          <cell r="BL1245" t="str">
            <v>นายศักดิ์วรา ลูนแก้ว</v>
          </cell>
          <cell r="BM1245">
            <v>823661010018</v>
          </cell>
        </row>
        <row r="1246">
          <cell r="B1246">
            <v>2089</v>
          </cell>
          <cell r="C1246">
            <v>1241</v>
          </cell>
          <cell r="D1246">
            <v>2</v>
          </cell>
          <cell r="E1246">
            <v>12</v>
          </cell>
          <cell r="F1246">
            <v>2565</v>
          </cell>
          <cell r="G1246">
            <v>800053900737</v>
          </cell>
          <cell r="H1246" t="str">
            <v>นางสาว</v>
          </cell>
          <cell r="I1246" t="str">
            <v>อชิรญา</v>
          </cell>
          <cell r="J1246" t="str">
            <v>สิทธิพรหม</v>
          </cell>
          <cell r="K1246">
            <v>3440900994836</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21000.87</v>
          </cell>
          <cell r="S1246" t="str">
            <v>แขวงเชียงใหม่</v>
          </cell>
          <cell r="T1246" t="str">
            <v>ผบ.3956</v>
          </cell>
          <cell r="U1246">
            <v>2561</v>
          </cell>
          <cell r="V1246" t="str">
            <v>ผบ.5888</v>
          </cell>
          <cell r="W1246">
            <v>2561</v>
          </cell>
          <cell r="X1246">
            <v>2</v>
          </cell>
          <cell r="Y1246">
            <v>7</v>
          </cell>
          <cell r="Z1246">
            <v>2561</v>
          </cell>
          <cell r="AD1246">
            <v>2</v>
          </cell>
          <cell r="AE1246">
            <v>7</v>
          </cell>
          <cell r="AF1246">
            <v>2561</v>
          </cell>
          <cell r="AG1246">
            <v>28</v>
          </cell>
          <cell r="AH1246">
            <v>6</v>
          </cell>
          <cell r="AI1246">
            <v>2562</v>
          </cell>
          <cell r="BB1246" t="str">
            <v>สืบทรัพย์สำนักงานอื่นฟ้อง (คำสั่ง 2/12/2565)//กำลังดำเนินการสืบทรัพย์</v>
          </cell>
          <cell r="BL1246" t="str">
            <v>นางสาวอชิรญา สิทธิพรหม</v>
          </cell>
          <cell r="BM1246">
            <v>823661010020</v>
          </cell>
        </row>
        <row r="1247">
          <cell r="B1247">
            <v>2090</v>
          </cell>
          <cell r="C1247">
            <v>1242</v>
          </cell>
          <cell r="D1247">
            <v>2</v>
          </cell>
          <cell r="E1247">
            <v>12</v>
          </cell>
          <cell r="F1247">
            <v>2565</v>
          </cell>
          <cell r="G1247">
            <v>800053900752</v>
          </cell>
          <cell r="H1247" t="str">
            <v>นางสาว</v>
          </cell>
          <cell r="I1247" t="str">
            <v>ลัดดา</v>
          </cell>
          <cell r="J1247" t="str">
            <v>ปัสสาโก</v>
          </cell>
          <cell r="K1247">
            <v>2419900037084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20797.46</v>
          </cell>
          <cell r="S1247" t="str">
            <v>แขวงเชียงใหม่</v>
          </cell>
          <cell r="T1247" t="str">
            <v>ผบ.3957</v>
          </cell>
          <cell r="U1247">
            <v>2561</v>
          </cell>
          <cell r="V1247" t="str">
            <v>ผบ.5896</v>
          </cell>
          <cell r="W1247">
            <v>2561</v>
          </cell>
          <cell r="X1247">
            <v>2</v>
          </cell>
          <cell r="Y1247">
            <v>7</v>
          </cell>
          <cell r="Z1247">
            <v>2561</v>
          </cell>
          <cell r="AD1247">
            <v>2</v>
          </cell>
          <cell r="AE1247">
            <v>7</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นางสาวลัดดา ปัสสาโก</v>
          </cell>
          <cell r="BM1247">
            <v>823661010019</v>
          </cell>
        </row>
        <row r="1248">
          <cell r="B1248">
            <v>2091</v>
          </cell>
          <cell r="C1248">
            <v>1243</v>
          </cell>
          <cell r="D1248">
            <v>2</v>
          </cell>
          <cell r="E1248">
            <v>12</v>
          </cell>
          <cell r="F1248">
            <v>2565</v>
          </cell>
          <cell r="G1248">
            <v>800053900778</v>
          </cell>
          <cell r="H1248" t="str">
            <v>นางสาว</v>
          </cell>
          <cell r="I1248" t="str">
            <v>พรพรรณ</v>
          </cell>
          <cell r="J1248" t="str">
            <v>เข็มราช</v>
          </cell>
          <cell r="K1248">
            <v>1509900198364</v>
          </cell>
          <cell r="L1248" t="str">
            <v>บ่อสร้าง</v>
          </cell>
          <cell r="M1248" t="str">
            <v>เชียงใหม่ 3</v>
          </cell>
          <cell r="N1248">
            <v>8</v>
          </cell>
          <cell r="O1248" t="str">
            <v>สินเชื่อธนาคารประชาชน</v>
          </cell>
          <cell r="P1248" t="str">
            <v>1.บุคคลค้ำประกัน</v>
          </cell>
          <cell r="Q1248">
            <v>164572</v>
          </cell>
          <cell r="R1248">
            <v>21012.89</v>
          </cell>
          <cell r="S1248" t="str">
            <v>แขวงเชียงใหม่</v>
          </cell>
          <cell r="T1248" t="str">
            <v>ผบ.3958</v>
          </cell>
          <cell r="U1248">
            <v>2561</v>
          </cell>
          <cell r="V1248" t="str">
            <v>ผบ.4829</v>
          </cell>
          <cell r="W1248">
            <v>2561</v>
          </cell>
          <cell r="X1248">
            <v>4</v>
          </cell>
          <cell r="Y1248">
            <v>6</v>
          </cell>
          <cell r="Z1248">
            <v>2561</v>
          </cell>
          <cell r="AD1248">
            <v>4</v>
          </cell>
          <cell r="AE1248">
            <v>6</v>
          </cell>
          <cell r="AF1248">
            <v>2561</v>
          </cell>
          <cell r="AG1248">
            <v>25</v>
          </cell>
          <cell r="AH1248">
            <v>2</v>
          </cell>
          <cell r="AI1248">
            <v>2562</v>
          </cell>
          <cell r="BB1248" t="str">
            <v>สืบทรัพย์สำนักงานอื่นฟ้อง (คำสั่ง 2/12/2565)//กำลังดำเนินการสืบทรัพย์</v>
          </cell>
          <cell r="BL1248" t="str">
            <v>นางสาวพรพรรณ เข็มราช</v>
          </cell>
          <cell r="BM1248">
            <v>823661010021</v>
          </cell>
        </row>
        <row r="1249">
          <cell r="B1249">
            <v>2092</v>
          </cell>
          <cell r="C1249">
            <v>1244</v>
          </cell>
          <cell r="D1249">
            <v>2</v>
          </cell>
          <cell r="E1249">
            <v>12</v>
          </cell>
          <cell r="F1249">
            <v>2565</v>
          </cell>
          <cell r="G1249">
            <v>800046386796</v>
          </cell>
          <cell r="H1249" t="str">
            <v>นางสาว</v>
          </cell>
          <cell r="I1249" t="str">
            <v>ภัทร์พิชชาหรืออรพินท์</v>
          </cell>
          <cell r="J1249" t="str">
            <v>วิโสภา</v>
          </cell>
          <cell r="K1249">
            <v>1509900512701</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51318.17</v>
          </cell>
          <cell r="R1249">
            <v>13686.06</v>
          </cell>
          <cell r="S1249" t="str">
            <v>แขวงเชียงใหม่</v>
          </cell>
          <cell r="T1249" t="str">
            <v>ผบ.13076</v>
          </cell>
          <cell r="U1249">
            <v>2561</v>
          </cell>
          <cell r="V1249" t="str">
            <v>ผบ.14702</v>
          </cell>
          <cell r="W1249">
            <v>2561</v>
          </cell>
          <cell r="X1249">
            <v>17</v>
          </cell>
          <cell r="Y1249">
            <v>12</v>
          </cell>
          <cell r="Z1249">
            <v>2561</v>
          </cell>
          <cell r="AD1249">
            <v>17</v>
          </cell>
          <cell r="AE1249">
            <v>12</v>
          </cell>
          <cell r="AF1249">
            <v>2561</v>
          </cell>
          <cell r="AG1249">
            <v>1</v>
          </cell>
          <cell r="AH1249">
            <v>7</v>
          </cell>
          <cell r="AI1249">
            <v>2562</v>
          </cell>
          <cell r="BB1249" t="str">
            <v>สืบทรัพย์สำนักงานอื่นฟ้อง (คำสั่ง 2/12/2565)//กำลังดำเนินการสืบทรัพย์</v>
          </cell>
          <cell r="BL1249" t="str">
            <v>นางสาวภัทร์พิชชาหรืออรพินท์ วิโสภา</v>
          </cell>
          <cell r="BM1249">
            <v>823661010361</v>
          </cell>
        </row>
        <row r="1250">
          <cell r="B1250">
            <v>2093</v>
          </cell>
          <cell r="C1250">
            <v>1245</v>
          </cell>
          <cell r="D1250">
            <v>2</v>
          </cell>
          <cell r="E1250">
            <v>12</v>
          </cell>
          <cell r="F1250">
            <v>2565</v>
          </cell>
          <cell r="G1250">
            <v>800026036643</v>
          </cell>
          <cell r="H1250" t="str">
            <v>นางสาว</v>
          </cell>
          <cell r="I1250" t="str">
            <v>นฤมล</v>
          </cell>
          <cell r="J1250" t="str">
            <v>จันทร์อิน</v>
          </cell>
          <cell r="K1250">
            <v>1560300091692</v>
          </cell>
          <cell r="L1250" t="str">
            <v>บวกครกหลวง</v>
          </cell>
          <cell r="M1250" t="str">
            <v>เชียงใหม่ 3</v>
          </cell>
          <cell r="N1250">
            <v>8</v>
          </cell>
          <cell r="O1250" t="str">
            <v>สินเชื่อธนาคารประชาชน</v>
          </cell>
          <cell r="P1250" t="str">
            <v>1.บุคคลค้ำประกัน</v>
          </cell>
          <cell r="Q1250">
            <v>81134.23</v>
          </cell>
          <cell r="R1250">
            <v>17580.5</v>
          </cell>
          <cell r="S1250" t="str">
            <v>แขวงเชียงใหม่</v>
          </cell>
          <cell r="T1250" t="str">
            <v>ผบ.9819</v>
          </cell>
          <cell r="U1250">
            <v>2562</v>
          </cell>
          <cell r="V1250" t="str">
            <v>ผบ.11564</v>
          </cell>
          <cell r="W1250">
            <v>2562</v>
          </cell>
          <cell r="AA1250">
            <v>11</v>
          </cell>
          <cell r="AB1250">
            <v>11</v>
          </cell>
          <cell r="AC1250">
            <v>2562</v>
          </cell>
          <cell r="BB1250" t="str">
            <v>สืบทรัพย์สำนักงานอื่นฟ้อง (คำสั่ง 2/12/2565)//กำลังดำเนินการสืบทรัพย์</v>
          </cell>
          <cell r="BL1250" t="str">
            <v>นางสาวนฤมล จันทร์อิน</v>
          </cell>
          <cell r="BM1250">
            <v>823661010009</v>
          </cell>
        </row>
        <row r="1251">
          <cell r="B1251">
            <v>2094</v>
          </cell>
          <cell r="C1251">
            <v>1246</v>
          </cell>
          <cell r="D1251">
            <v>2</v>
          </cell>
          <cell r="E1251">
            <v>12</v>
          </cell>
          <cell r="F1251">
            <v>2565</v>
          </cell>
          <cell r="G1251">
            <v>800055706280</v>
          </cell>
          <cell r="H1251" t="str">
            <v>นาย</v>
          </cell>
          <cell r="I1251" t="str">
            <v>ศิริภูมิ</v>
          </cell>
          <cell r="J1251" t="str">
            <v>คำป๊อก</v>
          </cell>
          <cell r="K1251">
            <v>1509901005161</v>
          </cell>
          <cell r="L1251" t="str">
            <v>สันกำแพง</v>
          </cell>
          <cell r="M1251" t="str">
            <v>เชียงใหม่ 3</v>
          </cell>
          <cell r="N1251">
            <v>8</v>
          </cell>
          <cell r="O1251" t="str">
            <v>สินเชื่อธนาคารประชาชน</v>
          </cell>
          <cell r="P1251" t="str">
            <v>1.บุคคลค้ำประกัน</v>
          </cell>
          <cell r="Q1251">
            <v>38324</v>
          </cell>
          <cell r="R1251">
            <v>13251.56</v>
          </cell>
          <cell r="S1251" t="str">
            <v>แขวงเชียงใหม่</v>
          </cell>
          <cell r="T1251" t="str">
            <v>ผบ.9815</v>
          </cell>
          <cell r="U1251">
            <v>2562</v>
          </cell>
          <cell r="V1251" t="str">
            <v>ผบ.10507</v>
          </cell>
          <cell r="W1251">
            <v>2562</v>
          </cell>
          <cell r="AA1251">
            <v>8</v>
          </cell>
          <cell r="AB1251">
            <v>10</v>
          </cell>
          <cell r="AC1251">
            <v>2562</v>
          </cell>
          <cell r="BB1251" t="str">
            <v>สืบทรัพย์สำนักงานอื่นฟ้อง (คำสั่ง 2/12/2565)//กำลังดำเนินการสืบทรัพย์</v>
          </cell>
          <cell r="BL1251" t="str">
            <v>นายศิริภูมิ คำป๊อก</v>
          </cell>
          <cell r="BM1251">
            <v>883262011961</v>
          </cell>
        </row>
        <row r="1252">
          <cell r="B1252">
            <v>2095</v>
          </cell>
          <cell r="C1252">
            <v>1247</v>
          </cell>
          <cell r="D1252">
            <v>2</v>
          </cell>
          <cell r="E1252">
            <v>12</v>
          </cell>
          <cell r="F1252">
            <v>2565</v>
          </cell>
          <cell r="G1252">
            <v>800057546676</v>
          </cell>
          <cell r="H1252" t="str">
            <v>นางสาว</v>
          </cell>
          <cell r="I1252" t="str">
            <v>ดาวเรือง</v>
          </cell>
          <cell r="J1252" t="str">
            <v>ปัญญาเรือน</v>
          </cell>
          <cell r="K1252">
            <v>1509900115353</v>
          </cell>
          <cell r="L1252" t="str">
            <v>สันกำแพง</v>
          </cell>
          <cell r="M1252" t="str">
            <v>เชียงใหม่ 3</v>
          </cell>
          <cell r="N1252">
            <v>8</v>
          </cell>
          <cell r="O1252" t="str">
            <v>สินเชื่อธนาคารประชาชน</v>
          </cell>
          <cell r="P1252" t="str">
            <v>1.บุคคลค้ำประกัน</v>
          </cell>
          <cell r="Q1252">
            <v>70831</v>
          </cell>
          <cell r="R1252">
            <v>9834.34</v>
          </cell>
          <cell r="S1252" t="str">
            <v>แขวงเชียงใหม่</v>
          </cell>
          <cell r="T1252" t="str">
            <v>ผบ.13074</v>
          </cell>
          <cell r="U1252">
            <v>2561</v>
          </cell>
          <cell r="V1252" t="str">
            <v>ผบ.980</v>
          </cell>
          <cell r="W1252">
            <v>2562</v>
          </cell>
          <cell r="AA1252">
            <v>11</v>
          </cell>
          <cell r="AB1252">
            <v>2</v>
          </cell>
          <cell r="AC1252">
            <v>2562</v>
          </cell>
          <cell r="BB1252" t="str">
            <v>สืบทรัพย์สำนักงานอื่นฟ้อง (คำสั่ง 2/12/2565)//กำลังดำเนินการสืบทรัพย์</v>
          </cell>
          <cell r="BL1252" t="str">
            <v>นางสาวดาวเรือง ปัญญาเรือน</v>
          </cell>
          <cell r="BM1252">
            <v>823661010341</v>
          </cell>
        </row>
        <row r="1253">
          <cell r="B1253">
            <v>2096</v>
          </cell>
          <cell r="C1253">
            <v>1248</v>
          </cell>
          <cell r="D1253">
            <v>2</v>
          </cell>
          <cell r="E1253">
            <v>12</v>
          </cell>
          <cell r="F1253">
            <v>2565</v>
          </cell>
          <cell r="G1253">
            <v>800025804108</v>
          </cell>
          <cell r="H1253" t="str">
            <v>นางสาว</v>
          </cell>
          <cell r="I1253" t="str">
            <v>สุกัญญา</v>
          </cell>
          <cell r="J1253" t="str">
            <v>อิ่มอารมณ์</v>
          </cell>
          <cell r="K1253">
            <v>3102001066060</v>
          </cell>
          <cell r="L1253" t="str">
            <v>บวกครกหลวง</v>
          </cell>
          <cell r="M1253" t="str">
            <v>เชียงใหม่ 3</v>
          </cell>
          <cell r="N1253">
            <v>8</v>
          </cell>
          <cell r="O1253" t="str">
            <v>สินเชื่อพัฒนาองค์กรชุมชน</v>
          </cell>
          <cell r="P1253" t="str">
            <v>1.บุคคลค้ำประกัน</v>
          </cell>
          <cell r="Q1253">
            <v>74867.06</v>
          </cell>
          <cell r="R1253">
            <v>14580.9</v>
          </cell>
          <cell r="S1253" t="str">
            <v>แขวงเชียงใหม่</v>
          </cell>
          <cell r="T1253" t="str">
            <v>ผบ.9816</v>
          </cell>
          <cell r="U1253">
            <v>2562</v>
          </cell>
          <cell r="V1253" t="str">
            <v>ผบ.10503</v>
          </cell>
          <cell r="W1253">
            <v>2562</v>
          </cell>
          <cell r="AA1253">
            <v>8</v>
          </cell>
          <cell r="AB1253">
            <v>10</v>
          </cell>
          <cell r="AC1253">
            <v>2562</v>
          </cell>
          <cell r="BB1253" t="str">
            <v>สืบทรัพย์สำนักงานอื่นฟ้อง (คำสั่ง 2/12/2565)//กำลังดำเนินการสืบทรัพย์</v>
          </cell>
          <cell r="BL1253" t="str">
            <v>นางสาวสุกัญญา อิ่มอารมณ์</v>
          </cell>
          <cell r="BM1253">
            <v>823661010364</v>
          </cell>
        </row>
        <row r="1254">
          <cell r="B1254">
            <v>2097</v>
          </cell>
          <cell r="C1254">
            <v>1249</v>
          </cell>
          <cell r="D1254">
            <v>2</v>
          </cell>
          <cell r="E1254">
            <v>12</v>
          </cell>
          <cell r="F1254">
            <v>2565</v>
          </cell>
          <cell r="G1254">
            <v>800026546096</v>
          </cell>
          <cell r="H1254" t="str">
            <v>นาง</v>
          </cell>
          <cell r="I1254" t="str">
            <v>สุรีรัตน์</v>
          </cell>
          <cell r="J1254" t="str">
            <v>สมูลดี</v>
          </cell>
          <cell r="K1254">
            <v>3540400384230</v>
          </cell>
          <cell r="L1254" t="str">
            <v>บวกครกหลวง</v>
          </cell>
          <cell r="M1254" t="str">
            <v>เชียงใหม่ 3</v>
          </cell>
          <cell r="N1254">
            <v>8</v>
          </cell>
          <cell r="O1254" t="str">
            <v>สินเชื่อธนาคารประชาชน</v>
          </cell>
          <cell r="P1254" t="str">
            <v>1.บุคคลค้ำประกัน</v>
          </cell>
          <cell r="Q1254">
            <v>115659</v>
          </cell>
          <cell r="R1254">
            <v>35683.94</v>
          </cell>
          <cell r="S1254" t="str">
            <v>จังหวัดลำพูน</v>
          </cell>
          <cell r="T1254" t="str">
            <v>ผบ.810</v>
          </cell>
          <cell r="U1254">
            <v>2563</v>
          </cell>
          <cell r="V1254" t="str">
            <v>ผบ.2179</v>
          </cell>
          <cell r="W1254">
            <v>2563</v>
          </cell>
          <cell r="AA1254">
            <v>7</v>
          </cell>
          <cell r="AB1254">
            <v>9</v>
          </cell>
          <cell r="AC1254">
            <v>2563</v>
          </cell>
          <cell r="BB1254" t="str">
            <v>สืบทรัพย์สำนักงานอื่นฟ้อง (คำสั่ง 2/12/2565)//กำลังดำเนินการสืบทรัพย์</v>
          </cell>
          <cell r="BL1254" t="str">
            <v>นางสุรีรัตน์ สมูลดี</v>
          </cell>
          <cell r="BM1254">
            <v>823660011024</v>
          </cell>
        </row>
        <row r="1255">
          <cell r="B1255">
            <v>2098</v>
          </cell>
          <cell r="C1255">
            <v>1250</v>
          </cell>
          <cell r="D1255">
            <v>2</v>
          </cell>
          <cell r="E1255">
            <v>12</v>
          </cell>
          <cell r="F1255">
            <v>2565</v>
          </cell>
          <cell r="G1255">
            <v>800069235391</v>
          </cell>
          <cell r="H1255" t="str">
            <v>นาย</v>
          </cell>
          <cell r="I1255" t="str">
            <v>บุญยิ่ง</v>
          </cell>
          <cell r="J1255" t="str">
            <v>วงค์คม</v>
          </cell>
          <cell r="K1255">
            <v>3501300475048</v>
          </cell>
          <cell r="L1255" t="str">
            <v>สันกำแพง</v>
          </cell>
          <cell r="M1255" t="str">
            <v>เชียงใหม่ 3</v>
          </cell>
          <cell r="N1255">
            <v>8</v>
          </cell>
          <cell r="O1255" t="str">
            <v>สินเชื่อธนาคารประชาชน</v>
          </cell>
          <cell r="P1255" t="str">
            <v>1.บุคคลค้ำประกัน</v>
          </cell>
          <cell r="Q1255">
            <v>45830</v>
          </cell>
          <cell r="R1255">
            <v>7812.41</v>
          </cell>
          <cell r="S1255" t="str">
            <v>แขวงเชียงใหม่</v>
          </cell>
          <cell r="T1255" t="str">
            <v>ผบ.13077</v>
          </cell>
          <cell r="U1255">
            <v>2561</v>
          </cell>
          <cell r="V1255" t="str">
            <v>ผบ.316</v>
          </cell>
          <cell r="W1255">
            <v>2562</v>
          </cell>
          <cell r="AA1255">
            <v>22</v>
          </cell>
          <cell r="AB1255">
            <v>1</v>
          </cell>
          <cell r="AC1255">
            <v>2562</v>
          </cell>
          <cell r="BB1255" t="str">
            <v>สืบทรัพย์สำนักงานอื่นฟ้อง (คำสั่ง 2/12/2565)//กำลังดำเนินการสืบทรัพย์</v>
          </cell>
          <cell r="BL1255" t="str">
            <v>นายบุญยิ่ง วงค์คม</v>
          </cell>
          <cell r="BM1255">
            <v>823661010332</v>
          </cell>
        </row>
        <row r="1256">
          <cell r="B1256">
            <v>2099</v>
          </cell>
          <cell r="C1256">
            <v>1251</v>
          </cell>
          <cell r="D1256">
            <v>9</v>
          </cell>
          <cell r="E1256">
            <v>12</v>
          </cell>
          <cell r="F1256">
            <v>2565</v>
          </cell>
          <cell r="G1256">
            <v>219543</v>
          </cell>
          <cell r="H1256" t="str">
            <v>กองทุนหมู่บ้านบ้านท่าหัด หมู่ 4</v>
          </cell>
          <cell r="L1256" t="str">
            <v>ฝาง</v>
          </cell>
          <cell r="M1256" t="str">
            <v>เชียงใหม่ 2</v>
          </cell>
          <cell r="N1256">
            <v>8</v>
          </cell>
          <cell r="O1256" t="str">
            <v>สินเชื่อพัฒนาชนบท</v>
          </cell>
          <cell r="P1256" t="str">
            <v>1.บุคคลค้ำประกัน</v>
          </cell>
          <cell r="Q1256">
            <v>3304386.3</v>
          </cell>
          <cell r="R1256">
            <v>49036.19</v>
          </cell>
          <cell r="S1256" t="str">
            <v>จังหวัดฝาง</v>
          </cell>
          <cell r="T1256" t="str">
            <v>ผบE65</v>
          </cell>
          <cell r="U1256">
            <v>2565</v>
          </cell>
          <cell r="V1256" t="str">
            <v>ผบE321</v>
          </cell>
          <cell r="W1256">
            <v>2565</v>
          </cell>
          <cell r="AA1256">
            <v>24</v>
          </cell>
          <cell r="AB1256">
            <v>5</v>
          </cell>
          <cell r="AC1256">
            <v>2565</v>
          </cell>
          <cell r="BB1256" t="str">
            <v>สืบทรัพย์ (คำสั่ง 9/12/2565)//กำลังดำเนินการสืบทรัพย์</v>
          </cell>
          <cell r="BL1256" t="str">
            <v xml:space="preserve">กองทุนหมู่บ้านบ้านท่าหัด หมู่ 4 </v>
          </cell>
          <cell r="BM1256">
            <v>0</v>
          </cell>
        </row>
        <row r="1257">
          <cell r="B1257">
            <v>2100</v>
          </cell>
          <cell r="C1257">
            <v>1252</v>
          </cell>
          <cell r="D1257">
            <v>14</v>
          </cell>
          <cell r="E1257">
            <v>12</v>
          </cell>
          <cell r="F1257">
            <v>2565</v>
          </cell>
          <cell r="G1257">
            <v>800028910092</v>
          </cell>
          <cell r="H1257" t="str">
            <v>นาย</v>
          </cell>
          <cell r="I1257" t="str">
            <v>มังกร</v>
          </cell>
          <cell r="J1257" t="str">
            <v>เล้าประชา</v>
          </cell>
          <cell r="K1257">
            <v>3721000292248</v>
          </cell>
          <cell r="L1257" t="str">
            <v>ไชยปราการ</v>
          </cell>
          <cell r="M1257" t="str">
            <v>เชียงใหม่ 2</v>
          </cell>
          <cell r="N1257">
            <v>8</v>
          </cell>
          <cell r="P1257" t="str">
            <v>1.บุคคลค้ำประกัน</v>
          </cell>
          <cell r="Q1257">
            <v>223769.49</v>
          </cell>
          <cell r="R1257">
            <v>25129.83</v>
          </cell>
          <cell r="S1257" t="str">
            <v>แขวงเชียงใหม่</v>
          </cell>
          <cell r="T1257" t="str">
            <v>ผบ.6272</v>
          </cell>
          <cell r="U1257">
            <v>2558</v>
          </cell>
          <cell r="V1257" t="str">
            <v>ผบ.6398</v>
          </cell>
          <cell r="W1257">
            <v>2558</v>
          </cell>
          <cell r="AA1257">
            <v>31</v>
          </cell>
          <cell r="AB1257">
            <v>8</v>
          </cell>
          <cell r="AC1257">
            <v>2558</v>
          </cell>
          <cell r="BB1257" t="str">
            <v>สืบทรัพย์สำนักงานอื่นฟ้อง (คำสั่ง 14/12/2565)สืบด่วน//กำลังดำเนินการสืบทรัพย์</v>
          </cell>
          <cell r="BL1257" t="str">
            <v>นายมังกร เล้าประชา</v>
          </cell>
          <cell r="BM1257">
            <v>0</v>
          </cell>
        </row>
        <row r="1258">
          <cell r="B1258">
            <v>2101</v>
          </cell>
          <cell r="C1258">
            <v>1253</v>
          </cell>
          <cell r="D1258">
            <v>14</v>
          </cell>
          <cell r="E1258">
            <v>12</v>
          </cell>
          <cell r="F1258">
            <v>2565</v>
          </cell>
          <cell r="H1258" t="str">
            <v>นาง</v>
          </cell>
          <cell r="I1258" t="str">
            <v>สวงค์</v>
          </cell>
          <cell r="J1258" t="str">
            <v>แย้มดี</v>
          </cell>
          <cell r="K1258">
            <v>3509900439629</v>
          </cell>
          <cell r="L1258" t="str">
            <v>ฝาง</v>
          </cell>
          <cell r="M1258" t="str">
            <v>เชียงใหม่ 2</v>
          </cell>
          <cell r="N1258">
            <v>8</v>
          </cell>
          <cell r="O1258" t="str">
            <v>สินเชื่อโครงการพัฒนาองค์กรชุมชน(รายบุคคล)</v>
          </cell>
          <cell r="P1258" t="str">
            <v>1.บุคคลค้ำประกัน</v>
          </cell>
          <cell r="Q1258">
            <v>358568.83</v>
          </cell>
          <cell r="R1258">
            <v>27530.97</v>
          </cell>
          <cell r="S1258" t="str">
            <v>จังหวัดฝาง</v>
          </cell>
          <cell r="T1258" t="str">
            <v>ผบ.1603</v>
          </cell>
          <cell r="U1258">
            <v>2559</v>
          </cell>
          <cell r="V1258" t="str">
            <v>ผบ.109</v>
          </cell>
          <cell r="W1258">
            <v>2560</v>
          </cell>
          <cell r="AA1258">
            <v>20</v>
          </cell>
          <cell r="AB1258">
            <v>2</v>
          </cell>
          <cell r="AC1258">
            <v>2560</v>
          </cell>
          <cell r="BB1258" t="str">
            <v>สืบทรัพย์สำนักงานอื่นฟ้อง (คำสั่ง 14/12/2565)//กำลังดำเนินการสืบทรัพย์</v>
          </cell>
          <cell r="BL1258" t="str">
            <v>นางสวงค์ แย้มดี</v>
          </cell>
          <cell r="BM1258">
            <v>0</v>
          </cell>
        </row>
        <row r="1259">
          <cell r="B1259">
            <v>2102</v>
          </cell>
          <cell r="C1259">
            <v>1254</v>
          </cell>
          <cell r="D1259">
            <v>9</v>
          </cell>
          <cell r="E1259">
            <v>1</v>
          </cell>
          <cell r="F1259">
            <v>2566</v>
          </cell>
          <cell r="H1259" t="str">
            <v>นาง</v>
          </cell>
          <cell r="I1259" t="str">
            <v>นฤมล</v>
          </cell>
          <cell r="J1259" t="str">
            <v>ธรรมสุตร</v>
          </cell>
          <cell r="K1259" t="str">
            <v>3 5009 00813 80 6</v>
          </cell>
          <cell r="L1259" t="str">
            <v>ฝาง</v>
          </cell>
          <cell r="M1259" t="str">
            <v>เชียงใหม่ 2</v>
          </cell>
          <cell r="N1259">
            <v>8</v>
          </cell>
          <cell r="O1259" t="str">
            <v>สินเชื่อธนาคารประชาชน</v>
          </cell>
          <cell r="P1259" t="str">
            <v>1.บุคคลค้ำประกัน</v>
          </cell>
          <cell r="S1259" t="str">
            <v>จังหวัดฝาง</v>
          </cell>
          <cell r="T1259" t="str">
            <v>ผบ.881</v>
          </cell>
          <cell r="U1259">
            <v>2558</v>
          </cell>
          <cell r="V1259" t="str">
            <v>ผบ.105</v>
          </cell>
          <cell r="W1259">
            <v>2559</v>
          </cell>
          <cell r="AA1259">
            <v>29</v>
          </cell>
          <cell r="AB1259">
            <v>2</v>
          </cell>
          <cell r="AC1259">
            <v>2559</v>
          </cell>
          <cell r="BL1259" t="str">
            <v>นางนฤมล ธรรมสุตร</v>
          </cell>
          <cell r="BM1259">
            <v>0</v>
          </cell>
        </row>
        <row r="1260">
          <cell r="B1260">
            <v>2103</v>
          </cell>
          <cell r="C1260">
            <v>1255</v>
          </cell>
          <cell r="D1260">
            <v>21</v>
          </cell>
          <cell r="E1260">
            <v>12</v>
          </cell>
          <cell r="F1260">
            <v>2565</v>
          </cell>
          <cell r="G1260">
            <v>800066785208</v>
          </cell>
          <cell r="H1260" t="str">
            <v>นางสาว</v>
          </cell>
          <cell r="I1260" t="str">
            <v>พิมพ์วลัญซ์</v>
          </cell>
          <cell r="J1260" t="str">
            <v>เรือนแก้ว</v>
          </cell>
          <cell r="K1260" t="str">
            <v>1 5004 00060 42 0</v>
          </cell>
          <cell r="L1260" t="str">
            <v>มีโชคพลาซ่า</v>
          </cell>
          <cell r="M1260" t="str">
            <v>เชียงใหม่ 2</v>
          </cell>
          <cell r="N1260">
            <v>8</v>
          </cell>
          <cell r="O1260" t="str">
            <v>ธนาคารประชาชน</v>
          </cell>
          <cell r="P1260" t="str">
            <v>1.บุคคลค้ำประกัน</v>
          </cell>
          <cell r="S1260" t="str">
            <v>แขวงเชียงใหม่</v>
          </cell>
          <cell r="T1260" t="str">
            <v>ผบE872</v>
          </cell>
          <cell r="U1260">
            <v>2563</v>
          </cell>
          <cell r="V1260" t="str">
            <v>ผบE648</v>
          </cell>
          <cell r="W1260">
            <v>2563</v>
          </cell>
          <cell r="X1260">
            <v>31</v>
          </cell>
          <cell r="Y1260">
            <v>8</v>
          </cell>
          <cell r="Z1260">
            <v>2563</v>
          </cell>
          <cell r="AD1260">
            <v>31</v>
          </cell>
          <cell r="AE1260">
            <v>8</v>
          </cell>
          <cell r="AF1260">
            <v>2563</v>
          </cell>
          <cell r="AG1260">
            <v>9</v>
          </cell>
          <cell r="AH1260">
            <v>2</v>
          </cell>
          <cell r="AI1260">
            <v>2564</v>
          </cell>
          <cell r="BB1260" t="str">
            <v>สืบทรัพย์สำนักงานอื่นฟ้อง (คำสั่ง 21/12/2565)</v>
          </cell>
          <cell r="BL1260" t="str">
            <v>นางสาวพิมพ์วลัญซ์ เรือนแก้ว</v>
          </cell>
          <cell r="BM1260">
            <v>0</v>
          </cell>
        </row>
        <row r="1261">
          <cell r="B1261">
            <v>2104</v>
          </cell>
          <cell r="C1261">
            <v>1256</v>
          </cell>
          <cell r="D1261">
            <v>6</v>
          </cell>
          <cell r="E1261">
            <v>1</v>
          </cell>
          <cell r="F1261">
            <v>2566</v>
          </cell>
          <cell r="G1261" t="str">
            <v>800078271775 , 
800078271783 ,
800078271791</v>
          </cell>
          <cell r="H1261" t="str">
            <v>นาย</v>
          </cell>
          <cell r="I1261" t="str">
            <v>วีรธิน</v>
          </cell>
          <cell r="J1261" t="str">
            <v>สุทธวงค์</v>
          </cell>
          <cell r="K1261" t="str">
            <v>1 5711 00061 80 4</v>
          </cell>
          <cell r="L1261" t="str">
            <v>บิ๊กซี เชียงใหม่ ดอนจั่น</v>
          </cell>
          <cell r="M1261" t="str">
            <v>เชียงใหม่ 1</v>
          </cell>
          <cell r="N1261">
            <v>8</v>
          </cell>
          <cell r="O1261" t="str">
            <v>สินเชื่อเคหะ , ไทรทอง</v>
          </cell>
          <cell r="P1261" t="str">
            <v>2.หลักทรัพย์ค้ำประกัน</v>
          </cell>
          <cell r="Q1261">
            <v>1415142.83</v>
          </cell>
          <cell r="R1261">
            <v>97913.52</v>
          </cell>
          <cell r="S1261" t="str">
            <v>จังหวัดเชียงราย</v>
          </cell>
          <cell r="T1261" t="str">
            <v>ผบ5737</v>
          </cell>
          <cell r="U1261">
            <v>2561</v>
          </cell>
          <cell r="V1261" t="str">
            <v>ผบ8030</v>
          </cell>
          <cell r="W1261">
            <v>2561</v>
          </cell>
          <cell r="AA1261">
            <v>6</v>
          </cell>
          <cell r="AB1261">
            <v>12</v>
          </cell>
          <cell r="AC1261">
            <v>2561</v>
          </cell>
          <cell r="BB1261" t="str">
            <v>สืบทรัพย์สำนักงานอื่นฟ้อง (คำสั่ง 6/1/2566)//กำลังดำเนินการสืบทรัพย์</v>
          </cell>
          <cell r="BL1261" t="str">
            <v>นายวีรธิน สุทธวงค์</v>
          </cell>
          <cell r="BM1261">
            <v>0</v>
          </cell>
        </row>
        <row r="1262">
          <cell r="B1262">
            <v>2105</v>
          </cell>
          <cell r="C1262">
            <v>1257</v>
          </cell>
          <cell r="D1262">
            <v>5</v>
          </cell>
          <cell r="E1262">
            <v>1</v>
          </cell>
          <cell r="F1262">
            <v>2566</v>
          </cell>
          <cell r="G1262">
            <v>800023434981</v>
          </cell>
          <cell r="H1262" t="str">
            <v>นาย</v>
          </cell>
          <cell r="I1262" t="str">
            <v xml:space="preserve">ปุญญพัฒน์  </v>
          </cell>
          <cell r="J1262" t="str">
            <v>วังนิยม</v>
          </cell>
          <cell r="K1262" t="str">
            <v>3 5002 00252 33 0</v>
          </cell>
          <cell r="L1262" t="str">
            <v>เชียงใหม่</v>
          </cell>
          <cell r="M1262" t="str">
            <v>เชียงใหม่ 1</v>
          </cell>
          <cell r="N1262">
            <v>8</v>
          </cell>
          <cell r="O1262" t="str">
            <v>สินเชื่อพัฒนากลุ่มอาชีพฯ</v>
          </cell>
          <cell r="P1262" t="str">
            <v>1.บุคคลค้ำประกัน</v>
          </cell>
          <cell r="Q1262">
            <v>1583427.87</v>
          </cell>
          <cell r="R1262">
            <v>184156.15</v>
          </cell>
          <cell r="S1262" t="str">
            <v>จังหวัดเชียงใหม่</v>
          </cell>
          <cell r="T1262" t="str">
            <v>ผบ1998</v>
          </cell>
          <cell r="U1262">
            <v>2562</v>
          </cell>
          <cell r="V1262" t="str">
            <v>ผบ2243</v>
          </cell>
          <cell r="W1262">
            <v>2562</v>
          </cell>
          <cell r="AA1262">
            <v>17</v>
          </cell>
          <cell r="AB1262">
            <v>10</v>
          </cell>
          <cell r="AC1262">
            <v>2562</v>
          </cell>
          <cell r="BB1262" t="str">
            <v>สืบทรัพย์ (คำสั่ง 5/1/2566)//กำลังดำเนินการสืบทรัพย์</v>
          </cell>
          <cell r="BL1262" t="str">
            <v>นายปุญญพัฒน์   วังนิยม</v>
          </cell>
          <cell r="BM1262">
            <v>0</v>
          </cell>
        </row>
        <row r="1263">
          <cell r="B1263">
            <v>2106</v>
          </cell>
          <cell r="C1263">
            <v>1258</v>
          </cell>
          <cell r="D1263">
            <v>5</v>
          </cell>
          <cell r="E1263">
            <v>1</v>
          </cell>
          <cell r="F1263">
            <v>2566</v>
          </cell>
          <cell r="G1263">
            <v>800028838798</v>
          </cell>
          <cell r="H1263" t="str">
            <v>นาย</v>
          </cell>
          <cell r="I1263" t="str">
            <v>สุภาพ</v>
          </cell>
          <cell r="J1263" t="str">
            <v>นะวะศรี</v>
          </cell>
          <cell r="L1263" t="str">
            <v>แม่ริม</v>
          </cell>
          <cell r="M1263" t="str">
            <v>เชียงใหม่ 2</v>
          </cell>
          <cell r="N1263">
            <v>8</v>
          </cell>
          <cell r="O1263" t="str">
            <v>สินเชื่อสวัสดิการ</v>
          </cell>
          <cell r="P1263" t="str">
            <v>1.บุคคลค้ำประกัน</v>
          </cell>
          <cell r="Q1263">
            <v>596153.84</v>
          </cell>
          <cell r="R1263">
            <v>99281.93</v>
          </cell>
          <cell r="S1263" t="str">
            <v>จังหวัดเชียงใหม่</v>
          </cell>
          <cell r="T1263" t="str">
            <v>ผบE795</v>
          </cell>
          <cell r="U1263">
            <v>2565</v>
          </cell>
          <cell r="V1263" t="str">
            <v>ผบE1777</v>
          </cell>
          <cell r="W1263">
            <v>2565</v>
          </cell>
          <cell r="X1263">
            <v>28</v>
          </cell>
          <cell r="Y1263">
            <v>11</v>
          </cell>
          <cell r="Z1263">
            <v>2565</v>
          </cell>
          <cell r="BL1263" t="str">
            <v>นายสุภาพ นะวะศรี</v>
          </cell>
          <cell r="BM1263">
            <v>0</v>
          </cell>
        </row>
        <row r="1264">
          <cell r="B1264">
            <v>2107</v>
          </cell>
          <cell r="C1264">
            <v>1259</v>
          </cell>
          <cell r="D1264">
            <v>11</v>
          </cell>
          <cell r="E1264">
            <v>1</v>
          </cell>
          <cell r="F1264">
            <v>2566</v>
          </cell>
          <cell r="G1264" t="str">
            <v>800071297439,
800071297447</v>
          </cell>
          <cell r="H1264" t="str">
            <v>นาย</v>
          </cell>
          <cell r="I1264" t="str">
            <v>พงศ์พันธุ์</v>
          </cell>
          <cell r="J1264" t="str">
            <v>แก้วสมศรี</v>
          </cell>
          <cell r="K1264" t="str">
            <v>1 5899 00053 22 5</v>
          </cell>
          <cell r="L1264" t="str">
            <v>ถนนทิพย์เนตร</v>
          </cell>
          <cell r="M1264" t="str">
            <v>เชียงใหม่ 1</v>
          </cell>
          <cell r="N1264">
            <v>8</v>
          </cell>
          <cell r="O1264" t="str">
            <v>สินเชื่อเคหะ,ไทรทอง</v>
          </cell>
          <cell r="P1264" t="str">
            <v>2.หลักทรัพย์ค้ำประกัน</v>
          </cell>
          <cell r="Q1264">
            <v>1503543.01</v>
          </cell>
          <cell r="R1264">
            <v>549725.9</v>
          </cell>
          <cell r="S1264" t="str">
            <v>จังหวัดแม่ฮ่องสอน</v>
          </cell>
          <cell r="T1264" t="str">
            <v>ผบE171</v>
          </cell>
          <cell r="U1264">
            <v>2565</v>
          </cell>
          <cell r="V1264" t="str">
            <v>ผบE209</v>
          </cell>
          <cell r="W1264">
            <v>2565</v>
          </cell>
          <cell r="X1264">
            <v>17</v>
          </cell>
          <cell r="Y1264">
            <v>10</v>
          </cell>
          <cell r="Z1264">
            <v>2565</v>
          </cell>
          <cell r="AG1264">
            <v>27</v>
          </cell>
          <cell r="AH1264">
            <v>10</v>
          </cell>
          <cell r="AI1264">
            <v>2565</v>
          </cell>
          <cell r="BB1264" t="str">
            <v>คำสั่งสืบทรัพย์ 25/3/2567</v>
          </cell>
          <cell r="BL1264" t="str">
            <v>นายพงศ์พันธุ์ แก้วสมศรี</v>
          </cell>
          <cell r="BM1264">
            <v>883162012043</v>
          </cell>
        </row>
        <row r="1265">
          <cell r="B1265">
            <v>2108</v>
          </cell>
          <cell r="C1265">
            <v>1260</v>
          </cell>
          <cell r="D1265">
            <v>30</v>
          </cell>
          <cell r="E1265">
            <v>1</v>
          </cell>
          <cell r="F1265">
            <v>2566</v>
          </cell>
          <cell r="G1265">
            <v>821953004974</v>
          </cell>
          <cell r="H1265" t="str">
            <v>นางสาว</v>
          </cell>
          <cell r="I1265" t="str">
            <v xml:space="preserve">รัชนีพร </v>
          </cell>
          <cell r="J1265" t="str">
            <v>สัตย์หมั้น</v>
          </cell>
          <cell r="K1265" t="str">
            <v>1 5007 00088 47 8</v>
          </cell>
          <cell r="L1265" t="str">
            <v>สันกำแพง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ผบ.5115</v>
          </cell>
          <cell r="U1265">
            <v>2556</v>
          </cell>
          <cell r="V1265" t="str">
            <v>ผบ.6530</v>
          </cell>
          <cell r="W1265">
            <v>2556</v>
          </cell>
          <cell r="X1265">
            <v>8</v>
          </cell>
          <cell r="Y1265">
            <v>10</v>
          </cell>
          <cell r="Z1265">
            <v>2556</v>
          </cell>
          <cell r="BL1265" t="str">
            <v>นางสาวรัชนีพร  สัตย์หมั้น</v>
          </cell>
          <cell r="BM1265">
            <v>0</v>
          </cell>
        </row>
        <row r="1266">
          <cell r="B1266">
            <v>2109</v>
          </cell>
          <cell r="C1266">
            <v>1261</v>
          </cell>
          <cell r="D1266">
            <v>30</v>
          </cell>
          <cell r="E1266">
            <v>1</v>
          </cell>
          <cell r="F1266">
            <v>2566</v>
          </cell>
          <cell r="G1266">
            <v>800012078096</v>
          </cell>
          <cell r="H1266" t="str">
            <v>นาย</v>
          </cell>
          <cell r="I1266" t="str">
            <v>จรัส</v>
          </cell>
          <cell r="J1266" t="str">
            <v>หมูทา</v>
          </cell>
          <cell r="K1266" t="str">
            <v>1 5099 00119 59 6</v>
          </cell>
          <cell r="L1266" t="str">
            <v>แม่วาง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ผบ.7546</v>
          </cell>
          <cell r="U1266">
            <v>2557</v>
          </cell>
          <cell r="BL1266" t="str">
            <v>นายจรัส หมูทา</v>
          </cell>
          <cell r="BM1266">
            <v>823757010230</v>
          </cell>
        </row>
        <row r="1267">
          <cell r="B1267">
            <v>2110</v>
          </cell>
          <cell r="C1267">
            <v>1262</v>
          </cell>
          <cell r="D1267">
            <v>30</v>
          </cell>
          <cell r="E1267">
            <v>1</v>
          </cell>
          <cell r="F1267">
            <v>2566</v>
          </cell>
          <cell r="G1267">
            <v>839752012444</v>
          </cell>
          <cell r="H1267" t="str">
            <v>นาย</v>
          </cell>
          <cell r="I1267" t="str">
            <v>มานพ</v>
          </cell>
          <cell r="J1267" t="str">
            <v>สุริยะมโน</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ผบ.13002</v>
          </cell>
          <cell r="U1267">
            <v>2559</v>
          </cell>
          <cell r="V1267" t="str">
            <v>ผบ.228</v>
          </cell>
          <cell r="W1267">
            <v>2560</v>
          </cell>
          <cell r="AA1267">
            <v>23</v>
          </cell>
          <cell r="AB1267">
            <v>1</v>
          </cell>
          <cell r="AC1267">
            <v>2560</v>
          </cell>
          <cell r="BL1267" t="str">
            <v>นายมานพ สุริยะมโน</v>
          </cell>
          <cell r="BM1267">
            <v>823659010667</v>
          </cell>
        </row>
        <row r="1268">
          <cell r="B1268">
            <v>2111</v>
          </cell>
          <cell r="C1268">
            <v>1263</v>
          </cell>
          <cell r="D1268">
            <v>30</v>
          </cell>
          <cell r="E1268">
            <v>1</v>
          </cell>
          <cell r="F1268">
            <v>2566</v>
          </cell>
          <cell r="G1268">
            <v>800042978737</v>
          </cell>
          <cell r="H1268" t="str">
            <v>นาย</v>
          </cell>
          <cell r="I1268" t="str">
            <v>ยุทธนา</v>
          </cell>
          <cell r="J1268" t="str">
            <v>รุ่งธรรม</v>
          </cell>
          <cell r="K1268" t="str">
            <v>1 5099 00972 41 8</v>
          </cell>
          <cell r="L1268" t="str">
            <v>บวกครกหลวง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ผบ.14187</v>
          </cell>
          <cell r="U1268">
            <v>2559</v>
          </cell>
          <cell r="V1268" t="str">
            <v>ผบ.1523</v>
          </cell>
          <cell r="W1268">
            <v>2560</v>
          </cell>
          <cell r="X1268">
            <v>14</v>
          </cell>
          <cell r="Y1268">
            <v>3</v>
          </cell>
          <cell r="Z1268">
            <v>2560</v>
          </cell>
          <cell r="BL1268" t="str">
            <v>นายยุทธนา รุ่งธรรม</v>
          </cell>
          <cell r="BM1268">
            <v>0</v>
          </cell>
        </row>
        <row r="1269">
          <cell r="B1269">
            <v>2112</v>
          </cell>
          <cell r="C1269">
            <v>1264</v>
          </cell>
          <cell r="D1269">
            <v>30</v>
          </cell>
          <cell r="E1269">
            <v>1</v>
          </cell>
          <cell r="F1269">
            <v>2566</v>
          </cell>
          <cell r="G1269">
            <v>800048791332</v>
          </cell>
          <cell r="H1269" t="str">
            <v>นาย</v>
          </cell>
          <cell r="I1269" t="str">
            <v>ถาวร</v>
          </cell>
          <cell r="J1269" t="str">
            <v>ยอดศิริ</v>
          </cell>
          <cell r="K1269" t="str">
            <v>3 5006 00355 10 1</v>
          </cell>
          <cell r="L1269" t="str">
            <v>แม่วาง</v>
          </cell>
          <cell r="M1269" t="str">
            <v>เชียงใหม่ 3</v>
          </cell>
          <cell r="N1269">
            <v>8</v>
          </cell>
          <cell r="O1269" t="str">
            <v>สินเชื่อธนาคารประชาชน</v>
          </cell>
          <cell r="P1269" t="str">
            <v>1.บุคคลค้ำประกัน</v>
          </cell>
          <cell r="S1269" t="str">
            <v>แขวงเชียงใหม่</v>
          </cell>
          <cell r="T1269" t="str">
            <v>ผบ.4277</v>
          </cell>
          <cell r="U1269">
            <v>2561</v>
          </cell>
          <cell r="V1269" t="str">
            <v>ผบ.6684</v>
          </cell>
          <cell r="W1269">
            <v>2561</v>
          </cell>
          <cell r="X1269">
            <v>24</v>
          </cell>
          <cell r="Y1269">
            <v>7</v>
          </cell>
          <cell r="Z1269">
            <v>2561</v>
          </cell>
          <cell r="BL1269" t="str">
            <v>นายถาวร ยอดศิริ</v>
          </cell>
          <cell r="BM1269">
            <v>823761010045</v>
          </cell>
        </row>
        <row r="1270">
          <cell r="B1270">
            <v>2113</v>
          </cell>
          <cell r="C1270">
            <v>1265</v>
          </cell>
          <cell r="D1270">
            <v>30</v>
          </cell>
          <cell r="E1270">
            <v>1</v>
          </cell>
          <cell r="F1270">
            <v>2566</v>
          </cell>
          <cell r="G1270">
            <v>800019642415</v>
          </cell>
          <cell r="H1270" t="str">
            <v>นาย</v>
          </cell>
          <cell r="I1270" t="str">
            <v>เฉลิม</v>
          </cell>
          <cell r="J1270" t="str">
            <v>พรมมา</v>
          </cell>
          <cell r="K1270" t="str">
            <v>3 5008 00082 79 6</v>
          </cell>
          <cell r="L1270" t="str">
            <v>บวกครกหลวง</v>
          </cell>
          <cell r="M1270" t="str">
            <v>เชียงใหม่ 3</v>
          </cell>
          <cell r="N1270">
            <v>8</v>
          </cell>
          <cell r="O1270" t="str">
            <v>สินเชื่อประชาชน</v>
          </cell>
          <cell r="P1270" t="str">
            <v>1.บุคคลค้ำประกัน</v>
          </cell>
          <cell r="S1270" t="str">
            <v>แขวงเชียงใหม่</v>
          </cell>
          <cell r="T1270" t="str">
            <v>ผบ.1128</v>
          </cell>
          <cell r="U1270">
            <v>2557</v>
          </cell>
          <cell r="V1270" t="str">
            <v>ผบ.2357</v>
          </cell>
          <cell r="W1270">
            <v>2557</v>
          </cell>
          <cell r="AA1270">
            <v>12</v>
          </cell>
          <cell r="AB1270">
            <v>5</v>
          </cell>
          <cell r="AC1270">
            <v>2557</v>
          </cell>
          <cell r="BL1270" t="str">
            <v>นายเฉลิม พรมมา</v>
          </cell>
          <cell r="BM1270">
            <v>883262010263</v>
          </cell>
        </row>
        <row r="1271">
          <cell r="B1271">
            <v>2114</v>
          </cell>
          <cell r="C1271">
            <v>1266</v>
          </cell>
          <cell r="D1271">
            <v>10</v>
          </cell>
          <cell r="E1271">
            <v>2</v>
          </cell>
          <cell r="F1271">
            <v>2566</v>
          </cell>
          <cell r="G1271">
            <v>800130499924</v>
          </cell>
          <cell r="H1271" t="str">
            <v>นางสาว</v>
          </cell>
          <cell r="I1271" t="str">
            <v>ชุติมณฑน์</v>
          </cell>
          <cell r="J1271" t="str">
            <v>เฮงหลี</v>
          </cell>
          <cell r="K1271" t="str">
            <v>1 5099 01461 56 5</v>
          </cell>
          <cell r="L1271" t="str">
            <v>เชียงใหม่</v>
          </cell>
          <cell r="M1271" t="str">
            <v>เชียงใหม่ 1</v>
          </cell>
          <cell r="N1271">
            <v>8</v>
          </cell>
          <cell r="O1271" t="str">
            <v>สินเชื่อธนาคารประชาชน</v>
          </cell>
          <cell r="P1271" t="str">
            <v>1.บุคคลค้ำประกัน</v>
          </cell>
          <cell r="S1271" t="str">
            <v>แขวงเชียงดาว</v>
          </cell>
          <cell r="T1271" t="str">
            <v>ผบE627</v>
          </cell>
          <cell r="U1271">
            <v>2565</v>
          </cell>
          <cell r="V1271" t="str">
            <v>ผบE727</v>
          </cell>
          <cell r="W1271">
            <v>2565</v>
          </cell>
          <cell r="X1271">
            <v>10</v>
          </cell>
          <cell r="Y1271">
            <v>10</v>
          </cell>
          <cell r="Z1271">
            <v>2565</v>
          </cell>
          <cell r="AD1271">
            <v>10</v>
          </cell>
          <cell r="AE1271">
            <v>10</v>
          </cell>
          <cell r="AF1271">
            <v>2565</v>
          </cell>
          <cell r="AG1271">
            <v>13</v>
          </cell>
          <cell r="AH1271">
            <v>12</v>
          </cell>
          <cell r="AI1271">
            <v>2565</v>
          </cell>
          <cell r="BL1271" t="str">
            <v>นางสาวชุติมณฑน์ เฮงหลี</v>
          </cell>
          <cell r="BM1271">
            <v>883165010120</v>
          </cell>
        </row>
        <row r="1272">
          <cell r="B1272">
            <v>2115</v>
          </cell>
          <cell r="C1272">
            <v>1267</v>
          </cell>
          <cell r="D1272">
            <v>10</v>
          </cell>
          <cell r="E1272">
            <v>2</v>
          </cell>
          <cell r="F1272">
            <v>2566</v>
          </cell>
          <cell r="H1272" t="str">
            <v>นาง</v>
          </cell>
          <cell r="I1272" t="str">
            <v>รัชฎาภรณ์</v>
          </cell>
          <cell r="J1272" t="str">
            <v>เพ็ชรเปิยม</v>
          </cell>
          <cell r="K1272" t="str">
            <v>3 5712 00295 20 0</v>
          </cell>
          <cell r="L1272" t="str">
            <v>สารภี</v>
          </cell>
          <cell r="M1272" t="str">
            <v>เชียงใหม่ 3</v>
          </cell>
          <cell r="N1272">
            <v>8</v>
          </cell>
          <cell r="O1272" t="str">
            <v>สินเชื่อธนาคารประชาชน</v>
          </cell>
          <cell r="P1272" t="str">
            <v>1.บุคคลค้ำประกัน</v>
          </cell>
          <cell r="S1272" t="str">
            <v>แขวงเชียงใหม่</v>
          </cell>
          <cell r="T1272" t="str">
            <v>ผบ.4459</v>
          </cell>
          <cell r="U1272">
            <v>2558</v>
          </cell>
          <cell r="V1272" t="str">
            <v>ผบ4963</v>
          </cell>
          <cell r="W1272">
            <v>2558</v>
          </cell>
          <cell r="X1272">
            <v>10</v>
          </cell>
          <cell r="Y1272">
            <v>8</v>
          </cell>
          <cell r="Z1272">
            <v>2558</v>
          </cell>
          <cell r="BL1272" t="str">
            <v>นางรัชฎาภรณ์ เพ็ชรเปิยม</v>
          </cell>
          <cell r="BM1272">
            <v>0</v>
          </cell>
        </row>
        <row r="1273">
          <cell r="B1273">
            <v>2116</v>
          </cell>
          <cell r="C1273">
            <v>1268</v>
          </cell>
          <cell r="D1273">
            <v>10</v>
          </cell>
          <cell r="E1273">
            <v>2</v>
          </cell>
          <cell r="F1273">
            <v>2566</v>
          </cell>
          <cell r="H1273" t="str">
            <v>นางสาว</v>
          </cell>
          <cell r="I1273" t="str">
            <v>ศรัณย์รักษ์หรืออรุณทิพย์</v>
          </cell>
          <cell r="J1273" t="str">
            <v>เจริญสุข</v>
          </cell>
          <cell r="L1273" t="str">
            <v>ประตูช้างเผือก</v>
          </cell>
          <cell r="M1273" t="str">
            <v>เชียงใหม่ 1</v>
          </cell>
          <cell r="N1273">
            <v>8</v>
          </cell>
          <cell r="O1273" t="str">
            <v>สินเชื่อธนาคารประชาชน</v>
          </cell>
          <cell r="P1273" t="str">
            <v>1.บุคคลค้ำประกัน</v>
          </cell>
          <cell r="S1273" t="str">
            <v>จังหวัดแพร่</v>
          </cell>
          <cell r="T1273" t="str">
            <v>ผบ.4114</v>
          </cell>
          <cell r="U1273">
            <v>2562</v>
          </cell>
          <cell r="V1273" t="str">
            <v>ผบ.4741</v>
          </cell>
          <cell r="W1273">
            <v>2562</v>
          </cell>
          <cell r="AA1273">
            <v>18</v>
          </cell>
          <cell r="AB1273">
            <v>11</v>
          </cell>
          <cell r="AC1273">
            <v>2562</v>
          </cell>
          <cell r="BL1273" t="str">
            <v>นางสาวศรัณย์รักษ์หรืออรุณทิพย์ เจริญสุข</v>
          </cell>
          <cell r="BM1273">
            <v>0</v>
          </cell>
        </row>
        <row r="1274">
          <cell r="B1274">
            <v>2117</v>
          </cell>
          <cell r="C1274">
            <v>1269</v>
          </cell>
          <cell r="D1274">
            <v>10</v>
          </cell>
          <cell r="E1274">
            <v>2</v>
          </cell>
          <cell r="F1274">
            <v>2566</v>
          </cell>
          <cell r="G1274">
            <v>800070339430</v>
          </cell>
          <cell r="H1274" t="str">
            <v>นาย</v>
          </cell>
          <cell r="I1274" t="str">
            <v>สงกรานต์</v>
          </cell>
          <cell r="J1274" t="str">
            <v>เรือนทอง</v>
          </cell>
          <cell r="K1274" t="str">
            <v>1 5099 01568 15 7</v>
          </cell>
          <cell r="L1274" t="str">
            <v>นิมมานเหมินทร์</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ผบ.10099</v>
          </cell>
          <cell r="U1274">
            <v>2562</v>
          </cell>
          <cell r="V1274" t="str">
            <v>ผบ.10567</v>
          </cell>
          <cell r="W1274">
            <v>2562</v>
          </cell>
          <cell r="AA1274">
            <v>15</v>
          </cell>
          <cell r="AB1274">
            <v>10</v>
          </cell>
          <cell r="AC1274">
            <v>2562</v>
          </cell>
          <cell r="BL1274" t="str">
            <v>นายสงกรานต์ เรือนทอง</v>
          </cell>
          <cell r="BM1274">
            <v>0</v>
          </cell>
        </row>
        <row r="1275">
          <cell r="B1275">
            <v>2118</v>
          </cell>
          <cell r="C1275">
            <v>1270</v>
          </cell>
          <cell r="D1275">
            <v>10</v>
          </cell>
          <cell r="E1275">
            <v>2</v>
          </cell>
          <cell r="F1275">
            <v>2566</v>
          </cell>
          <cell r="G1275">
            <v>800098407896</v>
          </cell>
          <cell r="H1275" t="str">
            <v>นาย</v>
          </cell>
          <cell r="I1275" t="str">
            <v>บัญชา</v>
          </cell>
          <cell r="J1275" t="str">
            <v>อิสสระกุล</v>
          </cell>
          <cell r="K1275" t="str">
            <v xml:space="preserve">3 5099 00543 44 1 </v>
          </cell>
          <cell r="L1275" t="str">
            <v>หนองหอย</v>
          </cell>
          <cell r="M1275" t="str">
            <v>เชียงใหม่ 1</v>
          </cell>
          <cell r="N1275">
            <v>8</v>
          </cell>
          <cell r="O1275" t="str">
            <v>สินเชื่อธนาคารประชาชน</v>
          </cell>
          <cell r="P1275" t="str">
            <v>1.บุคคลค้ำประกัน</v>
          </cell>
          <cell r="S1275" t="str">
            <v>แขวงเชียงใหม่</v>
          </cell>
          <cell r="T1275" t="str">
            <v>ผบ.883</v>
          </cell>
          <cell r="U1275">
            <v>2565</v>
          </cell>
          <cell r="V1275" t="str">
            <v>ผบ.1397</v>
          </cell>
          <cell r="W1275">
            <v>2565</v>
          </cell>
          <cell r="X1275">
            <v>29</v>
          </cell>
          <cell r="Y1275">
            <v>8</v>
          </cell>
          <cell r="Z1275">
            <v>2565</v>
          </cell>
          <cell r="AD1275">
            <v>29</v>
          </cell>
          <cell r="AE1275">
            <v>8</v>
          </cell>
          <cell r="AF1275">
            <v>2565</v>
          </cell>
          <cell r="AG1275">
            <v>13</v>
          </cell>
          <cell r="AH1275">
            <v>1</v>
          </cell>
          <cell r="AI1275">
            <v>2566</v>
          </cell>
          <cell r="BL1275" t="str">
            <v>นายบัญชา อิสสระกุล</v>
          </cell>
          <cell r="BM1275">
            <v>883164010350</v>
          </cell>
        </row>
        <row r="1276">
          <cell r="B1276">
            <v>2119</v>
          </cell>
          <cell r="C1276">
            <v>1271</v>
          </cell>
          <cell r="D1276">
            <v>17</v>
          </cell>
          <cell r="E1276">
            <v>2</v>
          </cell>
          <cell r="F1276">
            <v>2566</v>
          </cell>
          <cell r="G1276">
            <v>8800002277906</v>
          </cell>
          <cell r="H1276" t="str">
            <v>พันตำรวจตรี</v>
          </cell>
          <cell r="I1276" t="str">
            <v>กิจจา</v>
          </cell>
          <cell r="J1276" t="str">
            <v>ศรีกันทา</v>
          </cell>
          <cell r="K1276" t="str">
            <v>3 5804 00023 39 3</v>
          </cell>
          <cell r="L1276" t="str">
            <v>บวกครกหลวง</v>
          </cell>
          <cell r="M1276" t="str">
            <v>เชียงใหม่ 3</v>
          </cell>
          <cell r="N1276">
            <v>8</v>
          </cell>
          <cell r="O1276" t="str">
            <v>สินเชื่อสวัสดิการ</v>
          </cell>
          <cell r="P1276" t="str">
            <v>1.บุคคลค้ำประกัน</v>
          </cell>
          <cell r="S1276" t="str">
            <v>จังหวัดแม่สะเรียง</v>
          </cell>
          <cell r="T1276" t="str">
            <v>ผบ.291</v>
          </cell>
          <cell r="U1276">
            <v>2557</v>
          </cell>
          <cell r="V1276" t="str">
            <v>ผบ.2</v>
          </cell>
          <cell r="W1276">
            <v>2558</v>
          </cell>
          <cell r="X1276">
            <v>23</v>
          </cell>
          <cell r="Y1276">
            <v>1</v>
          </cell>
          <cell r="Z1276">
            <v>2558</v>
          </cell>
          <cell r="BL1276" t="str">
            <v>พันตำรวจตรีกิจจา ศรีกันทา</v>
          </cell>
          <cell r="BM1276">
            <v>0</v>
          </cell>
        </row>
        <row r="1277">
          <cell r="B1277">
            <v>2120</v>
          </cell>
          <cell r="C1277">
            <v>1272</v>
          </cell>
          <cell r="D1277">
            <v>24</v>
          </cell>
          <cell r="E1277">
            <v>2</v>
          </cell>
          <cell r="F1277">
            <v>2566</v>
          </cell>
          <cell r="G1277">
            <v>800082791008</v>
          </cell>
          <cell r="H1277" t="str">
            <v>นางสาว</v>
          </cell>
          <cell r="I1277" t="str">
            <v>จุฑามาศ</v>
          </cell>
          <cell r="J1277" t="str">
            <v>สุดใจ</v>
          </cell>
          <cell r="K1277" t="str">
            <v xml:space="preserve">1 5099 01519 10 5 </v>
          </cell>
          <cell r="L1277" t="str">
            <v>ช้างคลาน</v>
          </cell>
          <cell r="M1277" t="str">
            <v>เชียงใหม่ 1</v>
          </cell>
          <cell r="N1277">
            <v>8</v>
          </cell>
          <cell r="O1277" t="str">
            <v>สินเชื่อธนาคารประชาชน</v>
          </cell>
          <cell r="P1277" t="str">
            <v>1.บุคคลค้ำประกัน</v>
          </cell>
          <cell r="Q1277">
            <v>106388</v>
          </cell>
          <cell r="R1277">
            <v>34004.25</v>
          </cell>
          <cell r="S1277" t="str">
            <v>แขวงเชียงใหม่</v>
          </cell>
          <cell r="T1277" t="str">
            <v>ผบE7121</v>
          </cell>
          <cell r="U1277">
            <v>2565</v>
          </cell>
          <cell r="V1277" t="str">
            <v>ผบE247</v>
          </cell>
          <cell r="W1277">
            <v>2566</v>
          </cell>
          <cell r="X1277">
            <v>17</v>
          </cell>
          <cell r="Y1277">
            <v>1</v>
          </cell>
          <cell r="Z1277">
            <v>2566</v>
          </cell>
          <cell r="AD1277">
            <v>17</v>
          </cell>
          <cell r="AE1277">
            <v>1</v>
          </cell>
          <cell r="AF1277">
            <v>2566</v>
          </cell>
          <cell r="BL1277" t="str">
            <v>นางสาวจุฑามาศ สุดใจ</v>
          </cell>
          <cell r="BM1277">
            <v>883165010266</v>
          </cell>
        </row>
        <row r="1278">
          <cell r="B1278">
            <v>2121</v>
          </cell>
          <cell r="C1278">
            <v>1273</v>
          </cell>
          <cell r="D1278">
            <v>24</v>
          </cell>
          <cell r="E1278">
            <v>2</v>
          </cell>
          <cell r="F1278">
            <v>2566</v>
          </cell>
          <cell r="G1278">
            <v>800064708079</v>
          </cell>
          <cell r="H1278" t="str">
            <v>นางสาว</v>
          </cell>
          <cell r="I1278" t="str">
            <v>อำพร</v>
          </cell>
          <cell r="J1278" t="str">
            <v>มูลปิน</v>
          </cell>
          <cell r="K1278">
            <v>3500600246612</v>
          </cell>
          <cell r="L1278" t="str">
            <v>ช้างคลาน</v>
          </cell>
          <cell r="M1278" t="str">
            <v>เชียงใหม่1</v>
          </cell>
          <cell r="N1278">
            <v>8</v>
          </cell>
          <cell r="O1278" t="str">
            <v>สินเชื่อธนาคารประชาชน</v>
          </cell>
          <cell r="P1278" t="str">
            <v>1.บุคคลค้ำประกัน</v>
          </cell>
          <cell r="Q1278">
            <v>117764</v>
          </cell>
          <cell r="R1278">
            <v>31378.400000000001</v>
          </cell>
          <cell r="S1278" t="str">
            <v>แขวงเชียงใหม่</v>
          </cell>
          <cell r="T1278" t="str">
            <v>ผบE7119</v>
          </cell>
          <cell r="U1278">
            <v>2565</v>
          </cell>
          <cell r="V1278" t="str">
            <v>ผบE201</v>
          </cell>
          <cell r="W1278">
            <v>2566</v>
          </cell>
          <cell r="X1278">
            <v>17</v>
          </cell>
          <cell r="Y1278">
            <v>1</v>
          </cell>
          <cell r="Z1278">
            <v>2566</v>
          </cell>
          <cell r="BL1278" t="str">
            <v>นางสาวอำพร มูลปิน</v>
          </cell>
          <cell r="BM1278">
            <v>883165010263</v>
          </cell>
        </row>
        <row r="1279">
          <cell r="B1279">
            <v>2122</v>
          </cell>
          <cell r="C1279">
            <v>1274</v>
          </cell>
          <cell r="D1279">
            <v>24</v>
          </cell>
          <cell r="E1279">
            <v>2</v>
          </cell>
          <cell r="F1279">
            <v>2566</v>
          </cell>
          <cell r="G1279">
            <v>800072723409</v>
          </cell>
          <cell r="H1279" t="str">
            <v>นาย</v>
          </cell>
          <cell r="I1279" t="str">
            <v>เจษฎา</v>
          </cell>
          <cell r="J1279" t="str">
            <v>สีมา</v>
          </cell>
          <cell r="K1279">
            <v>1520700078464</v>
          </cell>
          <cell r="L1279" t="str">
            <v>แม่ริม</v>
          </cell>
          <cell r="M1279" t="str">
            <v>เชียงใหม่ 2</v>
          </cell>
          <cell r="N1279">
            <v>8</v>
          </cell>
          <cell r="O1279" t="str">
            <v>สินเชื่อธนาคารประชาชน</v>
          </cell>
          <cell r="P1279" t="str">
            <v>1.บุคคลค้ำประกัน</v>
          </cell>
          <cell r="Q1279">
            <v>128648.28</v>
          </cell>
          <cell r="R1279">
            <v>46461.71</v>
          </cell>
          <cell r="S1279" t="str">
            <v>แขวงลำปาง</v>
          </cell>
          <cell r="T1279" t="str">
            <v>ผบE4211</v>
          </cell>
          <cell r="U1279">
            <v>2565</v>
          </cell>
          <cell r="V1279" t="str">
            <v>ผบE266</v>
          </cell>
          <cell r="W1279">
            <v>2566</v>
          </cell>
          <cell r="X1279">
            <v>23</v>
          </cell>
          <cell r="Y1279">
            <v>1</v>
          </cell>
          <cell r="Z1279">
            <v>2566</v>
          </cell>
          <cell r="BL1279" t="str">
            <v>นายเจษฎา สีมา</v>
          </cell>
          <cell r="BM1279">
            <v>883265010635</v>
          </cell>
        </row>
        <row r="1280">
          <cell r="B1280">
            <v>2123</v>
          </cell>
          <cell r="C1280">
            <v>1275</v>
          </cell>
          <cell r="D1280">
            <v>23</v>
          </cell>
          <cell r="E1280">
            <v>2</v>
          </cell>
          <cell r="F1280">
            <v>2566</v>
          </cell>
          <cell r="G1280" t="str">
            <v>800061914727,
800061914829,
800061914811</v>
          </cell>
          <cell r="H1280" t="str">
            <v>นาง</v>
          </cell>
          <cell r="I1280" t="str">
            <v>วรรณทนี</v>
          </cell>
          <cell r="J1280" t="str">
            <v>อ้ายคำ</v>
          </cell>
          <cell r="K1280">
            <v>3501800110570</v>
          </cell>
          <cell r="L1280" t="str">
            <v>อมก๋อย</v>
          </cell>
          <cell r="M1280" t="str">
            <v>เชียงใหม่ 3</v>
          </cell>
          <cell r="N1280">
            <v>8</v>
          </cell>
          <cell r="O1280" t="str">
            <v>สินเชื่อโครงการบ้านประชารัฐ,
สินเชื่อไทรทองเพิ่มยอด,
สินเชื่อไทรทอง MRTA</v>
          </cell>
          <cell r="P1280" t="str">
            <v>2.หลักทรัพย์ค้ำประกัน</v>
          </cell>
          <cell r="S1280" t="str">
            <v>จังหวัดฮอด</v>
          </cell>
          <cell r="T1280" t="str">
            <v>ผบ.180</v>
          </cell>
          <cell r="U1280">
            <v>2563</v>
          </cell>
          <cell r="V1280" t="str">
            <v>ผบ.479</v>
          </cell>
          <cell r="W1280">
            <v>2563</v>
          </cell>
          <cell r="X1280">
            <v>22</v>
          </cell>
          <cell r="Y1280">
            <v>6</v>
          </cell>
          <cell r="Z1280">
            <v>2563</v>
          </cell>
          <cell r="BL1280" t="str">
            <v>นางวรรณทนี อ้ายคำ</v>
          </cell>
          <cell r="BM1280">
            <v>0</v>
          </cell>
        </row>
        <row r="1281">
          <cell r="B1281">
            <v>2124</v>
          </cell>
          <cell r="C1281">
            <v>1276</v>
          </cell>
          <cell r="D1281">
            <v>3</v>
          </cell>
          <cell r="E1281">
            <v>3</v>
          </cell>
          <cell r="F1281">
            <v>2566</v>
          </cell>
          <cell r="G1281">
            <v>800100932311</v>
          </cell>
          <cell r="H1281" t="str">
            <v>นาย</v>
          </cell>
          <cell r="I1281" t="str">
            <v>สยุมพร</v>
          </cell>
          <cell r="J1281" t="str">
            <v>เขื่อนขัน</v>
          </cell>
          <cell r="K1281" t="str">
            <v>1 5099 00763 88 6</v>
          </cell>
          <cell r="L1281" t="str">
            <v>ดอยสะเก็ด</v>
          </cell>
          <cell r="M1281" t="str">
            <v>เชียงใหม่ 2</v>
          </cell>
          <cell r="N1281">
            <v>8</v>
          </cell>
          <cell r="O1281" t="str">
            <v>สินเชื่อธนาคารประชาชน</v>
          </cell>
          <cell r="P1281" t="str">
            <v>1.บุคคลค้ำประกัน</v>
          </cell>
          <cell r="Q1281">
            <v>86053</v>
          </cell>
          <cell r="R1281">
            <v>23476.560000000001</v>
          </cell>
          <cell r="S1281" t="str">
            <v>แขวงเชียงใหม่</v>
          </cell>
          <cell r="T1281" t="str">
            <v>ผบE7142</v>
          </cell>
          <cell r="U1281">
            <v>2565</v>
          </cell>
          <cell r="V1281" t="str">
            <v>ผบE228</v>
          </cell>
          <cell r="W1281">
            <v>2566</v>
          </cell>
          <cell r="X1281">
            <v>17</v>
          </cell>
          <cell r="Y1281">
            <v>1</v>
          </cell>
          <cell r="Z1281">
            <v>2566</v>
          </cell>
          <cell r="BB1281" t="str">
            <v>กำลังดำเนินการสืบทรัพย์</v>
          </cell>
          <cell r="BL1281" t="str">
            <v>นายสยุมพร เขื่อนขัน</v>
          </cell>
          <cell r="BM1281">
            <v>883265010429</v>
          </cell>
          <cell r="BU1281" t="str">
            <v>เกศินี</v>
          </cell>
        </row>
        <row r="1282">
          <cell r="B1282">
            <v>2125</v>
          </cell>
          <cell r="C1282">
            <v>1277</v>
          </cell>
          <cell r="D1282">
            <v>24</v>
          </cell>
          <cell r="E1282">
            <v>3</v>
          </cell>
          <cell r="F1282">
            <v>2566</v>
          </cell>
          <cell r="G1282">
            <v>800038885581</v>
          </cell>
          <cell r="H1282" t="str">
            <v>นาย</v>
          </cell>
          <cell r="I1282" t="str">
            <v>สรายุทธ์</v>
          </cell>
          <cell r="J1282" t="str">
            <v>อยู่คง</v>
          </cell>
          <cell r="K1282">
            <v>3600400463635</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จังหวัดลำพูน</v>
          </cell>
          <cell r="T1282" t="str">
            <v>ผบ.3281</v>
          </cell>
          <cell r="U1282">
            <v>2558</v>
          </cell>
          <cell r="V1282" t="str">
            <v>ผบ.8138</v>
          </cell>
          <cell r="W1282">
            <v>2559</v>
          </cell>
          <cell r="X1282">
            <v>25</v>
          </cell>
          <cell r="Y1282">
            <v>1</v>
          </cell>
          <cell r="Z1282">
            <v>2559</v>
          </cell>
          <cell r="BB1282" t="str">
            <v>กำลังดำเนินการสืบทรัพย์</v>
          </cell>
          <cell r="BL1282" t="str">
            <v>นายสรายุทธ์ อยู่คง</v>
          </cell>
          <cell r="BM1282">
            <v>823658010221</v>
          </cell>
          <cell r="BU1282" t="str">
            <v>เกศินี</v>
          </cell>
        </row>
        <row r="1283">
          <cell r="B1283">
            <v>2126</v>
          </cell>
          <cell r="C1283">
            <v>1278</v>
          </cell>
          <cell r="D1283">
            <v>24</v>
          </cell>
          <cell r="E1283">
            <v>3</v>
          </cell>
          <cell r="F1283">
            <v>2566</v>
          </cell>
          <cell r="G1283">
            <v>800029173625</v>
          </cell>
          <cell r="H1283" t="str">
            <v>นาย</v>
          </cell>
          <cell r="I1283" t="str">
            <v>สุชัย</v>
          </cell>
          <cell r="J1283" t="str">
            <v>จันทร์เปรียง</v>
          </cell>
          <cell r="K1283" t="str">
            <v>5 3317 0023 14 2</v>
          </cell>
          <cell r="L1283" t="str">
            <v>บวกครกหลวง</v>
          </cell>
          <cell r="M1283" t="str">
            <v>เชียงใหม่ 3</v>
          </cell>
          <cell r="N1283">
            <v>8</v>
          </cell>
          <cell r="O1283" t="str">
            <v>สินเชื่อธนาคารประชาชน</v>
          </cell>
          <cell r="P1283" t="str">
            <v>1.บุคคลค้ำประกัน</v>
          </cell>
          <cell r="S1283" t="str">
            <v>จังหวัดศรีสะเกษ</v>
          </cell>
          <cell r="T1283" t="str">
            <v>ผบ.5923</v>
          </cell>
          <cell r="U1283">
            <v>2558</v>
          </cell>
          <cell r="V1283" t="str">
            <v>ผบ.236</v>
          </cell>
          <cell r="W1283">
            <v>2559</v>
          </cell>
          <cell r="X1283">
            <v>1</v>
          </cell>
          <cell r="Y1283">
            <v>2</v>
          </cell>
          <cell r="Z1283">
            <v>2559</v>
          </cell>
          <cell r="BB1283" t="str">
            <v>กำลังดำเนินการสืบทรัพย์</v>
          </cell>
          <cell r="BL1283" t="str">
            <v>นายสุชัย จันทร์เปรียง</v>
          </cell>
          <cell r="BM1283">
            <v>823658010357</v>
          </cell>
          <cell r="BU1283" t="str">
            <v>เกศินี</v>
          </cell>
        </row>
        <row r="1284">
          <cell r="B1284">
            <v>2127</v>
          </cell>
          <cell r="C1284">
            <v>1279</v>
          </cell>
          <cell r="D1284">
            <v>24</v>
          </cell>
          <cell r="E1284">
            <v>3</v>
          </cell>
          <cell r="F1284">
            <v>2566</v>
          </cell>
          <cell r="G1284">
            <v>800030195104</v>
          </cell>
          <cell r="H1284" t="str">
            <v>นางสาว</v>
          </cell>
          <cell r="I1284" t="str">
            <v>ศิริพร</v>
          </cell>
          <cell r="J1284" t="str">
            <v>จะหย่อ</v>
          </cell>
          <cell r="K1284">
            <v>1500600005376</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38000</v>
          </cell>
          <cell r="R1284">
            <v>5732.5</v>
          </cell>
          <cell r="S1284" t="str">
            <v>แขวงเชียงใหม่</v>
          </cell>
          <cell r="T1284" t="str">
            <v>ผบ.10412</v>
          </cell>
          <cell r="U1284">
            <v>2558</v>
          </cell>
          <cell r="V1284" t="str">
            <v>ผบ.976</v>
          </cell>
          <cell r="W1284">
            <v>2559</v>
          </cell>
          <cell r="AA1284">
            <v>16</v>
          </cell>
          <cell r="AB1284">
            <v>2</v>
          </cell>
          <cell r="AC1284">
            <v>2559</v>
          </cell>
          <cell r="BB1284" t="str">
            <v>กำลังดำเนินการสืบทรัพย์</v>
          </cell>
          <cell r="BL1284" t="str">
            <v>นางสาวศิริพร จะหย่อ</v>
          </cell>
          <cell r="BM1284">
            <v>823658010494</v>
          </cell>
          <cell r="BU1284" t="str">
            <v>เกศินี</v>
          </cell>
        </row>
        <row r="1285">
          <cell r="B1285">
            <v>2128</v>
          </cell>
          <cell r="C1285">
            <v>1280</v>
          </cell>
          <cell r="D1285">
            <v>24</v>
          </cell>
          <cell r="E1285">
            <v>3</v>
          </cell>
          <cell r="F1285">
            <v>2566</v>
          </cell>
          <cell r="G1285">
            <v>800046636083</v>
          </cell>
          <cell r="H1285" t="str">
            <v>นางสาว</v>
          </cell>
          <cell r="I1285" t="str">
            <v>ภรณ์ทิพย์</v>
          </cell>
          <cell r="J1285" t="str">
            <v>ศรสวรรค์</v>
          </cell>
          <cell r="K1285">
            <v>1509900688469</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25692.2</v>
          </cell>
          <cell r="R1285">
            <v>1355.44</v>
          </cell>
          <cell r="S1285" t="str">
            <v>แขวงเชียงใหม่</v>
          </cell>
          <cell r="T1285" t="str">
            <v>ผบ.10413</v>
          </cell>
          <cell r="U1285">
            <v>2558</v>
          </cell>
          <cell r="V1285" t="str">
            <v>ผบ.957</v>
          </cell>
          <cell r="W1285">
            <v>2559</v>
          </cell>
          <cell r="X1285">
            <v>16</v>
          </cell>
          <cell r="Y1285">
            <v>2</v>
          </cell>
          <cell r="Z1285">
            <v>2559</v>
          </cell>
          <cell r="BB1285" t="str">
            <v>กำลังดำเนินการสืบทรัพย์</v>
          </cell>
          <cell r="BL1285" t="str">
            <v>นางสาวภรณ์ทิพย์ ศรสวรรค์</v>
          </cell>
          <cell r="BM1285">
            <v>823658010496</v>
          </cell>
          <cell r="BU1285" t="str">
            <v>เกศินี</v>
          </cell>
        </row>
        <row r="1286">
          <cell r="B1286">
            <v>2129</v>
          </cell>
          <cell r="C1286">
            <v>1281</v>
          </cell>
          <cell r="D1286">
            <v>24</v>
          </cell>
          <cell r="E1286">
            <v>3</v>
          </cell>
          <cell r="F1286">
            <v>2566</v>
          </cell>
          <cell r="G1286">
            <v>800026096977</v>
          </cell>
          <cell r="H1286" t="str">
            <v>นาย</v>
          </cell>
          <cell r="I1286" t="str">
            <v>ธนาวุฒิ</v>
          </cell>
          <cell r="J1286" t="str">
            <v>วงค์ถาติ๊บ</v>
          </cell>
          <cell r="K1286">
            <v>1540500045805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66076.5</v>
          </cell>
          <cell r="R1286">
            <v>7601.67</v>
          </cell>
          <cell r="S1286" t="str">
            <v>จังหวัดลำพูน</v>
          </cell>
          <cell r="T1286" t="str">
            <v>ผบ.3280</v>
          </cell>
          <cell r="U1286">
            <v>2558</v>
          </cell>
          <cell r="V1286" t="str">
            <v>ผบ.695</v>
          </cell>
          <cell r="W1286">
            <v>2559</v>
          </cell>
          <cell r="AA1286">
            <v>20</v>
          </cell>
          <cell r="AB1286">
            <v>4</v>
          </cell>
          <cell r="AC1286">
            <v>2558</v>
          </cell>
          <cell r="BB1286" t="str">
            <v>กำลังดำเนินการสืบทรัพย์</v>
          </cell>
          <cell r="BL1286" t="str">
            <v>นายธนาวุฒิ วงค์ถาติ๊บ</v>
          </cell>
          <cell r="BM1286">
            <v>823658010225</v>
          </cell>
          <cell r="BU1286" t="str">
            <v>เกศินี</v>
          </cell>
        </row>
        <row r="1287">
          <cell r="B1287">
            <v>2130</v>
          </cell>
          <cell r="C1287">
            <v>1282</v>
          </cell>
          <cell r="D1287">
            <v>24</v>
          </cell>
          <cell r="E1287">
            <v>3</v>
          </cell>
          <cell r="F1287">
            <v>2566</v>
          </cell>
          <cell r="G1287">
            <v>800026779457</v>
          </cell>
          <cell r="H1287" t="str">
            <v>นางสาว</v>
          </cell>
          <cell r="I1287" t="str">
            <v>วิไลพร</v>
          </cell>
          <cell r="J1287" t="str">
            <v>เชื้อลอง</v>
          </cell>
          <cell r="K1287">
            <v>1521200042755</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61659</v>
          </cell>
          <cell r="R1287">
            <v>5325.9</v>
          </cell>
          <cell r="S1287" t="str">
            <v>แขวงลำปาง</v>
          </cell>
          <cell r="T1287" t="str">
            <v>ผบ.4451</v>
          </cell>
          <cell r="U1287">
            <v>2558</v>
          </cell>
          <cell r="V1287" t="str">
            <v>ผบ.201</v>
          </cell>
          <cell r="W1287">
            <v>2559</v>
          </cell>
          <cell r="X1287">
            <v>25</v>
          </cell>
          <cell r="Y1287">
            <v>1</v>
          </cell>
          <cell r="Z1287">
            <v>2559</v>
          </cell>
          <cell r="BB1287" t="str">
            <v>กำลังดำเนินการสืบทรัพย์</v>
          </cell>
          <cell r="BL1287" t="str">
            <v>นางสาววิไลพร เชื้อลอง</v>
          </cell>
          <cell r="BM1287">
            <v>823658010088</v>
          </cell>
          <cell r="BU1287" t="str">
            <v>เกศินี</v>
          </cell>
        </row>
        <row r="1288">
          <cell r="B1288">
            <v>2131</v>
          </cell>
          <cell r="C1288">
            <v>1283</v>
          </cell>
          <cell r="D1288">
            <v>24</v>
          </cell>
          <cell r="E1288">
            <v>3</v>
          </cell>
          <cell r="F1288">
            <v>2566</v>
          </cell>
          <cell r="G1288">
            <v>800035221491</v>
          </cell>
          <cell r="H1288" t="str">
            <v>นางสาว</v>
          </cell>
          <cell r="I1288" t="str">
            <v>ไพริน</v>
          </cell>
          <cell r="J1288" t="str">
            <v>ปรางค์มณี</v>
          </cell>
          <cell r="K1288">
            <v>3100202948831</v>
          </cell>
          <cell r="L1288" t="str">
            <v>บวกครกหลวง</v>
          </cell>
          <cell r="M1288" t="str">
            <v>เชียงใหม่ 3</v>
          </cell>
          <cell r="N1288">
            <v>8</v>
          </cell>
          <cell r="O1288" t="str">
            <v>สินเชื่อธนาคารประชาชน</v>
          </cell>
          <cell r="P1288" t="str">
            <v>1.บุคคลค้ำประกัน</v>
          </cell>
          <cell r="Q1288">
            <v>48562.080000000002</v>
          </cell>
          <cell r="R1288">
            <v>3989.48</v>
          </cell>
          <cell r="S1288" t="str">
            <v>แขวงเชียงใหม่</v>
          </cell>
          <cell r="T1288" t="str">
            <v>ผบ.1311</v>
          </cell>
          <cell r="U1288">
            <v>2558</v>
          </cell>
          <cell r="V1288" t="str">
            <v>ผบ.2107</v>
          </cell>
          <cell r="W1288">
            <v>2558</v>
          </cell>
          <cell r="X1288">
            <v>23</v>
          </cell>
          <cell r="Y1288">
            <v>4</v>
          </cell>
          <cell r="Z1288">
            <v>2558</v>
          </cell>
          <cell r="BB1288" t="str">
            <v>กำลังดำเนินการสืบทรัพย์</v>
          </cell>
          <cell r="BL1288" t="str">
            <v>นางสาวไพริน ปรางค์มณี</v>
          </cell>
          <cell r="BM1288">
            <v>823658010021</v>
          </cell>
          <cell r="BU1288" t="str">
            <v>เกศินี</v>
          </cell>
        </row>
        <row r="1289">
          <cell r="B1289">
            <v>2132</v>
          </cell>
          <cell r="C1289">
            <v>1284</v>
          </cell>
          <cell r="D1289">
            <v>24</v>
          </cell>
          <cell r="E1289">
            <v>3</v>
          </cell>
          <cell r="F1289">
            <v>2566</v>
          </cell>
          <cell r="G1289">
            <v>839751007171</v>
          </cell>
          <cell r="H1289" t="str">
            <v>นาย</v>
          </cell>
          <cell r="I1289" t="str">
            <v>อนันท์</v>
          </cell>
          <cell r="J1289" t="str">
            <v>ฝั้นสาย</v>
          </cell>
          <cell r="K1289">
            <v>3520200057201</v>
          </cell>
          <cell r="L1289" t="str">
            <v>บวกครกหลวง</v>
          </cell>
          <cell r="M1289" t="str">
            <v>เชียงใหม่ 3</v>
          </cell>
          <cell r="N1289">
            <v>8</v>
          </cell>
          <cell r="O1289" t="str">
            <v>สวัสดิการ</v>
          </cell>
          <cell r="P1289" t="str">
            <v>1.บุคคลค้ำประกัน</v>
          </cell>
          <cell r="Q1289">
            <v>126516.58</v>
          </cell>
          <cell r="R1289">
            <v>27569.35</v>
          </cell>
          <cell r="S1289" t="str">
            <v>แขวงลำปาง</v>
          </cell>
          <cell r="T1289" t="str">
            <v>ผบ.4911</v>
          </cell>
          <cell r="U1289">
            <v>2558</v>
          </cell>
          <cell r="V1289" t="str">
            <v>ผบ.301</v>
          </cell>
          <cell r="W1289">
            <v>2559</v>
          </cell>
          <cell r="AA1289">
            <v>26</v>
          </cell>
          <cell r="AB1289">
            <v>1</v>
          </cell>
          <cell r="AC1289">
            <v>2559</v>
          </cell>
          <cell r="BB1289" t="str">
            <v>กำลังดำเนินการสืบทรัพย์</v>
          </cell>
          <cell r="BL1289" t="str">
            <v>นายอนันท์ ฝั้นสาย</v>
          </cell>
          <cell r="BM1289">
            <v>823658010080</v>
          </cell>
          <cell r="BU1289" t="str">
            <v>เกศินี</v>
          </cell>
        </row>
        <row r="1290">
          <cell r="B1290">
            <v>2133</v>
          </cell>
          <cell r="C1290">
            <v>1285</v>
          </cell>
          <cell r="D1290">
            <v>24</v>
          </cell>
          <cell r="E1290">
            <v>3</v>
          </cell>
          <cell r="F1290">
            <v>2566</v>
          </cell>
          <cell r="G1290">
            <v>800028364373</v>
          </cell>
          <cell r="H1290" t="str">
            <v>นาย</v>
          </cell>
          <cell r="I1290" t="str">
            <v>สมชาย</v>
          </cell>
          <cell r="J1290" t="str">
            <v>อินยง</v>
          </cell>
          <cell r="K1290">
            <v>1559900039355</v>
          </cell>
          <cell r="L1290" t="str">
            <v>บวกครกหลวง</v>
          </cell>
          <cell r="M1290" t="str">
            <v>เชียงใหม่ 3</v>
          </cell>
          <cell r="N1290">
            <v>8</v>
          </cell>
          <cell r="O1290" t="str">
            <v>สินเชื่อธนาคารประชาชน</v>
          </cell>
          <cell r="P1290" t="str">
            <v>1.บุคคลค้ำประกัน</v>
          </cell>
          <cell r="Q1290">
            <v>58292.79</v>
          </cell>
          <cell r="R1290">
            <v>6214.18</v>
          </cell>
          <cell r="S1290" t="str">
            <v>แขวงเชียงใหม่</v>
          </cell>
          <cell r="T1290" t="str">
            <v>ผบ.9472</v>
          </cell>
          <cell r="U1290">
            <v>2558</v>
          </cell>
          <cell r="V1290" t="str">
            <v>ผบ.405</v>
          </cell>
          <cell r="W1290">
            <v>2559</v>
          </cell>
          <cell r="AA1290">
            <v>28</v>
          </cell>
          <cell r="AB1290">
            <v>1</v>
          </cell>
          <cell r="AC1290">
            <v>2559</v>
          </cell>
          <cell r="BB1290" t="str">
            <v>กำลังดำเนินการสืบทรัพย์</v>
          </cell>
          <cell r="BL1290" t="str">
            <v>นายสมชาย อินยง</v>
          </cell>
          <cell r="BM1290">
            <v>823658010453</v>
          </cell>
          <cell r="BU1290" t="str">
            <v>เกศินี</v>
          </cell>
        </row>
        <row r="1291">
          <cell r="B1291">
            <v>2134</v>
          </cell>
          <cell r="C1291">
            <v>1286</v>
          </cell>
          <cell r="D1291">
            <v>15</v>
          </cell>
          <cell r="E1291">
            <v>3</v>
          </cell>
          <cell r="F1291">
            <v>2566</v>
          </cell>
          <cell r="G1291">
            <v>800016722517</v>
          </cell>
          <cell r="H1291" t="str">
            <v>นาย</v>
          </cell>
          <cell r="I1291" t="str">
            <v xml:space="preserve">ณัชชนนท์  </v>
          </cell>
          <cell r="J1291" t="str">
            <v>แก่นใจ</v>
          </cell>
          <cell r="K1291">
            <v>1559900006147</v>
          </cell>
          <cell r="L1291" t="str">
            <v>สารภี</v>
          </cell>
          <cell r="M1291" t="str">
            <v>เชียงใหม่ 3</v>
          </cell>
          <cell r="N1291">
            <v>8</v>
          </cell>
          <cell r="O1291" t="str">
            <v>ไทรทอง</v>
          </cell>
          <cell r="P1291" t="str">
            <v>1.บุคคลค้ำประกัน</v>
          </cell>
          <cell r="Q1291">
            <v>753596.11</v>
          </cell>
          <cell r="R1291">
            <v>116464.86</v>
          </cell>
          <cell r="S1291" t="str">
            <v>จังหวัดเชียงใหม่</v>
          </cell>
          <cell r="T1291" t="str">
            <v>ผบ.1801</v>
          </cell>
          <cell r="U1291">
            <v>2558</v>
          </cell>
          <cell r="V1291" t="str">
            <v>ผบ.226</v>
          </cell>
          <cell r="W1291">
            <v>2558</v>
          </cell>
          <cell r="X1291">
            <v>29</v>
          </cell>
          <cell r="Y1291">
            <v>2</v>
          </cell>
          <cell r="Z1291">
            <v>2559</v>
          </cell>
          <cell r="BB1291" t="str">
            <v>กำลังดำเนินการสืบทรัพย์</v>
          </cell>
          <cell r="BL1291" t="str">
            <v>นายณัชชนนท์   แก่นใจ</v>
          </cell>
          <cell r="BM1291">
            <v>823757010116</v>
          </cell>
          <cell r="BU1291" t="str">
            <v>เกศินี</v>
          </cell>
        </row>
        <row r="1292">
          <cell r="B1292">
            <v>2135</v>
          </cell>
          <cell r="C1292">
            <v>1287</v>
          </cell>
          <cell r="D1292">
            <v>15</v>
          </cell>
          <cell r="E1292">
            <v>3</v>
          </cell>
          <cell r="F1292">
            <v>2566</v>
          </cell>
          <cell r="G1292">
            <v>800011963496</v>
          </cell>
          <cell r="H1292" t="str">
            <v>นางสาว</v>
          </cell>
          <cell r="I1292" t="str">
            <v>พันธมาส</v>
          </cell>
          <cell r="J1292" t="str">
            <v>มาสพันธ์</v>
          </cell>
          <cell r="K1292">
            <v>3959900145875</v>
          </cell>
          <cell r="L1292" t="str">
            <v>สารภี</v>
          </cell>
          <cell r="M1292" t="str">
            <v>เชียงใหม่ 3</v>
          </cell>
          <cell r="N1292">
            <v>8</v>
          </cell>
          <cell r="O1292" t="str">
            <v>สินเชื่อธนาคารประชาชน</v>
          </cell>
          <cell r="P1292" t="str">
            <v>1.บุคคลค้ำประกัน</v>
          </cell>
          <cell r="Q1292">
            <v>37254</v>
          </cell>
          <cell r="R1292">
            <v>13576.97</v>
          </cell>
          <cell r="S1292" t="str">
            <v>แขวงเชียงใหม่</v>
          </cell>
          <cell r="T1292" t="str">
            <v>ผบ.5965</v>
          </cell>
          <cell r="U1292">
            <v>2558</v>
          </cell>
          <cell r="V1292" t="str">
            <v>ผบ.7358</v>
          </cell>
          <cell r="W1292">
            <v>2558</v>
          </cell>
          <cell r="AA1292">
            <v>29</v>
          </cell>
          <cell r="AB1292">
            <v>9</v>
          </cell>
          <cell r="AC1292">
            <v>2558</v>
          </cell>
          <cell r="BL1292" t="str">
            <v>นางสาวพันธมาส มาสพันธ์</v>
          </cell>
          <cell r="BM1292">
            <v>823755010434</v>
          </cell>
          <cell r="BU1292" t="str">
            <v>เกศินี</v>
          </cell>
        </row>
        <row r="1293">
          <cell r="B1293">
            <v>2136</v>
          </cell>
          <cell r="C1293">
            <v>1288</v>
          </cell>
          <cell r="D1293">
            <v>15</v>
          </cell>
          <cell r="E1293">
            <v>3</v>
          </cell>
          <cell r="F1293">
            <v>2566</v>
          </cell>
          <cell r="G1293">
            <v>822053012982</v>
          </cell>
          <cell r="H1293" t="str">
            <v>นาง</v>
          </cell>
          <cell r="I1293" t="str">
            <v>อ้อยใจ</v>
          </cell>
          <cell r="J1293" t="str">
            <v>ชัยพิทยา</v>
          </cell>
          <cell r="K1293">
            <v>3509900428307</v>
          </cell>
          <cell r="L1293" t="str">
            <v>สารภี</v>
          </cell>
          <cell r="M1293" t="str">
            <v>เชียงใหม่ 3</v>
          </cell>
          <cell r="N1293">
            <v>8</v>
          </cell>
          <cell r="O1293" t="str">
            <v>แก้ไขหนี้ฯ</v>
          </cell>
          <cell r="P1293" t="str">
            <v>1.บุคคลค้ำประกัน</v>
          </cell>
          <cell r="Q1293">
            <v>125724</v>
          </cell>
          <cell r="R1293">
            <v>23584.51</v>
          </cell>
          <cell r="S1293" t="str">
            <v>แขวงเชียงใหม่</v>
          </cell>
          <cell r="T1293" t="str">
            <v>ผบ.9969</v>
          </cell>
          <cell r="U1293">
            <v>2558</v>
          </cell>
          <cell r="V1293" t="str">
            <v>ผบ.10226</v>
          </cell>
          <cell r="W1293">
            <v>2558</v>
          </cell>
          <cell r="AA1293">
            <v>30</v>
          </cell>
          <cell r="AB1293">
            <v>12</v>
          </cell>
          <cell r="AC1293">
            <v>2558</v>
          </cell>
          <cell r="BL1293" t="str">
            <v>นางอ้อยใจ ชัยพิทยา</v>
          </cell>
          <cell r="BM1293">
            <v>823758010558</v>
          </cell>
          <cell r="BU1293" t="str">
            <v>เกศินี</v>
          </cell>
        </row>
        <row r="1294">
          <cell r="B1294">
            <v>2137</v>
          </cell>
          <cell r="C1294">
            <v>1289</v>
          </cell>
          <cell r="D1294">
            <v>15</v>
          </cell>
          <cell r="E1294">
            <v>3</v>
          </cell>
          <cell r="F1294">
            <v>2566</v>
          </cell>
          <cell r="G1294">
            <v>800023319638</v>
          </cell>
          <cell r="H1294" t="str">
            <v>นางสาว</v>
          </cell>
          <cell r="I1294" t="str">
            <v>สายใจ</v>
          </cell>
          <cell r="J1294" t="str">
            <v>ไชยวรรณ</v>
          </cell>
          <cell r="K1294">
            <v>5501100020574</v>
          </cell>
          <cell r="L1294" t="str">
            <v>สารภี</v>
          </cell>
          <cell r="M1294" t="str">
            <v>เชียงใหม่ 3</v>
          </cell>
          <cell r="N1294">
            <v>8</v>
          </cell>
          <cell r="O1294" t="str">
            <v>สินเชื่อธนาคารประชาชน</v>
          </cell>
          <cell r="P1294" t="str">
            <v>1.บุคคลค้ำประกัน</v>
          </cell>
          <cell r="Q1294">
            <v>40000</v>
          </cell>
          <cell r="R1294">
            <v>13991.9</v>
          </cell>
          <cell r="S1294" t="str">
            <v>แขวงเชียงใหม่</v>
          </cell>
          <cell r="T1294" t="str">
            <v>ผบ.6819</v>
          </cell>
          <cell r="U1294">
            <v>2558</v>
          </cell>
          <cell r="V1294" t="str">
            <v>ผบ.7589</v>
          </cell>
          <cell r="W1294">
            <v>2558</v>
          </cell>
          <cell r="X1294">
            <v>7</v>
          </cell>
          <cell r="Y1294">
            <v>10</v>
          </cell>
          <cell r="Z1294">
            <v>2558</v>
          </cell>
          <cell r="BL1294" t="str">
            <v>นางสาวสายใจ ไชยวรรณ</v>
          </cell>
          <cell r="BM1294">
            <v>823755010255</v>
          </cell>
          <cell r="BU1294" t="str">
            <v>เกศินี</v>
          </cell>
        </row>
        <row r="1295">
          <cell r="B1295">
            <v>2138</v>
          </cell>
          <cell r="C1295">
            <v>1290</v>
          </cell>
          <cell r="D1295">
            <v>15</v>
          </cell>
          <cell r="E1295">
            <v>3</v>
          </cell>
          <cell r="F1295">
            <v>2566</v>
          </cell>
          <cell r="G1295">
            <v>800018360340</v>
          </cell>
          <cell r="H1295" t="str">
            <v>นาง</v>
          </cell>
          <cell r="I1295" t="str">
            <v>ศศิกานต์</v>
          </cell>
          <cell r="J1295" t="str">
            <v>ไชยวงค์</v>
          </cell>
          <cell r="K1295">
            <v>3509900413644</v>
          </cell>
          <cell r="L1295" t="str">
            <v>สารภี</v>
          </cell>
          <cell r="M1295" t="str">
            <v>เชียงใหม่ 3</v>
          </cell>
          <cell r="N1295">
            <v>8</v>
          </cell>
          <cell r="O1295" t="str">
            <v>พัฒนาองค์กรชุมชน (รายบุคคล)</v>
          </cell>
          <cell r="P1295" t="str">
            <v>1.บุคคลค้ำประกัน</v>
          </cell>
          <cell r="Q1295">
            <v>67898.66</v>
          </cell>
          <cell r="R1295">
            <v>1510.875</v>
          </cell>
          <cell r="S1295" t="str">
            <v>แขวงเชียงใหม่</v>
          </cell>
          <cell r="T1295" t="str">
            <v>ผบ.735</v>
          </cell>
          <cell r="U1295">
            <v>2558</v>
          </cell>
          <cell r="V1295" t="str">
            <v>ผบ.2438</v>
          </cell>
          <cell r="W1295">
            <v>2558</v>
          </cell>
          <cell r="AA1295">
            <v>18</v>
          </cell>
          <cell r="AB1295">
            <v>5</v>
          </cell>
          <cell r="AC1295">
            <v>2558</v>
          </cell>
          <cell r="BL1295" t="str">
            <v>นางศศิกานต์ ไชยวงค์</v>
          </cell>
          <cell r="BM1295">
            <v>823757010235</v>
          </cell>
          <cell r="BU1295" t="str">
            <v>เกศินี</v>
          </cell>
        </row>
        <row r="1296">
          <cell r="B1296">
            <v>2139</v>
          </cell>
          <cell r="C1296">
            <v>1291</v>
          </cell>
          <cell r="D1296">
            <v>15</v>
          </cell>
          <cell r="E1296">
            <v>3</v>
          </cell>
          <cell r="F1296">
            <v>2566</v>
          </cell>
          <cell r="G1296">
            <v>800011535476</v>
          </cell>
          <cell r="H1296" t="str">
            <v>นาย</v>
          </cell>
          <cell r="I1296" t="str">
            <v>สงกรานต์</v>
          </cell>
          <cell r="J1296" t="str">
            <v>ชัยชนะ</v>
          </cell>
          <cell r="K1296">
            <v>1509900042861</v>
          </cell>
          <cell r="L1296" t="str">
            <v>สารภี</v>
          </cell>
          <cell r="M1296" t="str">
            <v>เชียงใหม่ 3</v>
          </cell>
          <cell r="N1296">
            <v>8</v>
          </cell>
          <cell r="O1296" t="str">
            <v>พัฒนาองค์กรชุมชน (รายบุคคล)</v>
          </cell>
          <cell r="P1296" t="str">
            <v>1.บุคคลค้ำประกัน</v>
          </cell>
          <cell r="Q1296">
            <v>49538.81</v>
          </cell>
          <cell r="R1296">
            <v>3672.66</v>
          </cell>
          <cell r="S1296" t="str">
            <v>แขวงเชียงใหม่</v>
          </cell>
          <cell r="T1296" t="str">
            <v>ผบ.2646</v>
          </cell>
          <cell r="U1296">
            <v>2558</v>
          </cell>
          <cell r="V1296" t="str">
            <v>ผบ.3538</v>
          </cell>
          <cell r="W1296">
            <v>2558</v>
          </cell>
          <cell r="X1296">
            <v>7</v>
          </cell>
          <cell r="Y1296">
            <v>7</v>
          </cell>
          <cell r="Z1296">
            <v>2558</v>
          </cell>
          <cell r="BL1296" t="str">
            <v>นายสงกรานต์ ชัยชนะ</v>
          </cell>
          <cell r="BM1296">
            <v>823757010267</v>
          </cell>
        </row>
        <row r="1297">
          <cell r="B1297">
            <v>2140</v>
          </cell>
          <cell r="C1297">
            <v>1292</v>
          </cell>
          <cell r="D1297">
            <v>15</v>
          </cell>
          <cell r="E1297">
            <v>3</v>
          </cell>
          <cell r="F1297">
            <v>2566</v>
          </cell>
          <cell r="G1297">
            <v>800029542621</v>
          </cell>
          <cell r="H1297" t="str">
            <v>นาย</v>
          </cell>
          <cell r="I1297" t="str">
            <v>ชำนิ</v>
          </cell>
          <cell r="J1297" t="str">
            <v>วิภาคีรี</v>
          </cell>
          <cell r="K1297">
            <v>2501800036037</v>
          </cell>
          <cell r="L1297" t="str">
            <v>สารภี</v>
          </cell>
          <cell r="M1297" t="str">
            <v>เชียงใหม่ 3</v>
          </cell>
          <cell r="N1297">
            <v>8</v>
          </cell>
          <cell r="O1297" t="str">
            <v>สินเชื่อธนาคารประชาชน</v>
          </cell>
          <cell r="P1297" t="str">
            <v>1.บุคคลค้ำประกัน</v>
          </cell>
          <cell r="Q1297">
            <v>106394</v>
          </cell>
          <cell r="R1297">
            <v>15314.81</v>
          </cell>
          <cell r="S1297" t="str">
            <v>จังหวัดฮอด</v>
          </cell>
          <cell r="T1297" t="str">
            <v>ผบ.44</v>
          </cell>
          <cell r="U1297">
            <v>2558</v>
          </cell>
          <cell r="V1297" t="str">
            <v>ผบ.20</v>
          </cell>
          <cell r="W1297">
            <v>2558</v>
          </cell>
          <cell r="X1297">
            <v>13</v>
          </cell>
          <cell r="Y1297">
            <v>7</v>
          </cell>
          <cell r="Z1297">
            <v>2558</v>
          </cell>
          <cell r="BL1297" t="str">
            <v>นายชำนิ วิภาคีรี</v>
          </cell>
          <cell r="BM1297">
            <v>823757010259</v>
          </cell>
        </row>
        <row r="1298">
          <cell r="B1298">
            <v>2141</v>
          </cell>
          <cell r="C1298">
            <v>1293</v>
          </cell>
          <cell r="D1298">
            <v>15</v>
          </cell>
          <cell r="E1298">
            <v>3</v>
          </cell>
          <cell r="F1298">
            <v>2566</v>
          </cell>
          <cell r="G1298">
            <v>800029522797</v>
          </cell>
          <cell r="H1298" t="str">
            <v>นาย</v>
          </cell>
          <cell r="I1298" t="str">
            <v>สถาพร</v>
          </cell>
          <cell r="J1298" t="str">
            <v>จันตาโลก</v>
          </cell>
          <cell r="K1298">
            <v>3500200842111</v>
          </cell>
          <cell r="L1298" t="str">
            <v>สารภี</v>
          </cell>
          <cell r="M1298" t="str">
            <v>เชียงใหม่ 3</v>
          </cell>
          <cell r="N1298">
            <v>8</v>
          </cell>
          <cell r="O1298" t="str">
            <v>สินเชื่อธนาคารประชาชน</v>
          </cell>
          <cell r="P1298" t="str">
            <v>1.บุคคลค้ำประกัน</v>
          </cell>
          <cell r="Q1298">
            <v>124494</v>
          </cell>
          <cell r="R1298">
            <v>12671.51</v>
          </cell>
          <cell r="S1298" t="str">
            <v>จังหวัดเชียงใหม่</v>
          </cell>
          <cell r="T1298" t="str">
            <v>ผบ.141</v>
          </cell>
          <cell r="U1298">
            <v>2558</v>
          </cell>
          <cell r="V1298" t="str">
            <v>ผบ.555</v>
          </cell>
          <cell r="W1298">
            <v>2558</v>
          </cell>
          <cell r="AA1298">
            <v>20</v>
          </cell>
          <cell r="AB1298">
            <v>4</v>
          </cell>
          <cell r="AC1298">
            <v>2558</v>
          </cell>
          <cell r="BL1298" t="str">
            <v>นายสถาพร จันตาโลก</v>
          </cell>
          <cell r="BM1298">
            <v>823755010329</v>
          </cell>
        </row>
        <row r="1299">
          <cell r="B1299">
            <v>2142</v>
          </cell>
          <cell r="C1299">
            <v>1294</v>
          </cell>
          <cell r="D1299">
            <v>15</v>
          </cell>
          <cell r="E1299">
            <v>3</v>
          </cell>
          <cell r="F1299">
            <v>2566</v>
          </cell>
          <cell r="G1299">
            <v>800011553008</v>
          </cell>
          <cell r="H1299" t="str">
            <v>นาง</v>
          </cell>
          <cell r="I1299" t="str">
            <v>ก๋องคำ</v>
          </cell>
          <cell r="J1299" t="str">
            <v>บริวงค์</v>
          </cell>
          <cell r="K1299">
            <v>3501900593041</v>
          </cell>
          <cell r="L1299" t="str">
            <v>สารภี</v>
          </cell>
          <cell r="M1299" t="str">
            <v>เชียงใหม่ 3</v>
          </cell>
          <cell r="N1299">
            <v>8</v>
          </cell>
          <cell r="O1299" t="str">
            <v>พัฒนาองค์กรชุมชน (รายบุคคล)</v>
          </cell>
          <cell r="P1299" t="str">
            <v>1.บุคคลค้ำประกัน</v>
          </cell>
          <cell r="Q1299">
            <v>55097.87</v>
          </cell>
          <cell r="R1299">
            <v>7518</v>
          </cell>
          <cell r="S1299" t="str">
            <v>แขวงเชียงใหม่</v>
          </cell>
          <cell r="T1299" t="str">
            <v>ผบ.5629</v>
          </cell>
          <cell r="U1299">
            <v>2558</v>
          </cell>
          <cell r="V1299" t="str">
            <v>ผบ.5779</v>
          </cell>
          <cell r="W1299">
            <v>2558</v>
          </cell>
          <cell r="X1299">
            <v>25</v>
          </cell>
          <cell r="Y1299">
            <v>8</v>
          </cell>
          <cell r="Z1299">
            <v>2558</v>
          </cell>
          <cell r="BL1299" t="str">
            <v>นางก๋องคำ บริวงค์</v>
          </cell>
          <cell r="BM1299">
            <v>0</v>
          </cell>
        </row>
        <row r="1300">
          <cell r="B1300">
            <v>2143</v>
          </cell>
          <cell r="C1300">
            <v>1295</v>
          </cell>
          <cell r="D1300">
            <v>15</v>
          </cell>
          <cell r="E1300">
            <v>3</v>
          </cell>
          <cell r="F1300">
            <v>2566</v>
          </cell>
          <cell r="G1300">
            <v>800018821358</v>
          </cell>
          <cell r="H1300" t="str">
            <v>นาง</v>
          </cell>
          <cell r="I1300" t="str">
            <v>ชญาน์นันท์</v>
          </cell>
          <cell r="J1300" t="str">
            <v>ชูมา</v>
          </cell>
          <cell r="K1300">
            <v>3510100431054</v>
          </cell>
          <cell r="L1300" t="str">
            <v>สารภี</v>
          </cell>
          <cell r="M1300" t="str">
            <v>เชียงใหม่ 3</v>
          </cell>
          <cell r="N1300">
            <v>8</v>
          </cell>
          <cell r="O1300" t="str">
            <v>สินเชื่อธนาคารประชาชน</v>
          </cell>
          <cell r="P1300" t="str">
            <v>1.บุคคลค้ำประกัน</v>
          </cell>
          <cell r="Q1300">
            <v>160712.01</v>
          </cell>
          <cell r="R1300">
            <v>18081.11</v>
          </cell>
          <cell r="S1300" t="str">
            <v>จังหวัดลำพูน</v>
          </cell>
          <cell r="T1300" t="str">
            <v>ผบ.2278</v>
          </cell>
          <cell r="U1300">
            <v>2558</v>
          </cell>
          <cell r="V1300" t="str">
            <v>ผบ.2772</v>
          </cell>
          <cell r="W1300">
            <v>2558</v>
          </cell>
          <cell r="AA1300">
            <v>16</v>
          </cell>
          <cell r="AB1300">
            <v>8</v>
          </cell>
          <cell r="AC1300">
            <v>2558</v>
          </cell>
          <cell r="BL1300" t="str">
            <v>นางชญาน์นันท์ ชูมา</v>
          </cell>
          <cell r="BM1300">
            <v>823758010102</v>
          </cell>
        </row>
        <row r="1301">
          <cell r="B1301">
            <v>2144</v>
          </cell>
          <cell r="C1301">
            <v>1296</v>
          </cell>
          <cell r="D1301">
            <v>15</v>
          </cell>
          <cell r="E1301">
            <v>3</v>
          </cell>
          <cell r="F1301">
            <v>2566</v>
          </cell>
          <cell r="G1301">
            <v>800029043521</v>
          </cell>
          <cell r="H1301" t="str">
            <v>นาย</v>
          </cell>
          <cell r="I1301" t="str">
            <v>สิทธิพงษ์</v>
          </cell>
          <cell r="J1301" t="str">
            <v>อุตุมติง</v>
          </cell>
          <cell r="K1301">
            <v>1502000045859</v>
          </cell>
          <cell r="L1301" t="str">
            <v>สารภี</v>
          </cell>
          <cell r="M1301" t="str">
            <v>เชียงใหม่ 3</v>
          </cell>
          <cell r="N1301">
            <v>8</v>
          </cell>
          <cell r="O1301" t="str">
            <v>สินเชื่อธนาคารประชาชน</v>
          </cell>
          <cell r="P1301" t="str">
            <v>1.บุคคลค้ำประกัน</v>
          </cell>
          <cell r="Q1301">
            <v>74999.5</v>
          </cell>
          <cell r="R1301">
            <v>7968.55</v>
          </cell>
          <cell r="S1301" t="str">
            <v>แขวงเชียงใหม่</v>
          </cell>
          <cell r="T1301" t="str">
            <v>ผบ.6985</v>
          </cell>
          <cell r="U1301">
            <v>2558</v>
          </cell>
          <cell r="V1301" t="str">
            <v>ผบ.8851</v>
          </cell>
          <cell r="W1301">
            <v>2558</v>
          </cell>
          <cell r="AA1301">
            <v>18</v>
          </cell>
          <cell r="AB1301">
            <v>11</v>
          </cell>
          <cell r="AC1301">
            <v>2558</v>
          </cell>
          <cell r="BL1301" t="str">
            <v>นายสิทธิพงษ์ อุตุมติง</v>
          </cell>
          <cell r="BM1301">
            <v>823755010405</v>
          </cell>
        </row>
        <row r="1302">
          <cell r="B1302">
            <v>2145</v>
          </cell>
          <cell r="C1302">
            <v>1297</v>
          </cell>
          <cell r="D1302">
            <v>15</v>
          </cell>
          <cell r="E1302">
            <v>3</v>
          </cell>
          <cell r="F1302">
            <v>2566</v>
          </cell>
          <cell r="G1302">
            <v>800039612307</v>
          </cell>
          <cell r="H1302" t="str">
            <v>นาย</v>
          </cell>
          <cell r="I1302" t="str">
            <v>ธนกฤต</v>
          </cell>
          <cell r="J1302" t="str">
            <v>คดคง</v>
          </cell>
          <cell r="K1302">
            <v>3650600157953</v>
          </cell>
          <cell r="L1302" t="str">
            <v>สารภี</v>
          </cell>
          <cell r="M1302" t="str">
            <v>เชียงใหม่ 3</v>
          </cell>
          <cell r="N1302">
            <v>8</v>
          </cell>
          <cell r="O1302" t="str">
            <v>สินเชื่อธนาคารประชาชน</v>
          </cell>
          <cell r="P1302" t="str">
            <v>1.บุคคลค้ำประกัน</v>
          </cell>
          <cell r="Q1302">
            <v>75552</v>
          </cell>
          <cell r="R1302">
            <v>6457.3</v>
          </cell>
          <cell r="S1302" t="str">
            <v>แขวงเชียงใหม่</v>
          </cell>
          <cell r="T1302" t="str">
            <v>ผบ.7035</v>
          </cell>
          <cell r="U1302">
            <v>2558</v>
          </cell>
          <cell r="V1302" t="str">
            <v>ผบ.8850</v>
          </cell>
          <cell r="W1302">
            <v>2558</v>
          </cell>
          <cell r="AA1302">
            <v>18</v>
          </cell>
          <cell r="AB1302">
            <v>11</v>
          </cell>
          <cell r="AC1302">
            <v>2558</v>
          </cell>
          <cell r="BL1302" t="str">
            <v>นายธนกฤต คดคง</v>
          </cell>
          <cell r="BM1302">
            <v>823755010413</v>
          </cell>
        </row>
        <row r="1303">
          <cell r="B1303">
            <v>2146</v>
          </cell>
          <cell r="C1303">
            <v>1298</v>
          </cell>
          <cell r="D1303">
            <v>15</v>
          </cell>
          <cell r="E1303">
            <v>3</v>
          </cell>
          <cell r="F1303">
            <v>2566</v>
          </cell>
          <cell r="G1303">
            <v>800037397976</v>
          </cell>
          <cell r="H1303" t="str">
            <v>นาย</v>
          </cell>
          <cell r="I1303" t="str">
            <v>ยุทธศักดิ์</v>
          </cell>
          <cell r="J1303" t="str">
            <v>คชฤทธิ์</v>
          </cell>
          <cell r="K1303">
            <v>1609900053420</v>
          </cell>
          <cell r="L1303" t="str">
            <v>สารภี</v>
          </cell>
          <cell r="M1303" t="str">
            <v>เชียงใหม่ 3</v>
          </cell>
          <cell r="N1303">
            <v>8</v>
          </cell>
          <cell r="O1303" t="str">
            <v>สินเชื่อธนาคารประชาชน</v>
          </cell>
          <cell r="P1303" t="str">
            <v>1.บุคคลค้ำประกัน</v>
          </cell>
          <cell r="Q1303">
            <v>22494</v>
          </cell>
          <cell r="R1303">
            <v>2642.76</v>
          </cell>
          <cell r="S1303" t="str">
            <v>แขวงนครสวรรค์</v>
          </cell>
          <cell r="T1303" t="str">
            <v>ผบ.5281</v>
          </cell>
          <cell r="U1303">
            <v>2558</v>
          </cell>
          <cell r="V1303" t="str">
            <v>ผบ.5457</v>
          </cell>
          <cell r="W1303">
            <v>2558</v>
          </cell>
          <cell r="AA1303">
            <v>14</v>
          </cell>
          <cell r="AB1303">
            <v>12</v>
          </cell>
          <cell r="AC1303">
            <v>2558</v>
          </cell>
          <cell r="BL1303" t="str">
            <v>นายยุทธศักดิ์ คชฤทธิ์</v>
          </cell>
          <cell r="BM1303">
            <v>823758010423</v>
          </cell>
        </row>
        <row r="1304">
          <cell r="B1304">
            <v>2147</v>
          </cell>
          <cell r="C1304">
            <v>1299</v>
          </cell>
          <cell r="D1304">
            <v>15</v>
          </cell>
          <cell r="E1304">
            <v>3</v>
          </cell>
          <cell r="F1304">
            <v>2566</v>
          </cell>
          <cell r="G1304">
            <v>800027467078</v>
          </cell>
          <cell r="H1304" t="str">
            <v>นางสาว</v>
          </cell>
          <cell r="I1304" t="str">
            <v>วรางคณิต</v>
          </cell>
          <cell r="J1304" t="str">
            <v>ทับทอง</v>
          </cell>
          <cell r="K1304">
            <v>3609900946820</v>
          </cell>
          <cell r="L1304" t="str">
            <v>สารภี</v>
          </cell>
          <cell r="M1304" t="str">
            <v>เชียงใหม่ 3</v>
          </cell>
          <cell r="N1304">
            <v>8</v>
          </cell>
          <cell r="O1304" t="str">
            <v>สินเชื่อธนาคารประชาชน</v>
          </cell>
          <cell r="P1304" t="str">
            <v>1.บุคคลค้ำประกัน</v>
          </cell>
          <cell r="Q1304">
            <v>156236</v>
          </cell>
          <cell r="R1304">
            <v>14360.38</v>
          </cell>
          <cell r="S1304" t="str">
            <v>จังหวัดน่าน</v>
          </cell>
          <cell r="T1304" t="str">
            <v>ผบ.1546</v>
          </cell>
          <cell r="U1304">
            <v>2558</v>
          </cell>
          <cell r="V1304" t="str">
            <v>ผบ.1842</v>
          </cell>
          <cell r="W1304">
            <v>2558</v>
          </cell>
          <cell r="X1304">
            <v>28</v>
          </cell>
          <cell r="Y1304">
            <v>12</v>
          </cell>
          <cell r="Z1304">
            <v>2558</v>
          </cell>
          <cell r="BL1304" t="str">
            <v>นางสาววรางคณิต ทับทอง</v>
          </cell>
          <cell r="BM1304">
            <v>823758010317</v>
          </cell>
        </row>
        <row r="1305">
          <cell r="B1305">
            <v>2148</v>
          </cell>
          <cell r="C1305">
            <v>1300</v>
          </cell>
          <cell r="D1305">
            <v>24</v>
          </cell>
          <cell r="E1305">
            <v>3</v>
          </cell>
          <cell r="F1305">
            <v>2566</v>
          </cell>
          <cell r="G1305">
            <v>800025007157</v>
          </cell>
          <cell r="H1305" t="str">
            <v>นาย</v>
          </cell>
          <cell r="I1305" t="str">
            <v>เชิด</v>
          </cell>
          <cell r="J1305" t="str">
            <v>จันรไส</v>
          </cell>
          <cell r="K1305">
            <v>3501600082165</v>
          </cell>
          <cell r="L1305" t="str">
            <v>บ่อสร้าง</v>
          </cell>
          <cell r="M1305" t="str">
            <v>เชียงใหม่ 3</v>
          </cell>
          <cell r="N1305">
            <v>8</v>
          </cell>
          <cell r="O1305" t="str">
            <v>สินเชื่อธนาคารประชาชน</v>
          </cell>
          <cell r="P1305" t="str">
            <v>1.บุคคลค้ำประกัน</v>
          </cell>
          <cell r="Q1305">
            <v>187496</v>
          </cell>
          <cell r="R1305">
            <v>22711.37</v>
          </cell>
          <cell r="S1305" t="str">
            <v>แขวงเชียงใหม่</v>
          </cell>
          <cell r="T1305" t="str">
            <v>ผบ.1159</v>
          </cell>
          <cell r="U1305">
            <v>2557</v>
          </cell>
          <cell r="V1305" t="str">
            <v>ผบ.2283</v>
          </cell>
          <cell r="W1305">
            <v>2557</v>
          </cell>
          <cell r="X1305">
            <v>6</v>
          </cell>
          <cell r="Y1305">
            <v>5</v>
          </cell>
          <cell r="Z1305">
            <v>2557</v>
          </cell>
          <cell r="BL1305" t="str">
            <v>นายเชิด จันรไส</v>
          </cell>
          <cell r="BM1305">
            <v>0</v>
          </cell>
        </row>
        <row r="1306">
          <cell r="B1306">
            <v>2149</v>
          </cell>
          <cell r="C1306">
            <v>1301</v>
          </cell>
          <cell r="D1306">
            <v>24</v>
          </cell>
          <cell r="E1306">
            <v>3</v>
          </cell>
          <cell r="F1306">
            <v>2566</v>
          </cell>
          <cell r="G1306">
            <v>800023272100</v>
          </cell>
          <cell r="H1306" t="str">
            <v>นางสาว</v>
          </cell>
          <cell r="I1306" t="str">
            <v>ญาธิดา</v>
          </cell>
          <cell r="J1306" t="str">
            <v>สุริยา</v>
          </cell>
          <cell r="K1306">
            <v>3501300576634</v>
          </cell>
          <cell r="L1306" t="str">
            <v>บ่อสร้าง</v>
          </cell>
          <cell r="M1306" t="str">
            <v>เชียงใหม่ 3</v>
          </cell>
          <cell r="N1306">
            <v>8</v>
          </cell>
          <cell r="O1306" t="str">
            <v>สินเชื่อธนาคารประชาชน</v>
          </cell>
          <cell r="P1306" t="str">
            <v>1.บุคคลค้ำประกัน</v>
          </cell>
          <cell r="Q1306">
            <v>68703.97</v>
          </cell>
          <cell r="R1306">
            <v>6843.73</v>
          </cell>
          <cell r="S1306" t="str">
            <v>แขวงเชียงใหม่</v>
          </cell>
          <cell r="T1306" t="str">
            <v>ผบ.2332</v>
          </cell>
          <cell r="U1306">
            <v>2558</v>
          </cell>
          <cell r="V1306" t="str">
            <v>ผบ.3875</v>
          </cell>
          <cell r="W1306">
            <v>2558</v>
          </cell>
          <cell r="AA1306">
            <v>21</v>
          </cell>
          <cell r="AB1306">
            <v>7</v>
          </cell>
          <cell r="AC1306">
            <v>2558</v>
          </cell>
          <cell r="BL1306" t="str">
            <v>นางสาวญาธิดา สุริยา</v>
          </cell>
          <cell r="BM1306">
            <v>823658010024</v>
          </cell>
        </row>
        <row r="1307">
          <cell r="B1307">
            <v>2150</v>
          </cell>
          <cell r="C1307">
            <v>1302</v>
          </cell>
          <cell r="D1307">
            <v>24</v>
          </cell>
          <cell r="E1307">
            <v>3</v>
          </cell>
          <cell r="F1307">
            <v>2566</v>
          </cell>
          <cell r="G1307">
            <v>800027768491</v>
          </cell>
          <cell r="H1307" t="str">
            <v>นางสาว</v>
          </cell>
          <cell r="I1307" t="str">
            <v>อัญชลี</v>
          </cell>
          <cell r="J1307" t="str">
            <v>ขันทอง</v>
          </cell>
          <cell r="K1307">
            <v>3500600566170</v>
          </cell>
          <cell r="L1307" t="str">
            <v>บ่อสร้าง</v>
          </cell>
          <cell r="M1307" t="str">
            <v>เชียงใหม่ 3</v>
          </cell>
          <cell r="N1307">
            <v>8</v>
          </cell>
          <cell r="O1307" t="str">
            <v>สินเชื่อธนาคารประชาชน</v>
          </cell>
          <cell r="P1307" t="str">
            <v>1.บุคคลค้ำประกัน</v>
          </cell>
          <cell r="Q1307">
            <v>71661</v>
          </cell>
          <cell r="R1307">
            <v>10966.02</v>
          </cell>
          <cell r="S1307" t="str">
            <v>แขวงเชียงใหม่</v>
          </cell>
          <cell r="T1307" t="str">
            <v>ผบ.6503</v>
          </cell>
          <cell r="U1307">
            <v>2558</v>
          </cell>
          <cell r="V1307" t="str">
            <v>ผบ.7567</v>
          </cell>
          <cell r="W1307">
            <v>2558</v>
          </cell>
          <cell r="X1307">
            <v>6</v>
          </cell>
          <cell r="Y1307">
            <v>10</v>
          </cell>
          <cell r="Z1307">
            <v>2558</v>
          </cell>
          <cell r="BL1307" t="str">
            <v>นางสาวอัญชลี ขันทอง</v>
          </cell>
          <cell r="BM1307">
            <v>823658010197</v>
          </cell>
        </row>
        <row r="1308">
          <cell r="B1308">
            <v>2151</v>
          </cell>
          <cell r="C1308">
            <v>1303</v>
          </cell>
          <cell r="D1308">
            <v>24</v>
          </cell>
          <cell r="E1308">
            <v>3</v>
          </cell>
          <cell r="F1308">
            <v>2566</v>
          </cell>
          <cell r="G1308">
            <v>800022337409</v>
          </cell>
          <cell r="H1308" t="str">
            <v>นาย</v>
          </cell>
          <cell r="I1308" t="str">
            <v>วิชิตชัย</v>
          </cell>
          <cell r="J1308" t="str">
            <v>ธนพรพิทักษ์</v>
          </cell>
          <cell r="K1308">
            <v>1100701154052</v>
          </cell>
          <cell r="L1308" t="str">
            <v>บ่อสร้าง</v>
          </cell>
          <cell r="M1308" t="str">
            <v>เชียงใหม่ 3</v>
          </cell>
          <cell r="N1308">
            <v>8</v>
          </cell>
          <cell r="O1308" t="str">
            <v>สินเชื่อธนาคารประชาชน</v>
          </cell>
          <cell r="P1308" t="str">
            <v>1.บุคคลค้ำประกัน</v>
          </cell>
          <cell r="Q1308">
            <v>26896.9</v>
          </cell>
          <cell r="R1308">
            <v>9265.41</v>
          </cell>
          <cell r="S1308" t="str">
            <v>จังหวัดน่าน สาขาปัว</v>
          </cell>
          <cell r="T1308" t="str">
            <v>ผบ.924</v>
          </cell>
          <cell r="U1308">
            <v>2558</v>
          </cell>
          <cell r="V1308" t="str">
            <v>ผบ.993</v>
          </cell>
          <cell r="W1308">
            <v>2558</v>
          </cell>
          <cell r="X1308">
            <v>11</v>
          </cell>
          <cell r="Y1308">
            <v>11</v>
          </cell>
          <cell r="Z1308">
            <v>2558</v>
          </cell>
          <cell r="BL1308" t="str">
            <v>นายวิชิตชัย ธนพรพิทักษ์</v>
          </cell>
          <cell r="BM1308">
            <v>823658010004</v>
          </cell>
        </row>
        <row r="1309">
          <cell r="B1309">
            <v>2152</v>
          </cell>
          <cell r="C1309">
            <v>1304</v>
          </cell>
          <cell r="D1309">
            <v>24</v>
          </cell>
          <cell r="E1309">
            <v>3</v>
          </cell>
          <cell r="F1309">
            <v>2566</v>
          </cell>
          <cell r="G1309">
            <v>800039718054</v>
          </cell>
          <cell r="H1309" t="str">
            <v>นาย</v>
          </cell>
          <cell r="I1309" t="str">
            <v>ธีระเชษฐ</v>
          </cell>
          <cell r="J1309" t="str">
            <v>สมณะ</v>
          </cell>
          <cell r="K1309">
            <v>3501300820942</v>
          </cell>
          <cell r="L1309" t="str">
            <v>บ่อสร้าง</v>
          </cell>
          <cell r="M1309" t="str">
            <v>เชียงใหม่ 3</v>
          </cell>
          <cell r="N1309">
            <v>8</v>
          </cell>
          <cell r="O1309" t="str">
            <v>สินเชื่อธนาคารประชาชน</v>
          </cell>
          <cell r="P1309" t="str">
            <v>1.บุคคลค้ำประกัน</v>
          </cell>
          <cell r="Q1309">
            <v>265594.59999999998</v>
          </cell>
          <cell r="R1309">
            <v>49735.040000000001</v>
          </cell>
          <cell r="S1309" t="str">
            <v>จังหวัดเชียงใหม่</v>
          </cell>
          <cell r="T1309" t="str">
            <v>ผบ.1991</v>
          </cell>
          <cell r="U1309">
            <v>2558</v>
          </cell>
          <cell r="V1309" t="str">
            <v>ผบ.267</v>
          </cell>
          <cell r="W1309">
            <v>2559</v>
          </cell>
          <cell r="AA1309">
            <v>7</v>
          </cell>
          <cell r="AB1309">
            <v>3</v>
          </cell>
          <cell r="AC1309">
            <v>2559</v>
          </cell>
          <cell r="BL1309" t="str">
            <v>นายธีระเชษฐ สมณะ</v>
          </cell>
          <cell r="BM1309">
            <v>823658010258</v>
          </cell>
        </row>
        <row r="1310">
          <cell r="B1310">
            <v>2153</v>
          </cell>
          <cell r="C1310">
            <v>1305</v>
          </cell>
          <cell r="D1310">
            <v>24</v>
          </cell>
          <cell r="E1310">
            <v>3</v>
          </cell>
          <cell r="F1310">
            <v>2566</v>
          </cell>
          <cell r="G1310">
            <v>800034965718</v>
          </cell>
          <cell r="H1310" t="str">
            <v>นางสาว</v>
          </cell>
          <cell r="I1310" t="str">
            <v>ศิริพร</v>
          </cell>
          <cell r="J1310" t="str">
            <v>ปัญญา</v>
          </cell>
          <cell r="K1310">
            <v>3501300436891</v>
          </cell>
          <cell r="L1310" t="str">
            <v>บ่อสร้าง</v>
          </cell>
          <cell r="M1310" t="str">
            <v>เชียงใหม่ 3</v>
          </cell>
          <cell r="N1310">
            <v>8</v>
          </cell>
          <cell r="O1310" t="str">
            <v>สินเชื่อธนาคารประชาชน</v>
          </cell>
          <cell r="P1310" t="str">
            <v>1.บุคคลค้ำประกัน</v>
          </cell>
          <cell r="Q1310">
            <v>140392.24</v>
          </cell>
          <cell r="R1310">
            <v>15231.42</v>
          </cell>
          <cell r="S1310" t="str">
            <v>แขวงเชียงใหม่</v>
          </cell>
          <cell r="T1310" t="str">
            <v>ผบ.6931</v>
          </cell>
          <cell r="U1310">
            <v>2558</v>
          </cell>
          <cell r="V1310" t="str">
            <v>ผบ.7894</v>
          </cell>
          <cell r="W1310">
            <v>2558</v>
          </cell>
          <cell r="AA1310">
            <v>20</v>
          </cell>
          <cell r="AB1310">
            <v>10</v>
          </cell>
          <cell r="AC1310">
            <v>2558</v>
          </cell>
          <cell r="BL1310" t="str">
            <v>นางสาวศิริพร ปัญญา</v>
          </cell>
          <cell r="BM1310">
            <v>823658010217</v>
          </cell>
        </row>
        <row r="1311">
          <cell r="B1311">
            <v>2154</v>
          </cell>
          <cell r="C1311">
            <v>1306</v>
          </cell>
          <cell r="D1311">
            <v>24</v>
          </cell>
          <cell r="E1311">
            <v>3</v>
          </cell>
          <cell r="F1311">
            <v>2566</v>
          </cell>
          <cell r="G1311">
            <v>821950007111</v>
          </cell>
          <cell r="H1311" t="str">
            <v>นาย</v>
          </cell>
          <cell r="I1311" t="str">
            <v>เจษฎา</v>
          </cell>
          <cell r="J1311" t="str">
            <v>อ่อนปรีดา</v>
          </cell>
          <cell r="K1311">
            <v>3500500544808</v>
          </cell>
          <cell r="L1311" t="str">
            <v>สันกำแพง</v>
          </cell>
          <cell r="M1311" t="str">
            <v>เชียงใหม่ 3</v>
          </cell>
          <cell r="N1311">
            <v>8</v>
          </cell>
          <cell r="O1311" t="str">
            <v>สินเชื่อเคหะ</v>
          </cell>
          <cell r="P1311" t="str">
            <v>2.หลักทรัพย์ค้ำประกัน</v>
          </cell>
          <cell r="Q1311">
            <v>589535.4</v>
          </cell>
          <cell r="R1311">
            <v>75606.429999999993</v>
          </cell>
          <cell r="S1311" t="str">
            <v>จังหวัดเชียงใหม่</v>
          </cell>
          <cell r="T1311" t="str">
            <v>ผบ.378</v>
          </cell>
          <cell r="U1311">
            <v>2557</v>
          </cell>
          <cell r="V1311" t="str">
            <v>ผบ.580</v>
          </cell>
          <cell r="W1311">
            <v>2557</v>
          </cell>
          <cell r="X1311">
            <v>6</v>
          </cell>
          <cell r="Y1311">
            <v>5</v>
          </cell>
          <cell r="Z1311">
            <v>2557</v>
          </cell>
          <cell r="BL1311" t="str">
            <v>นายเจษฎา อ่อนปรีดา</v>
          </cell>
          <cell r="BM1311">
            <v>821950007111</v>
          </cell>
        </row>
        <row r="1312">
          <cell r="B1312">
            <v>2155</v>
          </cell>
          <cell r="C1312">
            <v>1307</v>
          </cell>
          <cell r="D1312">
            <v>24</v>
          </cell>
          <cell r="E1312">
            <v>3</v>
          </cell>
          <cell r="F1312">
            <v>2566</v>
          </cell>
          <cell r="G1312">
            <v>800025762892</v>
          </cell>
          <cell r="H1312" t="str">
            <v>นาย</v>
          </cell>
          <cell r="I1312" t="str">
            <v>ดนัย</v>
          </cell>
          <cell r="J1312" t="str">
            <v>ชาวคำเขต</v>
          </cell>
          <cell r="K1312">
            <v>3501300172371</v>
          </cell>
          <cell r="L1312" t="str">
            <v>สันกำแพง</v>
          </cell>
          <cell r="M1312" t="str">
            <v>เชียงใหม่ 3</v>
          </cell>
          <cell r="N1312">
            <v>8</v>
          </cell>
          <cell r="O1312" t="str">
            <v>สินเชื่อธนาคารประชาชน</v>
          </cell>
          <cell r="P1312" t="str">
            <v>1.บุคคลค้ำประกัน</v>
          </cell>
          <cell r="Q1312">
            <v>129375</v>
          </cell>
          <cell r="R1312">
            <v>5278.8</v>
          </cell>
          <cell r="S1312" t="str">
            <v>แขวงเชียงใหม่</v>
          </cell>
          <cell r="T1312" t="str">
            <v>ผบ.6496</v>
          </cell>
          <cell r="U1312">
            <v>2558</v>
          </cell>
          <cell r="V1312" t="str">
            <v>ผบ.6389</v>
          </cell>
          <cell r="W1312">
            <v>2558</v>
          </cell>
          <cell r="AA1312">
            <v>31</v>
          </cell>
          <cell r="AB1312">
            <v>8</v>
          </cell>
          <cell r="AC1312">
            <v>2558</v>
          </cell>
          <cell r="BL1312" t="str">
            <v>นายดนัย ชาวคำเขต</v>
          </cell>
          <cell r="BM1312">
            <v>823658010201</v>
          </cell>
        </row>
        <row r="1313">
          <cell r="B1313">
            <v>2156</v>
          </cell>
          <cell r="C1313">
            <v>1308</v>
          </cell>
          <cell r="D1313">
            <v>24</v>
          </cell>
          <cell r="E1313">
            <v>3</v>
          </cell>
          <cell r="F1313">
            <v>2566</v>
          </cell>
          <cell r="G1313">
            <v>800033627772</v>
          </cell>
          <cell r="H1313" t="str">
            <v>นาง</v>
          </cell>
          <cell r="I1313" t="str">
            <v>บัวเขียว</v>
          </cell>
          <cell r="J1313" t="str">
            <v>ใจติยะ</v>
          </cell>
          <cell r="K1313">
            <v>5501300007547</v>
          </cell>
          <cell r="L1313" t="str">
            <v>สันกำแพง</v>
          </cell>
          <cell r="M1313" t="str">
            <v>เชียงใหม่ 3</v>
          </cell>
          <cell r="N1313">
            <v>8</v>
          </cell>
          <cell r="O1313" t="str">
            <v>สินเชื่อธนาคารประชาชน</v>
          </cell>
          <cell r="P1313" t="str">
            <v>1.บุคคลค้ำประกัน</v>
          </cell>
          <cell r="Q1313">
            <v>40725.980000000003</v>
          </cell>
          <cell r="R1313">
            <v>2656.08</v>
          </cell>
          <cell r="S1313" t="str">
            <v>แขวงเชียงใหม่</v>
          </cell>
          <cell r="T1313" t="str">
            <v>ผบ.10109</v>
          </cell>
          <cell r="U1313">
            <v>2558</v>
          </cell>
          <cell r="V1313" t="str">
            <v>ผบ.1225</v>
          </cell>
          <cell r="W1313">
            <v>2559</v>
          </cell>
          <cell r="X1313">
            <v>25</v>
          </cell>
          <cell r="Y1313">
            <v>2</v>
          </cell>
          <cell r="Z1313">
            <v>2559</v>
          </cell>
          <cell r="BL1313" t="str">
            <v>นางบัวเขียว ใจติยะ</v>
          </cell>
          <cell r="BM1313">
            <v>823658010660</v>
          </cell>
        </row>
        <row r="1314">
          <cell r="B1314">
            <v>2157</v>
          </cell>
          <cell r="C1314">
            <v>1309</v>
          </cell>
          <cell r="D1314">
            <v>24</v>
          </cell>
          <cell r="E1314">
            <v>3</v>
          </cell>
          <cell r="F1314">
            <v>2566</v>
          </cell>
          <cell r="G1314">
            <v>800029292573</v>
          </cell>
          <cell r="H1314" t="str">
            <v>นาย</v>
          </cell>
          <cell r="I1314" t="str">
            <v>ดวงเนตร</v>
          </cell>
          <cell r="J1314" t="str">
            <v>ธรรมขันแข็ง</v>
          </cell>
          <cell r="K1314">
            <v>3571100419209</v>
          </cell>
          <cell r="L1314" t="str">
            <v>สันกำแพง</v>
          </cell>
          <cell r="M1314" t="str">
            <v>เชียงใหม่ 3</v>
          </cell>
          <cell r="N1314">
            <v>8</v>
          </cell>
          <cell r="O1314" t="str">
            <v>สินเชื่อธนาคารประชาชน</v>
          </cell>
          <cell r="P1314" t="str">
            <v>1.บุคคลค้ำประกัน</v>
          </cell>
          <cell r="Q1314">
            <v>26103.77</v>
          </cell>
          <cell r="R1314">
            <v>5618.77</v>
          </cell>
          <cell r="S1314" t="str">
            <v>แขวงเวียงป่าเป้า</v>
          </cell>
          <cell r="T1314" t="str">
            <v>ผบ.407</v>
          </cell>
          <cell r="U1314">
            <v>2558</v>
          </cell>
          <cell r="V1314" t="str">
            <v>ผบ.93</v>
          </cell>
          <cell r="W1314">
            <v>2559</v>
          </cell>
          <cell r="AA1314">
            <v>22</v>
          </cell>
          <cell r="AB1314">
            <v>3</v>
          </cell>
          <cell r="AC1314">
            <v>2559</v>
          </cell>
          <cell r="BL1314" t="str">
            <v>นายดวงเนตร ธรรมขันแข็ง</v>
          </cell>
          <cell r="BM1314">
            <v>823658010445</v>
          </cell>
        </row>
        <row r="1315">
          <cell r="B1315">
            <v>2158</v>
          </cell>
          <cell r="C1315">
            <v>1310</v>
          </cell>
          <cell r="D1315">
            <v>15</v>
          </cell>
          <cell r="E1315">
            <v>3</v>
          </cell>
          <cell r="F1315">
            <v>2566</v>
          </cell>
          <cell r="G1315">
            <v>800031182523</v>
          </cell>
          <cell r="H1315" t="str">
            <v>นาย</v>
          </cell>
          <cell r="I1315" t="str">
            <v>ยงยุทธ</v>
          </cell>
          <cell r="J1315" t="str">
            <v>พรหมมา</v>
          </cell>
          <cell r="K1315">
            <v>3500500333343</v>
          </cell>
          <cell r="L1315" t="str">
            <v>บิ๊กซี หางดง</v>
          </cell>
          <cell r="M1315" t="str">
            <v>เชียงใหม่ 3</v>
          </cell>
          <cell r="N1315">
            <v>8</v>
          </cell>
          <cell r="O1315" t="str">
            <v>สินเชื่อธนาคารประชาชน</v>
          </cell>
          <cell r="P1315" t="str">
            <v>1.บุคคลค้ำประกัน</v>
          </cell>
          <cell r="Q1315">
            <v>84413.21</v>
          </cell>
          <cell r="R1315">
            <v>10764.96</v>
          </cell>
          <cell r="S1315" t="str">
            <v>แขวงเชียงใหม่</v>
          </cell>
          <cell r="T1315" t="str">
            <v>ผบ.4463</v>
          </cell>
          <cell r="U1315">
            <v>2558</v>
          </cell>
          <cell r="V1315" t="str">
            <v>ผบ.4962</v>
          </cell>
          <cell r="W1315">
            <v>2558</v>
          </cell>
          <cell r="X1315">
            <v>10</v>
          </cell>
          <cell r="Y1315">
            <v>8</v>
          </cell>
          <cell r="Z1315">
            <v>2558</v>
          </cell>
          <cell r="BL1315" t="str">
            <v>นายยงยุทธ พรหมมา</v>
          </cell>
          <cell r="BM1315">
            <v>823758010090</v>
          </cell>
        </row>
        <row r="1316">
          <cell r="B1316">
            <v>2159</v>
          </cell>
          <cell r="C1316">
            <v>1311</v>
          </cell>
          <cell r="D1316">
            <v>29</v>
          </cell>
          <cell r="E1316">
            <v>3</v>
          </cell>
          <cell r="F1316">
            <v>2566</v>
          </cell>
          <cell r="G1316">
            <v>800024837315</v>
          </cell>
          <cell r="H1316" t="str">
            <v>นางสาว</v>
          </cell>
          <cell r="I1316" t="str">
            <v>แววดาว</v>
          </cell>
          <cell r="J1316" t="str">
            <v>มั่นพุ่ม</v>
          </cell>
          <cell r="K1316">
            <v>3640100434176</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34090.01</v>
          </cell>
          <cell r="R1316">
            <v>7625.67</v>
          </cell>
          <cell r="S1316" t="str">
            <v>แขวงเชียงใหม่</v>
          </cell>
          <cell r="T1316" t="str">
            <v>ผบ.8808</v>
          </cell>
          <cell r="U1316">
            <v>2558</v>
          </cell>
          <cell r="V1316" t="str">
            <v>ผบ.772</v>
          </cell>
          <cell r="W1316">
            <v>2559</v>
          </cell>
          <cell r="X1316">
            <v>9</v>
          </cell>
          <cell r="Y1316">
            <v>2</v>
          </cell>
          <cell r="Z1316">
            <v>2559</v>
          </cell>
          <cell r="BL1316" t="str">
            <v>นางสาวแววดาว มั่นพุ่ม</v>
          </cell>
          <cell r="BM1316">
            <v>823658010222</v>
          </cell>
        </row>
        <row r="1317">
          <cell r="B1317">
            <v>2160</v>
          </cell>
          <cell r="C1317">
            <v>1312</v>
          </cell>
          <cell r="D1317">
            <v>29</v>
          </cell>
          <cell r="E1317">
            <v>3</v>
          </cell>
          <cell r="F1317">
            <v>2566</v>
          </cell>
          <cell r="G1317">
            <v>800028369661</v>
          </cell>
          <cell r="H1317" t="str">
            <v>นาย</v>
          </cell>
          <cell r="I1317" t="str">
            <v>ประเสริฐ</v>
          </cell>
          <cell r="J1317" t="str">
            <v>รัตนัง</v>
          </cell>
          <cell r="K1317">
            <v>1580400145735</v>
          </cell>
          <cell r="L1317" t="str">
            <v>บวกครกหลวง</v>
          </cell>
          <cell r="M1317" t="str">
            <v>เชียงใหม่ 3</v>
          </cell>
          <cell r="N1317">
            <v>8</v>
          </cell>
          <cell r="O1317" t="str">
            <v>สินเชื่อธนาคารประชาชน</v>
          </cell>
          <cell r="P1317" t="str">
            <v>1.บุคคลค้ำประกัน</v>
          </cell>
          <cell r="Q1317">
            <v>52005.69</v>
          </cell>
          <cell r="R1317">
            <v>17980.18</v>
          </cell>
          <cell r="S1317" t="str">
            <v>จังหวัดแม่สะเรียง</v>
          </cell>
          <cell r="T1317" t="str">
            <v>ผบ.454</v>
          </cell>
          <cell r="U1317">
            <v>2559</v>
          </cell>
          <cell r="V1317" t="str">
            <v>ผบ.440</v>
          </cell>
          <cell r="W1317">
            <v>2559</v>
          </cell>
          <cell r="X1317">
            <v>9</v>
          </cell>
          <cell r="Y1317">
            <v>9</v>
          </cell>
          <cell r="Z1317">
            <v>2559</v>
          </cell>
          <cell r="BL1317" t="str">
            <v>นายประเสริฐ รัตนัง</v>
          </cell>
          <cell r="BM1317">
            <v>823659010305</v>
          </cell>
        </row>
        <row r="1318">
          <cell r="B1318">
            <v>2161</v>
          </cell>
          <cell r="C1318">
            <v>1313</v>
          </cell>
          <cell r="D1318">
            <v>29</v>
          </cell>
          <cell r="E1318">
            <v>3</v>
          </cell>
          <cell r="F1318">
            <v>2566</v>
          </cell>
          <cell r="G1318">
            <v>800030465903</v>
          </cell>
          <cell r="H1318" t="str">
            <v>นางสาว</v>
          </cell>
          <cell r="I1318" t="str">
            <v>อัจฉรา</v>
          </cell>
          <cell r="J1318" t="str">
            <v>ธิมา</v>
          </cell>
          <cell r="K1318">
            <v>1501200087724</v>
          </cell>
          <cell r="L1318" t="str">
            <v>บ่อสร้าง</v>
          </cell>
          <cell r="M1318" t="str">
            <v>เชียงใหม่ 3</v>
          </cell>
          <cell r="N1318">
            <v>8</v>
          </cell>
          <cell r="O1318" t="str">
            <v>สินเชื่อธนาคารประชาชน</v>
          </cell>
          <cell r="P1318" t="str">
            <v>1.บุคคลค้ำประกัน</v>
          </cell>
          <cell r="Q1318">
            <v>54995</v>
          </cell>
          <cell r="R1318">
            <v>12905.42</v>
          </cell>
          <cell r="S1318" t="str">
            <v>แขวงเชียงใหม่</v>
          </cell>
          <cell r="T1318" t="str">
            <v>ผบ.1135</v>
          </cell>
          <cell r="U1318">
            <v>2559</v>
          </cell>
          <cell r="V1318" t="str">
            <v>ผบ.2508</v>
          </cell>
          <cell r="W1318">
            <v>2559</v>
          </cell>
          <cell r="AA1318">
            <v>25</v>
          </cell>
          <cell r="AB1318">
            <v>4</v>
          </cell>
          <cell r="AC1318">
            <v>2559</v>
          </cell>
          <cell r="BL1318" t="str">
            <v>นางสาวอัจฉรา ธิมา</v>
          </cell>
          <cell r="BM1318">
            <v>823658010460</v>
          </cell>
        </row>
        <row r="1319">
          <cell r="B1319">
            <v>2162</v>
          </cell>
          <cell r="C1319">
            <v>1314</v>
          </cell>
          <cell r="D1319">
            <v>29</v>
          </cell>
          <cell r="E1319">
            <v>3</v>
          </cell>
          <cell r="F1319">
            <v>2566</v>
          </cell>
          <cell r="G1319">
            <v>800029161927</v>
          </cell>
          <cell r="H1319" t="str">
            <v>นาง</v>
          </cell>
          <cell r="I1319" t="str">
            <v>เย็นฤดี</v>
          </cell>
          <cell r="J1319" t="str">
            <v>มือกุศล</v>
          </cell>
          <cell r="K1319">
            <v>3470100201351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46300</v>
          </cell>
          <cell r="R1319">
            <v>4120.1000000000004</v>
          </cell>
          <cell r="S1319" t="str">
            <v>แขวงเชียงใหม่</v>
          </cell>
          <cell r="T1319" t="str">
            <v>ผบ.11342</v>
          </cell>
          <cell r="U1319">
            <v>2559</v>
          </cell>
          <cell r="V1319" t="str">
            <v>ผบ.2509</v>
          </cell>
          <cell r="W1319">
            <v>2559</v>
          </cell>
          <cell r="AA1319">
            <v>25</v>
          </cell>
          <cell r="AB1319">
            <v>4</v>
          </cell>
          <cell r="AC1319">
            <v>2559</v>
          </cell>
          <cell r="BL1319" t="str">
            <v>นางเย็นฤดี มือกุศล</v>
          </cell>
          <cell r="BM1319">
            <v>823658010456</v>
          </cell>
        </row>
        <row r="1320">
          <cell r="B1320">
            <v>2163</v>
          </cell>
          <cell r="C1320">
            <v>1315</v>
          </cell>
          <cell r="D1320">
            <v>29</v>
          </cell>
          <cell r="E1320">
            <v>3</v>
          </cell>
          <cell r="F1320">
            <v>2566</v>
          </cell>
          <cell r="G1320">
            <v>800030004512</v>
          </cell>
          <cell r="H1320" t="str">
            <v>นางสาว</v>
          </cell>
          <cell r="I1320" t="str">
            <v>สาวิณี</v>
          </cell>
          <cell r="J1320" t="str">
            <v>ประจำเมือง</v>
          </cell>
          <cell r="K1320">
            <v>1101800467491</v>
          </cell>
          <cell r="L1320" t="str">
            <v>บวกครกหลวง</v>
          </cell>
          <cell r="M1320" t="str">
            <v>เชียงใหม่ 3</v>
          </cell>
          <cell r="N1320">
            <v>8</v>
          </cell>
          <cell r="O1320" t="str">
            <v>สินเชื่อธนาคารประชาชน</v>
          </cell>
          <cell r="P1320" t="str">
            <v>1.บุคคลค้ำประกัน</v>
          </cell>
          <cell r="Q1320">
            <v>38419.19</v>
          </cell>
          <cell r="R1320">
            <v>6997.68</v>
          </cell>
          <cell r="S1320" t="str">
            <v>แขวงนครปฐม</v>
          </cell>
          <cell r="T1320" t="str">
            <v>ผบ.1455</v>
          </cell>
          <cell r="U1320">
            <v>2559</v>
          </cell>
          <cell r="V1320" t="str">
            <v>ผบ.1984</v>
          </cell>
          <cell r="W1320">
            <v>2559</v>
          </cell>
          <cell r="X1320">
            <v>4</v>
          </cell>
          <cell r="Y1320">
            <v>6</v>
          </cell>
          <cell r="Z1320">
            <v>2559</v>
          </cell>
          <cell r="BL1320" t="str">
            <v>นางสาวสาวิณี ประจำเมือง</v>
          </cell>
          <cell r="BM1320">
            <v>823658010454</v>
          </cell>
        </row>
        <row r="1321">
          <cell r="B1321">
            <v>2164</v>
          </cell>
          <cell r="C1321">
            <v>1316</v>
          </cell>
          <cell r="D1321">
            <v>29</v>
          </cell>
          <cell r="E1321">
            <v>3</v>
          </cell>
          <cell r="F1321">
            <v>2566</v>
          </cell>
          <cell r="G1321">
            <v>800034577984</v>
          </cell>
          <cell r="H1321" t="str">
            <v>นาย</v>
          </cell>
          <cell r="I1321" t="str">
            <v>เดชา</v>
          </cell>
          <cell r="J1321" t="str">
            <v>นันตา</v>
          </cell>
          <cell r="K1321">
            <v>1570500120980</v>
          </cell>
          <cell r="L1321" t="str">
            <v>บ่อสร้าง</v>
          </cell>
          <cell r="M1321" t="str">
            <v>เชียงใหม่ 3</v>
          </cell>
          <cell r="N1321">
            <v>8</v>
          </cell>
          <cell r="O1321" t="str">
            <v>สินเชื่อธนาคารประชาชน</v>
          </cell>
          <cell r="P1321" t="str">
            <v>1.บุคคลค้ำประกัน</v>
          </cell>
          <cell r="Q1321">
            <v>96379.35</v>
          </cell>
          <cell r="R1321">
            <v>10197.35</v>
          </cell>
          <cell r="S1321" t="str">
            <v>จังหวัดเชียงราย</v>
          </cell>
          <cell r="T1321" t="str">
            <v>ผบ.1109</v>
          </cell>
          <cell r="U1321">
            <v>2559</v>
          </cell>
          <cell r="V1321" t="str">
            <v>ผบ.2072</v>
          </cell>
          <cell r="W1321">
            <v>2559</v>
          </cell>
          <cell r="AA1321">
            <v>8</v>
          </cell>
          <cell r="AB1321">
            <v>8</v>
          </cell>
          <cell r="AC1321">
            <v>2559</v>
          </cell>
          <cell r="BL1321" t="str">
            <v>นายเดชา นันตา</v>
          </cell>
          <cell r="BM1321">
            <v>823658010388</v>
          </cell>
        </row>
        <row r="1322">
          <cell r="B1322">
            <v>2165</v>
          </cell>
          <cell r="C1322">
            <v>1317</v>
          </cell>
          <cell r="D1322">
            <v>29</v>
          </cell>
          <cell r="E1322">
            <v>3</v>
          </cell>
          <cell r="F1322">
            <v>2566</v>
          </cell>
          <cell r="G1322">
            <v>800046725712</v>
          </cell>
          <cell r="H1322" t="str">
            <v>นางสาว</v>
          </cell>
          <cell r="I1322" t="str">
            <v>สมปอง</v>
          </cell>
          <cell r="J1322" t="str">
            <v>เพียงคาม</v>
          </cell>
          <cell r="K1322">
            <v>2302000016328</v>
          </cell>
          <cell r="L1322" t="str">
            <v>แม่วาง</v>
          </cell>
          <cell r="M1322" t="str">
            <v>เชียงใหม่ 3</v>
          </cell>
          <cell r="N1322">
            <v>8</v>
          </cell>
          <cell r="O1322" t="str">
            <v>สินเชื่อธนาคารประชาชน</v>
          </cell>
          <cell r="P1322" t="str">
            <v>1.บุคคลค้ำประกัน</v>
          </cell>
          <cell r="Q1322">
            <v>30000</v>
          </cell>
          <cell r="R1322">
            <v>2206.88</v>
          </cell>
          <cell r="S1322" t="str">
            <v>จังหวัดสีคิ้ว</v>
          </cell>
          <cell r="T1322" t="str">
            <v>ผบ.280</v>
          </cell>
          <cell r="U1322">
            <v>2559</v>
          </cell>
          <cell r="V1322" t="str">
            <v>ผบ.2659</v>
          </cell>
          <cell r="W1322">
            <v>2559</v>
          </cell>
          <cell r="X1322">
            <v>5</v>
          </cell>
          <cell r="Y1322">
            <v>9</v>
          </cell>
          <cell r="Z1322">
            <v>2559</v>
          </cell>
          <cell r="BL1322" t="str">
            <v>นางสาวสมปอง เพียงคาม</v>
          </cell>
          <cell r="BM1322">
            <v>823759010298</v>
          </cell>
        </row>
        <row r="1323">
          <cell r="B1323">
            <v>2166</v>
          </cell>
          <cell r="C1323">
            <v>1318</v>
          </cell>
          <cell r="D1323">
            <v>29</v>
          </cell>
          <cell r="E1323">
            <v>3</v>
          </cell>
          <cell r="F1323">
            <v>2566</v>
          </cell>
          <cell r="G1323">
            <v>800041328660</v>
          </cell>
          <cell r="H1323" t="str">
            <v>นางสาว</v>
          </cell>
          <cell r="I1323" t="str">
            <v>พิมลพรรณ</v>
          </cell>
          <cell r="J1323" t="str">
            <v>กาสม หรือหุ่นนภรินทร์</v>
          </cell>
          <cell r="K1323">
            <v>1509900523982</v>
          </cell>
          <cell r="L1323" t="str">
            <v>บ่อสร้าง</v>
          </cell>
          <cell r="M1323" t="str">
            <v>เชียงใหม่ 3</v>
          </cell>
          <cell r="N1323">
            <v>8</v>
          </cell>
          <cell r="O1323" t="str">
            <v>สินเชื่อธนาคารประชาชน</v>
          </cell>
          <cell r="P1323" t="str">
            <v>1.บุคคลค้ำประกัน</v>
          </cell>
          <cell r="Q1323">
            <v>34140.660000000003</v>
          </cell>
          <cell r="R1323">
            <v>15974.99</v>
          </cell>
          <cell r="S1323" t="str">
            <v>แขวงเชียงใหม่</v>
          </cell>
          <cell r="T1323" t="str">
            <v>ผบ.12036</v>
          </cell>
          <cell r="U1323">
            <v>2561</v>
          </cell>
          <cell r="V1323" t="str">
            <v>ผบ.1074</v>
          </cell>
          <cell r="W1323">
            <v>2562</v>
          </cell>
          <cell r="AA1323">
            <v>12</v>
          </cell>
          <cell r="AB1323">
            <v>2</v>
          </cell>
          <cell r="AC1323">
            <v>2562</v>
          </cell>
          <cell r="BL1323" t="str">
            <v>นางสาวพิมลพรรณ กาสม หรือหุ่นนภรินทร์</v>
          </cell>
          <cell r="BM1323">
            <v>823659010993</v>
          </cell>
        </row>
        <row r="1324">
          <cell r="B1324">
            <v>2167</v>
          </cell>
          <cell r="C1324">
            <v>1319</v>
          </cell>
          <cell r="D1324">
            <v>4</v>
          </cell>
          <cell r="E1324">
            <v>4</v>
          </cell>
          <cell r="F1324">
            <v>2566</v>
          </cell>
          <cell r="G1324">
            <v>800044542168</v>
          </cell>
          <cell r="H1324" t="str">
            <v>นาย</v>
          </cell>
          <cell r="I1324" t="str">
            <v xml:space="preserve">ณัฐพงศ์ </v>
          </cell>
          <cell r="J1324" t="str">
            <v>ศรีวนิช</v>
          </cell>
          <cell r="K1324">
            <v>3509900848314</v>
          </cell>
          <cell r="L1324" t="str">
            <v>เชียงใหม่</v>
          </cell>
          <cell r="M1324" t="str">
            <v>เชียงใหม่ 1</v>
          </cell>
          <cell r="N1324">
            <v>8</v>
          </cell>
          <cell r="O1324" t="str">
            <v>สินเชื่อธนาคารประชาชน</v>
          </cell>
          <cell r="P1324" t="str">
            <v>1.บุคคลค้ำประกัน</v>
          </cell>
          <cell r="Q1324">
            <v>152774</v>
          </cell>
          <cell r="R1324">
            <v>12</v>
          </cell>
          <cell r="S1324" t="str">
            <v>แขวงลำปาง</v>
          </cell>
          <cell r="T1324" t="str">
            <v>ผบ.5773</v>
          </cell>
          <cell r="U1324">
            <v>2560</v>
          </cell>
          <cell r="V1324" t="str">
            <v>ผบ.7640</v>
          </cell>
          <cell r="W1324">
            <v>2560</v>
          </cell>
          <cell r="AA1324">
            <v>17</v>
          </cell>
          <cell r="AB1324">
            <v>11</v>
          </cell>
          <cell r="AC1324">
            <v>2560</v>
          </cell>
          <cell r="BL1324" t="str">
            <v>นายณัฐพงศ์  ศรีวนิช</v>
          </cell>
          <cell r="BM1324">
            <v>0</v>
          </cell>
        </row>
        <row r="1325">
          <cell r="B1325">
            <v>2168</v>
          </cell>
          <cell r="C1325">
            <v>1320</v>
          </cell>
          <cell r="D1325">
            <v>4</v>
          </cell>
          <cell r="E1325">
            <v>4</v>
          </cell>
          <cell r="F1325">
            <v>2566</v>
          </cell>
          <cell r="G1325">
            <v>800100543845</v>
          </cell>
          <cell r="H1325" t="str">
            <v>นาย</v>
          </cell>
          <cell r="I1325" t="str">
            <v>ธรรมนูญ</v>
          </cell>
          <cell r="J1325" t="str">
            <v>เผยกลิ่น</v>
          </cell>
          <cell r="K1325">
            <v>1509901380964</v>
          </cell>
          <cell r="L1325" t="str">
            <v>หนองหอย</v>
          </cell>
          <cell r="M1325" t="str">
            <v>เชียงใหม่ 1</v>
          </cell>
          <cell r="N1325">
            <v>8</v>
          </cell>
          <cell r="O1325" t="str">
            <v>สินเชื่อธนาคารประชาชน</v>
          </cell>
          <cell r="P1325" t="str">
            <v>1.บุคคลค้ำประกัน</v>
          </cell>
          <cell r="Q1325">
            <v>33437.440000000002</v>
          </cell>
          <cell r="R1325">
            <v>10560.09</v>
          </cell>
          <cell r="S1325" t="str">
            <v>แขวงเชียงดาว</v>
          </cell>
          <cell r="T1325" t="str">
            <v>ผบE41</v>
          </cell>
          <cell r="U1325">
            <v>2566</v>
          </cell>
          <cell r="V1325" t="str">
            <v>ผบE142</v>
          </cell>
          <cell r="W1325">
            <v>2566</v>
          </cell>
          <cell r="X1325">
            <v>21</v>
          </cell>
          <cell r="Y1325">
            <v>2</v>
          </cell>
          <cell r="Z1325">
            <v>2566</v>
          </cell>
          <cell r="BL1325" t="str">
            <v>นายธรรมนูญ เผยกลิ่น</v>
          </cell>
          <cell r="BM1325">
            <v>0</v>
          </cell>
        </row>
        <row r="1326">
          <cell r="B1326">
            <v>2169</v>
          </cell>
          <cell r="C1326">
            <v>1321</v>
          </cell>
          <cell r="D1326">
            <v>28</v>
          </cell>
          <cell r="E1326">
            <v>3</v>
          </cell>
          <cell r="F1326">
            <v>2566</v>
          </cell>
          <cell r="H1326" t="str">
            <v>นาย</v>
          </cell>
          <cell r="I1326" t="str">
            <v>สงวน</v>
          </cell>
          <cell r="J1326" t="str">
            <v>สุภาใจ</v>
          </cell>
          <cell r="K1326">
            <v>3501100248994</v>
          </cell>
          <cell r="L1326" t="str">
            <v>พร้าว</v>
          </cell>
          <cell r="M1326" t="str">
            <v>เชียงใหม่ 2</v>
          </cell>
          <cell r="N1326">
            <v>8</v>
          </cell>
          <cell r="O1326" t="str">
            <v>สินเชื่อธนาคารประชาชน</v>
          </cell>
          <cell r="P1326" t="str">
            <v>1.บุคคลค้ำประกัน</v>
          </cell>
          <cell r="Q1326">
            <v>64734</v>
          </cell>
          <cell r="R1326">
            <v>16357.19</v>
          </cell>
          <cell r="S1326" t="str">
            <v>แขวงเชียงใหม่</v>
          </cell>
          <cell r="T1326" t="str">
            <v>ผบ.3499</v>
          </cell>
          <cell r="U1326">
            <v>2562</v>
          </cell>
          <cell r="V1326" t="str">
            <v>ผบ.4456</v>
          </cell>
          <cell r="W1326">
            <v>2562</v>
          </cell>
          <cell r="AA1326">
            <v>8</v>
          </cell>
          <cell r="AB1326">
            <v>6</v>
          </cell>
          <cell r="AC1326">
            <v>2566</v>
          </cell>
          <cell r="BL1326" t="str">
            <v>นายสงวน สุภาใจ</v>
          </cell>
          <cell r="BM1326">
            <v>0</v>
          </cell>
        </row>
        <row r="1327">
          <cell r="B1327">
            <v>2170</v>
          </cell>
          <cell r="C1327">
            <v>1322</v>
          </cell>
          <cell r="D1327">
            <v>28</v>
          </cell>
          <cell r="E1327">
            <v>3</v>
          </cell>
          <cell r="F1327">
            <v>2566</v>
          </cell>
          <cell r="G1327">
            <v>855648014477</v>
          </cell>
          <cell r="H1327" t="str">
            <v>จ่าสิบตรีหรือร้อยตรี</v>
          </cell>
          <cell r="I1327" t="str">
            <v>สุนทรหรือเรืองกวี</v>
          </cell>
          <cell r="J1327" t="str">
            <v>ดวงเงาหรือโฆษิตอำไพ</v>
          </cell>
          <cell r="K1327">
            <v>3509900757831</v>
          </cell>
          <cell r="L1327" t="str">
            <v>พร้าว</v>
          </cell>
          <cell r="M1327" t="str">
            <v>เชียงใหม่ 2</v>
          </cell>
          <cell r="N1327">
            <v>8</v>
          </cell>
          <cell r="O1327" t="str">
            <v>สินเชื่อเพื่อพัฒนาคุณภาพชีวิตทหาร</v>
          </cell>
          <cell r="P1327" t="str">
            <v>1.บุคคลค้ำประกัน</v>
          </cell>
          <cell r="Q1327">
            <v>57325.22</v>
          </cell>
          <cell r="R1327">
            <v>5479.74</v>
          </cell>
          <cell r="S1327" t="str">
            <v>แขวงเชียงใหม่</v>
          </cell>
          <cell r="T1327" t="str">
            <v>ผบE3010</v>
          </cell>
          <cell r="U1327">
            <v>2565</v>
          </cell>
          <cell r="V1327" t="str">
            <v>ผบE7866</v>
          </cell>
          <cell r="W1327">
            <v>2565</v>
          </cell>
          <cell r="X1327">
            <v>8</v>
          </cell>
          <cell r="Y1327">
            <v>11</v>
          </cell>
          <cell r="Z1327">
            <v>2565</v>
          </cell>
          <cell r="BL1327" t="str">
            <v>จ่าสิบตรีหรือร้อยตรีสุนทรหรือเรืองกวี ดวงเงาหรือโฆษิตอำไพ</v>
          </cell>
          <cell r="BM1327">
            <v>0</v>
          </cell>
        </row>
        <row r="1328">
          <cell r="B1328">
            <v>2171</v>
          </cell>
          <cell r="C1328">
            <v>1323</v>
          </cell>
          <cell r="D1328">
            <v>15</v>
          </cell>
          <cell r="E1328">
            <v>3</v>
          </cell>
          <cell r="F1328">
            <v>2566</v>
          </cell>
          <cell r="G1328">
            <v>800016453840</v>
          </cell>
          <cell r="H1328" t="str">
            <v>นาย</v>
          </cell>
          <cell r="I1328" t="str">
            <v>สามารถ</v>
          </cell>
          <cell r="J1328" t="str">
            <v>บุญยังเต</v>
          </cell>
          <cell r="K1328">
            <v>5501500001437</v>
          </cell>
          <cell r="L1328" t="str">
            <v>หางดง</v>
          </cell>
          <cell r="M1328" t="str">
            <v>เชียงใหม่ 3</v>
          </cell>
          <cell r="N1328">
            <v>8</v>
          </cell>
          <cell r="O1328" t="str">
            <v>สินเชื่อธนาคารประชาชน</v>
          </cell>
          <cell r="P1328" t="str">
            <v>1.บุคคลค้ำประกัน</v>
          </cell>
          <cell r="Q1328">
            <v>47222</v>
          </cell>
          <cell r="R1328">
            <v>17869</v>
          </cell>
          <cell r="S1328" t="str">
            <v>แขวงเชียงใหม่</v>
          </cell>
          <cell r="T1328" t="str">
            <v>ผบ.7499</v>
          </cell>
          <cell r="U1328">
            <v>2557</v>
          </cell>
          <cell r="V1328" t="str">
            <v>ผบ.432</v>
          </cell>
          <cell r="W1328">
            <v>2558</v>
          </cell>
          <cell r="AA1328">
            <v>4</v>
          </cell>
          <cell r="AB1328">
            <v>2</v>
          </cell>
          <cell r="AC1328">
            <v>2558</v>
          </cell>
          <cell r="BL1328" t="str">
            <v>นายสามารถ บุญยังเต</v>
          </cell>
          <cell r="BM1328">
            <v>823757010106</v>
          </cell>
        </row>
        <row r="1329">
          <cell r="B1329">
            <v>2172</v>
          </cell>
          <cell r="C1329">
            <v>1324</v>
          </cell>
          <cell r="D1329">
            <v>15</v>
          </cell>
          <cell r="E1329">
            <v>3</v>
          </cell>
          <cell r="F1329">
            <v>2566</v>
          </cell>
          <cell r="G1329">
            <v>800031171849</v>
          </cell>
          <cell r="H1329" t="str">
            <v>นาง</v>
          </cell>
          <cell r="I1329" t="str">
            <v>สุกัญญา</v>
          </cell>
          <cell r="J1329" t="str">
            <v>ไชยเป็ง</v>
          </cell>
          <cell r="K1329">
            <v>3589900060598</v>
          </cell>
          <cell r="L1329" t="str">
            <v>หางดง</v>
          </cell>
          <cell r="M1329" t="str">
            <v>เชียงใหม่ 3</v>
          </cell>
          <cell r="N1329">
            <v>8</v>
          </cell>
          <cell r="O1329" t="str">
            <v>สินเชื่อธนาคารประชาชน</v>
          </cell>
          <cell r="P1329" t="str">
            <v>1.บุคคลค้ำประกัน</v>
          </cell>
          <cell r="Q1329">
            <v>36656</v>
          </cell>
          <cell r="R1329">
            <v>4711.38</v>
          </cell>
          <cell r="S1329" t="str">
            <v>จังหวัดแม่ฮ่องสอน</v>
          </cell>
          <cell r="T1329" t="str">
            <v>ผบ.317</v>
          </cell>
          <cell r="U1329">
            <v>2558</v>
          </cell>
          <cell r="V1329" t="str">
            <v>ผบ.345</v>
          </cell>
          <cell r="W1329">
            <v>2558</v>
          </cell>
          <cell r="AA1329">
            <v>9</v>
          </cell>
          <cell r="AB1329">
            <v>11</v>
          </cell>
          <cell r="AC1329">
            <v>2558</v>
          </cell>
          <cell r="BL1329" t="str">
            <v>นางสุกัญญา ไชยเป็ง</v>
          </cell>
          <cell r="BM1329">
            <v>823755010402</v>
          </cell>
        </row>
        <row r="1330">
          <cell r="B1330">
            <v>2173</v>
          </cell>
          <cell r="C1330">
            <v>1325</v>
          </cell>
          <cell r="D1330">
            <v>15</v>
          </cell>
          <cell r="E1330">
            <v>3</v>
          </cell>
          <cell r="F1330">
            <v>2566</v>
          </cell>
          <cell r="G1330">
            <v>800029090746</v>
          </cell>
          <cell r="H1330" t="str">
            <v>นางสาว</v>
          </cell>
          <cell r="I1330" t="str">
            <v>ทิวากร</v>
          </cell>
          <cell r="J1330" t="str">
            <v>ยศสุตัน</v>
          </cell>
          <cell r="K1330">
            <v>1540200008807</v>
          </cell>
          <cell r="L1330" t="str">
            <v>หางดง</v>
          </cell>
          <cell r="M1330" t="str">
            <v>เชียงใหม่ 3</v>
          </cell>
          <cell r="N1330">
            <v>8</v>
          </cell>
          <cell r="O1330" t="str">
            <v>สินเชื่อธนาคารประชาชน</v>
          </cell>
          <cell r="P1330" t="str">
            <v>1.บุคคลค้ำประกัน</v>
          </cell>
          <cell r="Q1330">
            <v>28313.52</v>
          </cell>
          <cell r="R1330">
            <v>2535.12</v>
          </cell>
          <cell r="S1330" t="str">
            <v>จังหวัดแพร่</v>
          </cell>
          <cell r="T1330" t="str">
            <v>ผบ.2944</v>
          </cell>
          <cell r="U1330">
            <v>2558</v>
          </cell>
          <cell r="V1330" t="str">
            <v>ผบ.3437</v>
          </cell>
          <cell r="W1330">
            <v>2558</v>
          </cell>
          <cell r="X1330">
            <v>14</v>
          </cell>
          <cell r="Y1330">
            <v>12</v>
          </cell>
          <cell r="Z1330">
            <v>2558</v>
          </cell>
          <cell r="BL1330" t="str">
            <v>นางสาวทิวากร ยศสุตัน</v>
          </cell>
          <cell r="BM1330">
            <v>823755010427</v>
          </cell>
        </row>
        <row r="1331">
          <cell r="B1331">
            <v>2174</v>
          </cell>
          <cell r="C1331">
            <v>1326</v>
          </cell>
          <cell r="D1331">
            <v>15</v>
          </cell>
          <cell r="E1331">
            <v>3</v>
          </cell>
          <cell r="F1331">
            <v>2566</v>
          </cell>
          <cell r="G1331">
            <v>800020777622</v>
          </cell>
          <cell r="H1331" t="str">
            <v>นาย</v>
          </cell>
          <cell r="I1331" t="str">
            <v>วุฒิชานนท์</v>
          </cell>
          <cell r="J1331" t="str">
            <v>สมนาศักดิ์</v>
          </cell>
          <cell r="K1331">
            <v>3570800310322</v>
          </cell>
          <cell r="L1331" t="str">
            <v>หางดง</v>
          </cell>
          <cell r="M1331" t="str">
            <v>เชียงใหม่ 3</v>
          </cell>
          <cell r="N1331">
            <v>8</v>
          </cell>
          <cell r="O1331" t="str">
            <v>สินเชื่อธนาคารประชาชน</v>
          </cell>
          <cell r="P1331" t="str">
            <v>1.บุคคลค้ำประกัน</v>
          </cell>
          <cell r="Q1331">
            <v>74175.990000000005</v>
          </cell>
          <cell r="R1331">
            <v>20279.86</v>
          </cell>
          <cell r="S1331" t="str">
            <v>จังหวัดเชียงราย</v>
          </cell>
          <cell r="T1331" t="str">
            <v>ผบ.3666</v>
          </cell>
          <cell r="U1331">
            <v>2558</v>
          </cell>
          <cell r="V1331" t="str">
            <v>ผบ.4573</v>
          </cell>
          <cell r="W1331">
            <v>2558</v>
          </cell>
          <cell r="X1331">
            <v>23</v>
          </cell>
          <cell r="Y1331">
            <v>11</v>
          </cell>
          <cell r="Z1331">
            <v>2558</v>
          </cell>
          <cell r="BL1331" t="str">
            <v>นายวุฒิชานนท์ สมนาศักดิ์</v>
          </cell>
          <cell r="BM1331">
            <v>0</v>
          </cell>
        </row>
        <row r="1332">
          <cell r="B1332">
            <v>2175</v>
          </cell>
          <cell r="C1332">
            <v>1327</v>
          </cell>
          <cell r="D1332">
            <v>15</v>
          </cell>
          <cell r="E1332">
            <v>3</v>
          </cell>
          <cell r="F1332">
            <v>2566</v>
          </cell>
          <cell r="G1332">
            <v>800028275322</v>
          </cell>
          <cell r="H1332" t="str">
            <v>นาย</v>
          </cell>
          <cell r="I1332" t="str">
            <v>ธนะพันธ์</v>
          </cell>
          <cell r="J1332" t="str">
            <v>กลั่นปรุง</v>
          </cell>
          <cell r="K1332">
            <v>1760100053981</v>
          </cell>
          <cell r="L1332" t="str">
            <v>หางดง</v>
          </cell>
          <cell r="M1332" t="str">
            <v>เชียงใหม่ 3</v>
          </cell>
          <cell r="N1332">
            <v>8</v>
          </cell>
          <cell r="O1332" t="str">
            <v>สินเชื่อธนาคารประชาชน</v>
          </cell>
          <cell r="P1332" t="str">
            <v>1.บุคคลค้ำประกัน</v>
          </cell>
          <cell r="Q1332">
            <v>32650</v>
          </cell>
          <cell r="R1332">
            <v>5353.51</v>
          </cell>
          <cell r="S1332" t="str">
            <v>จังหวัดชุมพร</v>
          </cell>
          <cell r="T1332" t="str">
            <v>ผบ.1424</v>
          </cell>
          <cell r="U1332">
            <v>2558</v>
          </cell>
          <cell r="V1332" t="str">
            <v>ผบ.1780</v>
          </cell>
          <cell r="W1332">
            <v>2558</v>
          </cell>
          <cell r="X1332">
            <v>26</v>
          </cell>
          <cell r="Y1332">
            <v>10</v>
          </cell>
          <cell r="Z1332">
            <v>2558</v>
          </cell>
          <cell r="BL1332" t="str">
            <v>นายธนะพันธ์ กลั่นปรุง</v>
          </cell>
          <cell r="BM1332">
            <v>823758010045</v>
          </cell>
        </row>
        <row r="1333">
          <cell r="B1333">
            <v>2176</v>
          </cell>
          <cell r="C1333">
            <v>1328</v>
          </cell>
          <cell r="D1333">
            <v>15</v>
          </cell>
          <cell r="E1333">
            <v>3</v>
          </cell>
          <cell r="F1333">
            <v>2566</v>
          </cell>
          <cell r="G1333">
            <v>800011800342</v>
          </cell>
          <cell r="H1333" t="str">
            <v>นาง</v>
          </cell>
          <cell r="I1333" t="str">
            <v>พรทิพย์</v>
          </cell>
          <cell r="J1333" t="str">
            <v>สัตยากร</v>
          </cell>
          <cell r="K1333">
            <v>3501200164083</v>
          </cell>
          <cell r="L1333" t="str">
            <v>สันป่าตอง</v>
          </cell>
          <cell r="M1333" t="str">
            <v>เชียงใหม่ 3</v>
          </cell>
          <cell r="N1333">
            <v>8</v>
          </cell>
          <cell r="O1333" t="str">
            <v>สินเชื่อธนาคารประชาชน</v>
          </cell>
          <cell r="P1333" t="str">
            <v>1.บุคคลค้ำประกัน</v>
          </cell>
          <cell r="Q1333">
            <v>43257.89</v>
          </cell>
          <cell r="R1333">
            <v>1276.3699999999999</v>
          </cell>
          <cell r="S1333" t="str">
            <v>แขวงเชียงใหม่</v>
          </cell>
          <cell r="T1333" t="str">
            <v>ผบ.4723</v>
          </cell>
          <cell r="U1333">
            <v>2558</v>
          </cell>
          <cell r="V1333" t="str">
            <v>ผบ.4505</v>
          </cell>
          <cell r="W1333">
            <v>2558</v>
          </cell>
          <cell r="AA1333">
            <v>4</v>
          </cell>
          <cell r="AB1333">
            <v>8</v>
          </cell>
          <cell r="AC1333">
            <v>2558</v>
          </cell>
          <cell r="BL1333" t="str">
            <v>นางพรทิพย์ สัตยากร</v>
          </cell>
          <cell r="BM1333">
            <v>823757010068</v>
          </cell>
        </row>
        <row r="1334">
          <cell r="B1334">
            <v>2177</v>
          </cell>
          <cell r="C1334">
            <v>1329</v>
          </cell>
          <cell r="D1334">
            <v>15</v>
          </cell>
          <cell r="E1334">
            <v>3</v>
          </cell>
          <cell r="F1334">
            <v>2566</v>
          </cell>
          <cell r="G1334">
            <v>800026406192</v>
          </cell>
          <cell r="H1334" t="str">
            <v>นาย</v>
          </cell>
          <cell r="I1334" t="str">
            <v>อุทัย</v>
          </cell>
          <cell r="J1334" t="str">
            <v>คำเขียว</v>
          </cell>
          <cell r="K1334">
            <v>3500100045223</v>
          </cell>
          <cell r="L1334" t="str">
            <v>สันป่าตอง</v>
          </cell>
          <cell r="M1334" t="str">
            <v>เชียงใหม่ 3</v>
          </cell>
          <cell r="N1334">
            <v>8</v>
          </cell>
          <cell r="O1334" t="str">
            <v>สินเชื่อธนาคารประชาชน</v>
          </cell>
          <cell r="P1334" t="str">
            <v>1.บุคคลค้ำประกัน</v>
          </cell>
          <cell r="Q1334">
            <v>128328</v>
          </cell>
          <cell r="R1334">
            <v>24022.63</v>
          </cell>
          <cell r="S1334" t="str">
            <v>แขวงเชียงใหม่</v>
          </cell>
          <cell r="T1334" t="str">
            <v>ผบ.6151</v>
          </cell>
          <cell r="U1334">
            <v>2558</v>
          </cell>
          <cell r="V1334" t="str">
            <v>ผบ.5452</v>
          </cell>
          <cell r="W1334">
            <v>2558</v>
          </cell>
          <cell r="X1334">
            <v>18</v>
          </cell>
          <cell r="Y1334">
            <v>8</v>
          </cell>
          <cell r="Z1334">
            <v>2558</v>
          </cell>
          <cell r="BL1334" t="str">
            <v>นายอุทัย คำเขียว</v>
          </cell>
          <cell r="BM1334">
            <v>823758010071</v>
          </cell>
        </row>
        <row r="1335">
          <cell r="B1335">
            <v>2178</v>
          </cell>
          <cell r="C1335">
            <v>1330</v>
          </cell>
          <cell r="D1335">
            <v>15</v>
          </cell>
          <cell r="E1335">
            <v>3</v>
          </cell>
          <cell r="F1335">
            <v>2566</v>
          </cell>
          <cell r="G1335">
            <v>800028100835</v>
          </cell>
          <cell r="H1335" t="str">
            <v>นาย</v>
          </cell>
          <cell r="I1335" t="str">
            <v>ราชันย์</v>
          </cell>
          <cell r="J1335" t="str">
            <v>รุ่งเรือง</v>
          </cell>
          <cell r="K1335">
            <v>3570400030667</v>
          </cell>
          <cell r="L1335" t="str">
            <v>สันป่าตอง</v>
          </cell>
          <cell r="M1335" t="str">
            <v>เชียงใหม่ 3</v>
          </cell>
          <cell r="N1335">
            <v>8</v>
          </cell>
          <cell r="O1335" t="str">
            <v>สินเชื่อธนาคารประชาชน</v>
          </cell>
          <cell r="P1335" t="str">
            <v>1.บุคคลค้ำประกัน</v>
          </cell>
          <cell r="Q1335">
            <v>174382</v>
          </cell>
          <cell r="R1335">
            <v>19346.37</v>
          </cell>
          <cell r="S1335" t="str">
            <v>จังหวัดเทิง</v>
          </cell>
          <cell r="T1335" t="str">
            <v>ผบ.1165</v>
          </cell>
          <cell r="U1335">
            <v>2558</v>
          </cell>
          <cell r="V1335" t="str">
            <v>ผบ.1365</v>
          </cell>
          <cell r="W1335">
            <v>2558</v>
          </cell>
          <cell r="X1335">
            <v>16</v>
          </cell>
          <cell r="Y1335">
            <v>11</v>
          </cell>
          <cell r="Z1335">
            <v>2558</v>
          </cell>
          <cell r="BL1335" t="str">
            <v>นายราชันย์ รุ่งเรือง</v>
          </cell>
          <cell r="BM1335">
            <v>823757010003</v>
          </cell>
        </row>
        <row r="1336">
          <cell r="B1336">
            <v>2179</v>
          </cell>
          <cell r="C1336">
            <v>1331</v>
          </cell>
          <cell r="D1336">
            <v>15</v>
          </cell>
          <cell r="E1336">
            <v>3</v>
          </cell>
          <cell r="F1336">
            <v>2566</v>
          </cell>
          <cell r="G1336">
            <v>800020645688</v>
          </cell>
          <cell r="H1336" t="str">
            <v>นาย</v>
          </cell>
          <cell r="I1336" t="str">
            <v>กมล</v>
          </cell>
          <cell r="J1336" t="str">
            <v>ศรีคำมูล</v>
          </cell>
          <cell r="K1336">
            <v>3501200964527</v>
          </cell>
          <cell r="L1336" t="str">
            <v>สันป่าตอง</v>
          </cell>
          <cell r="M1336" t="str">
            <v>เชียงใหม่ 3</v>
          </cell>
          <cell r="N1336">
            <v>8</v>
          </cell>
          <cell r="O1336" t="str">
            <v>สินเชื่อธนาคารประชาชน</v>
          </cell>
          <cell r="P1336" t="str">
            <v>1.บุคคลค้ำประกัน</v>
          </cell>
          <cell r="Q1336">
            <v>172908</v>
          </cell>
          <cell r="R1336">
            <v>23575.17</v>
          </cell>
          <cell r="S1336" t="str">
            <v>แขวงเชียงใหม่</v>
          </cell>
          <cell r="T1336" t="str">
            <v>ผบ.2268</v>
          </cell>
          <cell r="U1336">
            <v>2558</v>
          </cell>
          <cell r="V1336" t="str">
            <v>ผบ.3580</v>
          </cell>
          <cell r="W1336">
            <v>2558</v>
          </cell>
          <cell r="AA1336">
            <v>8</v>
          </cell>
          <cell r="AB1336">
            <v>7</v>
          </cell>
          <cell r="AC1336">
            <v>2558</v>
          </cell>
          <cell r="BL1336" t="str">
            <v>นายกมล ศรีคำมูล</v>
          </cell>
          <cell r="BM1336">
            <v>0</v>
          </cell>
        </row>
        <row r="1337">
          <cell r="B1337">
            <v>2180</v>
          </cell>
          <cell r="C1337">
            <v>1332</v>
          </cell>
          <cell r="D1337">
            <v>15</v>
          </cell>
          <cell r="E1337">
            <v>3</v>
          </cell>
          <cell r="F1337">
            <v>2566</v>
          </cell>
          <cell r="G1337">
            <v>800026548589</v>
          </cell>
          <cell r="H1337" t="str">
            <v>นาย</v>
          </cell>
          <cell r="I1337" t="str">
            <v>เกียรติชาย</v>
          </cell>
          <cell r="J1337" t="str">
            <v>ฐาราชวงศ์ศึก</v>
          </cell>
          <cell r="K1337">
            <v>3259900146789</v>
          </cell>
          <cell r="L1337" t="str">
            <v>สันป่าตอง</v>
          </cell>
          <cell r="M1337" t="str">
            <v>เชียงใหม่ 3</v>
          </cell>
          <cell r="N1337">
            <v>8</v>
          </cell>
          <cell r="O1337" t="str">
            <v>สินเชื่อสวัสดิการ</v>
          </cell>
          <cell r="P1337" t="str">
            <v>1.บุคคลค้ำประกัน</v>
          </cell>
          <cell r="Q1337">
            <v>127907.72</v>
          </cell>
          <cell r="R1337">
            <v>16213.07</v>
          </cell>
          <cell r="S1337" t="str">
            <v>จังหวัดลำพูน</v>
          </cell>
          <cell r="T1337" t="str">
            <v>ผบ.2789</v>
          </cell>
          <cell r="U1337">
            <v>2558</v>
          </cell>
          <cell r="V1337" t="str">
            <v>ผบ.3048</v>
          </cell>
          <cell r="W1337">
            <v>2558</v>
          </cell>
          <cell r="X1337">
            <v>26</v>
          </cell>
          <cell r="Y1337">
            <v>10</v>
          </cell>
          <cell r="Z1337">
            <v>2558</v>
          </cell>
          <cell r="BL1337" t="str">
            <v>นายเกียรติชาย ฐาราชวงศ์ศึก</v>
          </cell>
          <cell r="BM1337">
            <v>0</v>
          </cell>
        </row>
        <row r="1338">
          <cell r="B1338">
            <v>2181</v>
          </cell>
          <cell r="C1338">
            <v>1333</v>
          </cell>
          <cell r="D1338">
            <v>15</v>
          </cell>
          <cell r="E1338">
            <v>3</v>
          </cell>
          <cell r="F1338">
            <v>2566</v>
          </cell>
          <cell r="G1338">
            <v>800014256732</v>
          </cell>
          <cell r="H1338" t="str">
            <v>นาง</v>
          </cell>
          <cell r="I1338" t="str">
            <v>บัวรวย</v>
          </cell>
          <cell r="J1338" t="str">
            <v>บุญมา</v>
          </cell>
          <cell r="K1338">
            <v>3501200738616</v>
          </cell>
          <cell r="L1338" t="str">
            <v>สันป่าตอง</v>
          </cell>
          <cell r="M1338" t="str">
            <v>เชียงใหม่ 3</v>
          </cell>
          <cell r="N1338">
            <v>8</v>
          </cell>
          <cell r="O1338" t="str">
            <v>สินเชื่อธนาคารประชาชน</v>
          </cell>
          <cell r="P1338" t="str">
            <v>1.บุคคลค้ำประกัน</v>
          </cell>
          <cell r="Q1338">
            <v>67527.360000000001</v>
          </cell>
          <cell r="R1338">
            <v>6370.58</v>
          </cell>
          <cell r="S1338" t="str">
            <v>แขวงเชียงใหม่</v>
          </cell>
          <cell r="T1338" t="str">
            <v>ผบ.8267</v>
          </cell>
          <cell r="U1338">
            <v>2558</v>
          </cell>
          <cell r="V1338" t="str">
            <v>ผบ.9312</v>
          </cell>
          <cell r="W1338">
            <v>2558</v>
          </cell>
          <cell r="X1338">
            <v>30</v>
          </cell>
          <cell r="Y1338">
            <v>11</v>
          </cell>
          <cell r="Z1338">
            <v>2558</v>
          </cell>
          <cell r="BL1338" t="str">
            <v>นางบัวรวย บุญมา</v>
          </cell>
          <cell r="BM1338">
            <v>823758010432</v>
          </cell>
        </row>
        <row r="1339">
          <cell r="B1339">
            <v>2182</v>
          </cell>
          <cell r="C1339">
            <v>1334</v>
          </cell>
          <cell r="D1339">
            <v>21</v>
          </cell>
          <cell r="E1339">
            <v>3</v>
          </cell>
          <cell r="F1339">
            <v>2566</v>
          </cell>
          <cell r="G1339">
            <v>800097565652</v>
          </cell>
          <cell r="H1339" t="str">
            <v>นาง</v>
          </cell>
          <cell r="I1339" t="str">
            <v xml:space="preserve">พิทักษ์ </v>
          </cell>
          <cell r="J1339" t="str">
            <v>พิมพ์เกตุ</v>
          </cell>
          <cell r="K1339">
            <v>3630400049472</v>
          </cell>
          <cell r="L1339" t="str">
            <v>หนองหอย</v>
          </cell>
          <cell r="M1339" t="str">
            <v>เชียงใหม่ 1</v>
          </cell>
          <cell r="N1339">
            <v>8</v>
          </cell>
          <cell r="O1339" t="str">
            <v>สินเชื่อธนาคารประชาชน</v>
          </cell>
          <cell r="P1339" t="str">
            <v>1.บุคคลค้ำประกัน</v>
          </cell>
          <cell r="Q1339">
            <v>31703.21</v>
          </cell>
          <cell r="R1339">
            <v>8493.4</v>
          </cell>
          <cell r="S1339" t="str">
            <v>แขวงเชียงดาว</v>
          </cell>
          <cell r="T1339" t="str">
            <v>ผบE926</v>
          </cell>
          <cell r="U1339">
            <v>2565</v>
          </cell>
          <cell r="V1339" t="str">
            <v>ผบE228</v>
          </cell>
          <cell r="W1339">
            <v>2566</v>
          </cell>
          <cell r="X1339">
            <v>16</v>
          </cell>
          <cell r="Y1339">
            <v>1</v>
          </cell>
          <cell r="Z1339">
            <v>2566</v>
          </cell>
          <cell r="BD1339" t="str">
            <v>ออกหนังสือเตือน 27/7/2565//ออกขอให้ชำระหนี้ 30/9/2565//นัดสืบพยานวันที่ 16/1/2566 เวลา 10.30 น.</v>
          </cell>
          <cell r="BE1339" t="str">
            <v/>
          </cell>
          <cell r="BF1339" t="str">
            <v/>
          </cell>
          <cell r="BG1339" t="str">
            <v/>
          </cell>
          <cell r="BH1339" t="str">
            <v/>
          </cell>
          <cell r="BI1339" t="str">
            <v/>
          </cell>
          <cell r="BJ1339" t="str">
            <v/>
          </cell>
          <cell r="BK1339" t="str">
            <v/>
          </cell>
          <cell r="BL1339" t="str">
            <v>นางพิทักษ์  พิมพ์เกตุ</v>
          </cell>
          <cell r="BM1339">
            <v>883165010608</v>
          </cell>
          <cell r="CL1339">
            <v>243217</v>
          </cell>
        </row>
        <row r="1340">
          <cell r="B1340">
            <v>2183</v>
          </cell>
          <cell r="C1340">
            <v>1335</v>
          </cell>
          <cell r="D1340">
            <v>22</v>
          </cell>
          <cell r="E1340">
            <v>3</v>
          </cell>
          <cell r="F1340">
            <v>2566</v>
          </cell>
          <cell r="G1340">
            <v>800057308861</v>
          </cell>
          <cell r="H1340" t="str">
            <v>นาย</v>
          </cell>
          <cell r="I1340" t="str">
            <v>บุญธรรม</v>
          </cell>
          <cell r="J1340" t="str">
            <v>พันน้อย</v>
          </cell>
          <cell r="K1340">
            <v>3420300077590</v>
          </cell>
          <cell r="L1340" t="str">
            <v>สามแยกสันทราย</v>
          </cell>
          <cell r="M1340" t="str">
            <v>เชียงใหม่ 1</v>
          </cell>
          <cell r="N1340">
            <v>8</v>
          </cell>
          <cell r="O1340" t="str">
            <v>สินเชื่อธนาคารประชาชน</v>
          </cell>
          <cell r="P1340" t="str">
            <v>1.บุคคลค้ำประกัน</v>
          </cell>
          <cell r="Q1340">
            <v>35496</v>
          </cell>
          <cell r="R1340">
            <v>16562.34</v>
          </cell>
          <cell r="S1340" t="str">
            <v>แขวงเชียงดาว</v>
          </cell>
          <cell r="T1340" t="str">
            <v>ผบE43</v>
          </cell>
          <cell r="U1340">
            <v>2566</v>
          </cell>
          <cell r="V1340" t="str">
            <v>ผบE144</v>
          </cell>
          <cell r="W1340">
            <v>2566</v>
          </cell>
          <cell r="X1340">
            <v>21</v>
          </cell>
          <cell r="Y1340">
            <v>2</v>
          </cell>
          <cell r="Z1340">
            <v>2566</v>
          </cell>
          <cell r="AS1340" t="str">
            <v>พิพากษาให้จำเลยที่ 1 รับผิดเต็มท้ายฟ้อง ส่วนจำเลยที่ 2 และที่ 3 รับผิดเฉพาะต้นเงิน</v>
          </cell>
          <cell r="BD1340" t="str">
            <v>ออกหนังสือเตือน 31/8/2565//นัดสืบพยาน 21/2/2566 เวลา 9.00 น.</v>
          </cell>
          <cell r="BE1340" t="str">
            <v/>
          </cell>
          <cell r="BF1340">
            <v>22</v>
          </cell>
          <cell r="BG1340">
            <v>7</v>
          </cell>
          <cell r="BH1340">
            <v>2565</v>
          </cell>
          <cell r="BI1340">
            <v>2000</v>
          </cell>
          <cell r="BJ1340">
            <v>15</v>
          </cell>
          <cell r="BK1340">
            <v>2</v>
          </cell>
          <cell r="BL1340" t="str">
            <v>นายบุญธรรม พันน้อย</v>
          </cell>
          <cell r="BM1340">
            <v>883165010786</v>
          </cell>
          <cell r="CL1340">
            <v>243277</v>
          </cell>
        </row>
        <row r="1341">
          <cell r="B1341">
            <v>2184</v>
          </cell>
          <cell r="C1341">
            <v>1336</v>
          </cell>
          <cell r="D1341">
            <v>29</v>
          </cell>
          <cell r="E1341">
            <v>3</v>
          </cell>
          <cell r="F1341">
            <v>2566</v>
          </cell>
          <cell r="G1341">
            <v>800118172009</v>
          </cell>
          <cell r="H1341" t="str">
            <v>นาย</v>
          </cell>
          <cell r="I1341" t="str">
            <v>ทรัพย์เจริญ</v>
          </cell>
          <cell r="J1341" t="str">
            <v>แก้วบังวัน</v>
          </cell>
          <cell r="K1341">
            <v>1539900644917</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86664</v>
          </cell>
          <cell r="R1341">
            <v>15589.75</v>
          </cell>
          <cell r="S1341" t="str">
            <v>แขวงเชียงใหม่</v>
          </cell>
          <cell r="T1341" t="str">
            <v>ผบE7140</v>
          </cell>
          <cell r="U1341">
            <v>2565</v>
          </cell>
          <cell r="V1341" t="str">
            <v>ผบE246</v>
          </cell>
          <cell r="W1341">
            <v>2566</v>
          </cell>
          <cell r="X1341">
            <v>17</v>
          </cell>
          <cell r="Y1341">
            <v>1</v>
          </cell>
          <cell r="Z1341">
            <v>2566</v>
          </cell>
          <cell r="BL1341" t="str">
            <v>นายทรัพย์เจริญ แก้วบังวัน</v>
          </cell>
          <cell r="BM1341">
            <v>883165010176</v>
          </cell>
        </row>
        <row r="1342">
          <cell r="B1342">
            <v>2185</v>
          </cell>
          <cell r="C1342">
            <v>1337</v>
          </cell>
          <cell r="D1342">
            <v>30</v>
          </cell>
          <cell r="E1342">
            <v>3</v>
          </cell>
          <cell r="F1342">
            <v>2566</v>
          </cell>
          <cell r="G1342">
            <v>800070515450</v>
          </cell>
          <cell r="H1342" t="str">
            <v>นางสาว</v>
          </cell>
          <cell r="I1342" t="str">
            <v>มินตรา</v>
          </cell>
          <cell r="J1342" t="str">
            <v>ทะสอน</v>
          </cell>
          <cell r="K1342">
            <v>1549900355346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61514.58</v>
          </cell>
          <cell r="R1342">
            <v>31008.080000000002</v>
          </cell>
          <cell r="S1342" t="str">
            <v>จังหวัดแพร่</v>
          </cell>
          <cell r="T1342" t="str">
            <v>ผบE157</v>
          </cell>
          <cell r="U1342">
            <v>2566</v>
          </cell>
          <cell r="V1342" t="str">
            <v>ผบE658</v>
          </cell>
          <cell r="W1342">
            <v>2566</v>
          </cell>
          <cell r="X1342">
            <v>27</v>
          </cell>
          <cell r="Y1342">
            <v>2</v>
          </cell>
          <cell r="Z1342">
            <v>2566</v>
          </cell>
          <cell r="BL1342" t="str">
            <v>นางสาวมินตรา ทะสอน</v>
          </cell>
          <cell r="BM1342">
            <v>883165010622</v>
          </cell>
        </row>
        <row r="1343">
          <cell r="B1343">
            <v>2186</v>
          </cell>
          <cell r="C1343">
            <v>1338</v>
          </cell>
          <cell r="D1343">
            <v>30</v>
          </cell>
          <cell r="E1343">
            <v>3</v>
          </cell>
          <cell r="F1343">
            <v>2566</v>
          </cell>
          <cell r="G1343">
            <v>800068819609</v>
          </cell>
          <cell r="H1343" t="str">
            <v>นางสาว</v>
          </cell>
          <cell r="I1343" t="str">
            <v>กนกกาญจน์</v>
          </cell>
          <cell r="J1343" t="str">
            <v>บุตรดี</v>
          </cell>
          <cell r="K1343">
            <v>1560100184646</v>
          </cell>
          <cell r="L1343" t="str">
            <v>เม-ญ่า เชียงใหม่</v>
          </cell>
          <cell r="M1343" t="str">
            <v>เชียงใหม่ 1</v>
          </cell>
          <cell r="N1343">
            <v>8</v>
          </cell>
          <cell r="O1343" t="str">
            <v>สินเชื่อธนาคารประชาชน</v>
          </cell>
          <cell r="P1343" t="str">
            <v>1.บุคคลค้ำประกัน</v>
          </cell>
          <cell r="Q1343">
            <v>67820.759999999995</v>
          </cell>
          <cell r="R1343">
            <v>18719.38</v>
          </cell>
          <cell r="S1343" t="str">
            <v>แขวงเชียงราย</v>
          </cell>
          <cell r="T1343" t="str">
            <v>ผบE110</v>
          </cell>
          <cell r="U1343">
            <v>2566</v>
          </cell>
          <cell r="V1343" t="str">
            <v>ผบE806</v>
          </cell>
          <cell r="W1343">
            <v>2566</v>
          </cell>
          <cell r="X1343">
            <v>27</v>
          </cell>
          <cell r="Y1343">
            <v>2</v>
          </cell>
          <cell r="Z1343">
            <v>2566</v>
          </cell>
          <cell r="BL1343" t="str">
            <v>นางสาวกนกกาญจน์ บุตรดี</v>
          </cell>
          <cell r="BM1343">
            <v>883165010165</v>
          </cell>
        </row>
        <row r="1344">
          <cell r="B1344">
            <v>2187</v>
          </cell>
          <cell r="C1344">
            <v>1339</v>
          </cell>
          <cell r="D1344">
            <v>3</v>
          </cell>
          <cell r="E1344">
            <v>4</v>
          </cell>
          <cell r="F1344">
            <v>2566</v>
          </cell>
          <cell r="G1344">
            <v>800095637008</v>
          </cell>
          <cell r="H1344" t="str">
            <v>นาย</v>
          </cell>
          <cell r="I1344" t="str">
            <v>สิทธิโชค</v>
          </cell>
          <cell r="J1344" t="str">
            <v>ดาราวงษ์</v>
          </cell>
          <cell r="K1344">
            <v>1509900673984</v>
          </cell>
          <cell r="L1344" t="str">
            <v>มีโชคพลาซ่า</v>
          </cell>
          <cell r="M1344" t="str">
            <v>เชียงใหม่ 2</v>
          </cell>
          <cell r="N1344">
            <v>8</v>
          </cell>
          <cell r="O1344" t="str">
            <v>สินเชื่อแก้ไขปัญหาหนี้นอกระบบPSAระยะที่ 2</v>
          </cell>
          <cell r="P1344" t="str">
            <v>1.บุคคลค้ำประกัน</v>
          </cell>
          <cell r="Q1344">
            <v>41660</v>
          </cell>
          <cell r="R1344">
            <v>7718.27</v>
          </cell>
          <cell r="S1344" t="str">
            <v>แขวงเชียงดาว</v>
          </cell>
          <cell r="T1344" t="str">
            <v>ผบE15</v>
          </cell>
          <cell r="U1344">
            <v>2566</v>
          </cell>
          <cell r="V1344" t="str">
            <v>ผบE95</v>
          </cell>
          <cell r="W1344">
            <v>2566</v>
          </cell>
          <cell r="X1344">
            <v>6</v>
          </cell>
          <cell r="Y1344">
            <v>2</v>
          </cell>
          <cell r="Z1344">
            <v>2566</v>
          </cell>
          <cell r="BL1344" t="str">
            <v>นายสิทธิโชค ดาราวงษ์</v>
          </cell>
          <cell r="BM1344">
            <v>883265010689</v>
          </cell>
        </row>
        <row r="1345">
          <cell r="B1345">
            <v>2188</v>
          </cell>
          <cell r="C1345">
            <v>1340</v>
          </cell>
          <cell r="D1345">
            <v>3</v>
          </cell>
          <cell r="E1345">
            <v>4</v>
          </cell>
          <cell r="F1345">
            <v>2566</v>
          </cell>
          <cell r="G1345">
            <v>800096199412</v>
          </cell>
          <cell r="H1345" t="str">
            <v>นาย</v>
          </cell>
          <cell r="I1345" t="str">
            <v>ไสว</v>
          </cell>
          <cell r="J1345" t="str">
            <v>โคตรชมภู</v>
          </cell>
          <cell r="K1345">
            <v>3430200701771</v>
          </cell>
          <cell r="L1345" t="str">
            <v>มีโชคพลาซ่า</v>
          </cell>
          <cell r="M1345" t="str">
            <v>เชียงใหม่ 2</v>
          </cell>
          <cell r="N1345">
            <v>8</v>
          </cell>
          <cell r="O1345" t="str">
            <v>สินเชื่อแก้ไขปัญหาหนี้นอกระบบ (PSA)</v>
          </cell>
          <cell r="P1345" t="str">
            <v>1.บุคคลค้ำประกัน</v>
          </cell>
          <cell r="Q1345">
            <v>31740.46</v>
          </cell>
          <cell r="R1345">
            <v>6349</v>
          </cell>
          <cell r="S1345" t="str">
            <v>แขวงเชียงใหม่</v>
          </cell>
          <cell r="T1345" t="str">
            <v>ผบE6242</v>
          </cell>
          <cell r="U1345">
            <v>2565</v>
          </cell>
          <cell r="V1345" t="str">
            <v>ผบE8439</v>
          </cell>
          <cell r="W1345">
            <v>2565</v>
          </cell>
          <cell r="X1345">
            <v>28</v>
          </cell>
          <cell r="Y1345">
            <v>11</v>
          </cell>
          <cell r="Z1345">
            <v>2565</v>
          </cell>
          <cell r="BL1345" t="str">
            <v>นายไสว โคตรชมภู</v>
          </cell>
          <cell r="BM1345">
            <v>883265010311</v>
          </cell>
        </row>
        <row r="1346">
          <cell r="B1346">
            <v>2189</v>
          </cell>
          <cell r="C1346">
            <v>1341</v>
          </cell>
          <cell r="D1346">
            <v>17</v>
          </cell>
          <cell r="E1346">
            <v>4</v>
          </cell>
          <cell r="F1346">
            <v>2566</v>
          </cell>
          <cell r="G1346" t="str">
            <v>800100758781 , 
800100758799</v>
          </cell>
          <cell r="H1346" t="str">
            <v>นาย</v>
          </cell>
          <cell r="I1346" t="str">
            <v>ศักดิ์ชัย</v>
          </cell>
          <cell r="J1346" t="str">
            <v>ศรีปุริ</v>
          </cell>
          <cell r="K1346">
            <v>3570100944329</v>
          </cell>
          <cell r="L1346" t="str">
            <v>มีโชคพลาซ่า</v>
          </cell>
          <cell r="M1346" t="str">
            <v>เชียงใหม่ 2</v>
          </cell>
          <cell r="N1346">
            <v>8</v>
          </cell>
          <cell r="O1346" t="str">
            <v>สินเขื่อเคหะ, สินเชื่อไทรทอง MRTA</v>
          </cell>
          <cell r="P1346" t="str">
            <v>2.หลักทรัพย์ค้ำประกัน</v>
          </cell>
          <cell r="Q1346">
            <v>824320.38</v>
          </cell>
          <cell r="R1346">
            <v>58563.77</v>
          </cell>
          <cell r="S1346" t="str">
            <v>จังหวัดเชียงราย</v>
          </cell>
          <cell r="T1346" t="str">
            <v>ผบE956</v>
          </cell>
          <cell r="U1346">
            <v>2565</v>
          </cell>
          <cell r="V1346" t="str">
            <v>ผบE115</v>
          </cell>
          <cell r="W1346">
            <v>2566</v>
          </cell>
          <cell r="X1346">
            <v>13</v>
          </cell>
          <cell r="Y1346">
            <v>2</v>
          </cell>
          <cell r="Z1346">
            <v>2566</v>
          </cell>
          <cell r="BL1346" t="str">
            <v>นายศักดิ์ชัย ศรีปุริ</v>
          </cell>
          <cell r="BM1346">
            <v>883162012289</v>
          </cell>
        </row>
        <row r="1347">
          <cell r="B1347">
            <v>2190</v>
          </cell>
          <cell r="C1347">
            <v>1342</v>
          </cell>
          <cell r="D1347">
            <v>23</v>
          </cell>
          <cell r="E1347">
            <v>5</v>
          </cell>
          <cell r="F1347">
            <v>2566</v>
          </cell>
          <cell r="G1347">
            <v>800001552044</v>
          </cell>
          <cell r="H1347" t="str">
            <v>นางสาว</v>
          </cell>
          <cell r="I1347" t="str">
            <v>อลิสา</v>
          </cell>
          <cell r="J1347" t="str">
            <v>พรหมนิ่ม</v>
          </cell>
          <cell r="L1347" t="str">
            <v>สันป่าตอง</v>
          </cell>
          <cell r="M1347" t="str">
            <v>เชียงใหม่ 3</v>
          </cell>
          <cell r="N1347">
            <v>8</v>
          </cell>
          <cell r="O1347" t="str">
            <v>สินเชื่อกเพื่อการบริโภค</v>
          </cell>
          <cell r="S1347" t="str">
            <v>แขวงเชียงใหม่</v>
          </cell>
          <cell r="T1347" t="str">
            <v>ผบ.3237</v>
          </cell>
          <cell r="U1347">
            <v>2559</v>
          </cell>
          <cell r="V1347" t="str">
            <v>ผบ.4518</v>
          </cell>
          <cell r="W1347">
            <v>2559</v>
          </cell>
          <cell r="X1347">
            <v>28</v>
          </cell>
          <cell r="Y1347">
            <v>6</v>
          </cell>
          <cell r="Z1347">
            <v>2559</v>
          </cell>
          <cell r="AG1347">
            <v>16</v>
          </cell>
          <cell r="AH1347">
            <v>2</v>
          </cell>
          <cell r="AI1347">
            <v>2560</v>
          </cell>
          <cell r="BL1347" t="str">
            <v>นางสาวอลิสา พรหมนิ่ม</v>
          </cell>
          <cell r="BM1347">
            <v>0</v>
          </cell>
        </row>
        <row r="1348">
          <cell r="B1348">
            <v>2191</v>
          </cell>
          <cell r="C1348">
            <v>1343</v>
          </cell>
          <cell r="D1348">
            <v>29</v>
          </cell>
          <cell r="E1348">
            <v>5</v>
          </cell>
          <cell r="F1348">
            <v>2566</v>
          </cell>
          <cell r="G1348" t="str">
            <v>800095007822,
800095007830</v>
          </cell>
          <cell r="H1348" t="str">
            <v>นาย</v>
          </cell>
          <cell r="I1348" t="str">
            <v>วรศักดิ์</v>
          </cell>
          <cell r="J1348" t="str">
            <v>ทรงชัยอิตรานนท์</v>
          </cell>
          <cell r="K1348">
            <v>8570884005152</v>
          </cell>
          <cell r="L1348" t="str">
            <v>หนองหอย</v>
          </cell>
          <cell r="M1348" t="str">
            <v>เชียงใหม่ 1</v>
          </cell>
          <cell r="N1348">
            <v>8</v>
          </cell>
          <cell r="O1348" t="str">
            <v>สินเชื่อเคหะ,ไทรทอง</v>
          </cell>
          <cell r="P1348" t="str">
            <v>2.หลักทรัพย์ค้ำประกัน</v>
          </cell>
          <cell r="Q1348">
            <v>1635394.75</v>
          </cell>
          <cell r="R1348">
            <v>215940.73</v>
          </cell>
          <cell r="S1348" t="str">
            <v>จังหวัดเชียงใหม่</v>
          </cell>
          <cell r="T1348" t="str">
            <v>ผบE61</v>
          </cell>
          <cell r="U1348">
            <v>2566</v>
          </cell>
          <cell r="V1348" t="str">
            <v>ผบE379</v>
          </cell>
          <cell r="W1348">
            <v>2566</v>
          </cell>
          <cell r="X1348">
            <v>13</v>
          </cell>
          <cell r="Y1348">
            <v>3</v>
          </cell>
          <cell r="Z1348">
            <v>2566</v>
          </cell>
          <cell r="BL1348" t="str">
            <v>นายวรศักดิ์ ทรงชัยอิตรานนท์</v>
          </cell>
          <cell r="BM1348">
            <v>883165010605</v>
          </cell>
        </row>
        <row r="1349">
          <cell r="B1349">
            <v>2192</v>
          </cell>
          <cell r="C1349">
            <v>1344</v>
          </cell>
          <cell r="D1349">
            <v>29</v>
          </cell>
          <cell r="E1349">
            <v>5</v>
          </cell>
          <cell r="F1349">
            <v>2566</v>
          </cell>
          <cell r="G1349" t="str">
            <v>800102244566 , 
800102244574</v>
          </cell>
          <cell r="H1349" t="str">
            <v>นาย</v>
          </cell>
          <cell r="I1349" t="str">
            <v>จักรกฤษณ์</v>
          </cell>
          <cell r="J1349" t="str">
            <v>จันทร์ดอนตอง</v>
          </cell>
          <cell r="K1349">
            <v>1510100183631</v>
          </cell>
          <cell r="L1349" t="str">
            <v>หนองหอย</v>
          </cell>
          <cell r="M1349" t="str">
            <v>เชียงใหม่ 1</v>
          </cell>
          <cell r="N1349">
            <v>8</v>
          </cell>
          <cell r="O1349" t="str">
            <v>สินเชื่อเคหะ , สินเชื่อไทรทอง</v>
          </cell>
          <cell r="P1349" t="str">
            <v>2.หลักทรัพย์ค้ำประกัน</v>
          </cell>
          <cell r="Q1349">
            <v>1265362.42</v>
          </cell>
          <cell r="R1349">
            <v>89257.58</v>
          </cell>
          <cell r="S1349" t="str">
            <v>จังหวัดลำพูน</v>
          </cell>
          <cell r="T1349" t="str">
            <v>ผบE78</v>
          </cell>
          <cell r="U1349">
            <v>2566</v>
          </cell>
          <cell r="V1349" t="str">
            <v>ผบE806</v>
          </cell>
          <cell r="W1349">
            <v>2566</v>
          </cell>
          <cell r="X1349">
            <v>20</v>
          </cell>
          <cell r="Y1349">
            <v>3</v>
          </cell>
          <cell r="Z1349">
            <v>2566</v>
          </cell>
          <cell r="BL1349" t="str">
            <v>นายจักรกฤษณ์ จันทร์ดอนตอง</v>
          </cell>
          <cell r="BM1349">
            <v>883165010606</v>
          </cell>
        </row>
        <row r="1350">
          <cell r="B1350">
            <v>2193</v>
          </cell>
          <cell r="C1350">
            <v>1345</v>
          </cell>
          <cell r="D1350">
            <v>29</v>
          </cell>
          <cell r="E1350">
            <v>5</v>
          </cell>
          <cell r="F1350">
            <v>2566</v>
          </cell>
          <cell r="G1350">
            <v>800016004684</v>
          </cell>
          <cell r="H1350" t="str">
            <v>ด.ต.</v>
          </cell>
          <cell r="I1350" t="str">
            <v xml:space="preserve">ไพบูลย์  </v>
          </cell>
          <cell r="J1350" t="str">
            <v>เชื้อกันทา</v>
          </cell>
          <cell r="L1350" t="str">
            <v>สันทราย</v>
          </cell>
          <cell r="M1350" t="str">
            <v>เชียงใหม่ 2</v>
          </cell>
          <cell r="N1350">
            <v>8</v>
          </cell>
          <cell r="S1350" t="str">
            <v>จังหวัดเชียงใหม่</v>
          </cell>
          <cell r="T1350" t="str">
            <v>ผบ.392</v>
          </cell>
          <cell r="U1350">
            <v>2557</v>
          </cell>
          <cell r="V1350" t="str">
            <v>ผบ.2033</v>
          </cell>
          <cell r="W1350">
            <v>2557</v>
          </cell>
          <cell r="AA1350">
            <v>13</v>
          </cell>
          <cell r="AB1350">
            <v>10</v>
          </cell>
          <cell r="AC1350">
            <v>2557</v>
          </cell>
          <cell r="BB1350" t="str">
            <v>คำสั่งถอนการยึดจำนวน 1 แปลง วันที่ 26/5/2566//รายการถอนการยึด 29/5/2566</v>
          </cell>
          <cell r="BL1350" t="str">
            <v>ด.ต.ไพบูลย์   เชื้อกันทา</v>
          </cell>
          <cell r="BM1350">
            <v>0</v>
          </cell>
        </row>
        <row r="1351">
          <cell r="B1351">
            <v>2194</v>
          </cell>
          <cell r="C1351">
            <v>1346</v>
          </cell>
          <cell r="D1351">
            <v>9</v>
          </cell>
          <cell r="E1351">
            <v>6</v>
          </cell>
          <cell r="F1351">
            <v>2566</v>
          </cell>
          <cell r="H1351" t="str">
            <v>นางสาว</v>
          </cell>
          <cell r="I1351" t="str">
            <v>เกื้อลภัส</v>
          </cell>
          <cell r="J1351" t="str">
            <v>สังฆบุญ</v>
          </cell>
          <cell r="K1351" t="str">
            <v>3 5012 00848 60 8</v>
          </cell>
          <cell r="L1351" t="str">
            <v>บิ๊กซี หางดง</v>
          </cell>
          <cell r="M1351" t="str">
            <v>เชียงใหม่ 3</v>
          </cell>
          <cell r="N1351">
            <v>8</v>
          </cell>
          <cell r="S1351" t="str">
            <v>จังหวัดเชียงใหม่</v>
          </cell>
          <cell r="V1351" t="str">
            <v>พ.961</v>
          </cell>
          <cell r="W1351">
            <v>2564</v>
          </cell>
          <cell r="BB1351" t="str">
            <v>นำส่งต้นฉบับโฉนดที่ดินและสัญญาจำนอง</v>
          </cell>
          <cell r="BL1351" t="str">
            <v>นางสาวเกื้อลภัส สังฆบุญ</v>
          </cell>
          <cell r="BM1351">
            <v>0</v>
          </cell>
        </row>
        <row r="1352">
          <cell r="B1352">
            <v>2195</v>
          </cell>
          <cell r="C1352">
            <v>1347</v>
          </cell>
          <cell r="D1352">
            <v>16</v>
          </cell>
          <cell r="E1352">
            <v>6</v>
          </cell>
          <cell r="F1352">
            <v>2566</v>
          </cell>
          <cell r="H1352" t="str">
            <v>นางสาว</v>
          </cell>
          <cell r="I1352" t="str">
            <v>ภวรัญชน์หรือคันฉัตร</v>
          </cell>
          <cell r="J1352" t="str">
            <v>ฟินโปร</v>
          </cell>
          <cell r="L1352" t="str">
            <v>บวกครกหลวง</v>
          </cell>
          <cell r="M1352" t="str">
            <v>เชียงใหม่ 3</v>
          </cell>
          <cell r="N1352">
            <v>8</v>
          </cell>
          <cell r="S1352" t="str">
            <v>แขวงเชียงดาว</v>
          </cell>
          <cell r="V1352" t="str">
            <v>ผบE518</v>
          </cell>
          <cell r="W1352">
            <v>2564</v>
          </cell>
          <cell r="BB1352" t="str">
            <v>นำส่งต้นฉบับโฉนดที่ดินและสัญญาจำนอง</v>
          </cell>
          <cell r="BL1352" t="str">
            <v>นางสาวภวรัญชน์หรือคันฉัตร ฟินโปร</v>
          </cell>
          <cell r="BM1352">
            <v>0</v>
          </cell>
        </row>
        <row r="1353">
          <cell r="B1353">
            <v>2196</v>
          </cell>
          <cell r="C1353">
            <v>1348</v>
          </cell>
          <cell r="D1353">
            <v>20</v>
          </cell>
          <cell r="E1353">
            <v>4</v>
          </cell>
          <cell r="F1353">
            <v>2566</v>
          </cell>
          <cell r="G1353">
            <v>800099771969</v>
          </cell>
          <cell r="H1353" t="str">
            <v>นาย</v>
          </cell>
          <cell r="I1353" t="str">
            <v>ภานุพงษ์</v>
          </cell>
          <cell r="J1353" t="str">
            <v>เลี้ยงประเสริฐ</v>
          </cell>
          <cell r="K1353">
            <v>1509900774331</v>
          </cell>
          <cell r="L1353" t="str">
            <v>เชียงใหม่</v>
          </cell>
          <cell r="M1353" t="str">
            <v>เชียงใหม่ 1</v>
          </cell>
          <cell r="N1353">
            <v>8</v>
          </cell>
          <cell r="O1353" t="str">
            <v>สินเชื่อธนาคารประชาชน</v>
          </cell>
          <cell r="P1353" t="str">
            <v>1.บุคคลค้ำประกัน</v>
          </cell>
          <cell r="Q1353">
            <v>76284</v>
          </cell>
          <cell r="R1353">
            <v>13020.89</v>
          </cell>
          <cell r="S1353" t="str">
            <v>แขวงเชียงใหม่</v>
          </cell>
          <cell r="T1353" t="str">
            <v>ผบE6241</v>
          </cell>
          <cell r="U1353">
            <v>2565</v>
          </cell>
          <cell r="V1353" t="str">
            <v>ผบE8454</v>
          </cell>
          <cell r="W1353">
            <v>2565</v>
          </cell>
          <cell r="AA1353">
            <v>28</v>
          </cell>
          <cell r="AB1353">
            <v>11</v>
          </cell>
          <cell r="AC1353">
            <v>2565</v>
          </cell>
          <cell r="BL1353" t="str">
            <v>นายภานุพงษ์ เลี้ยงประเสริฐ</v>
          </cell>
          <cell r="BM1353">
            <v>883165010121</v>
          </cell>
        </row>
        <row r="1354">
          <cell r="B1354">
            <v>2197</v>
          </cell>
          <cell r="C1354">
            <v>1349</v>
          </cell>
          <cell r="D1354">
            <v>20</v>
          </cell>
          <cell r="E1354">
            <v>4</v>
          </cell>
          <cell r="F1354">
            <v>2566</v>
          </cell>
          <cell r="G1354">
            <v>800071754991</v>
          </cell>
          <cell r="H1354" t="str">
            <v>นางสาว</v>
          </cell>
          <cell r="I1354" t="str">
            <v>ว้าง</v>
          </cell>
          <cell r="J1354" t="str">
            <v>ลอเฒ่า</v>
          </cell>
          <cell r="K1354">
            <v>3501500571512</v>
          </cell>
          <cell r="L1354" t="str">
            <v>เชียงใหม่</v>
          </cell>
          <cell r="M1354" t="str">
            <v>เชียงใหม่ 1</v>
          </cell>
          <cell r="N1354">
            <v>8</v>
          </cell>
          <cell r="O1354" t="str">
            <v>สินเชื่อธนาคารประชาชน</v>
          </cell>
          <cell r="P1354" t="str">
            <v>1.บุคคลค้ำประกัน</v>
          </cell>
          <cell r="Q1354">
            <v>93654</v>
          </cell>
          <cell r="R1354">
            <v>48361.18</v>
          </cell>
          <cell r="S1354" t="str">
            <v>แขวงเชียงใหม่</v>
          </cell>
          <cell r="T1354" t="str">
            <v>ผบE7156</v>
          </cell>
          <cell r="U1354">
            <v>2565</v>
          </cell>
          <cell r="V1354" t="str">
            <v>ผบE138</v>
          </cell>
          <cell r="W1354">
            <v>2566</v>
          </cell>
          <cell r="X1354">
            <v>17</v>
          </cell>
          <cell r="Y1354">
            <v>1</v>
          </cell>
          <cell r="Z1354">
            <v>2566</v>
          </cell>
          <cell r="BL1354" t="str">
            <v>นางสาวว้าง ลอเฒ่า</v>
          </cell>
          <cell r="BM1354">
            <v>88316501078</v>
          </cell>
        </row>
        <row r="1355">
          <cell r="B1355">
            <v>2198</v>
          </cell>
          <cell r="C1355">
            <v>1350</v>
          </cell>
          <cell r="D1355">
            <v>20</v>
          </cell>
          <cell r="E1355">
            <v>4</v>
          </cell>
          <cell r="F1355">
            <v>2566</v>
          </cell>
          <cell r="G1355" t="str">
            <v>800102481580 , 800123242805</v>
          </cell>
          <cell r="H1355" t="str">
            <v>นางสาว</v>
          </cell>
          <cell r="I1355" t="str">
            <v>ไพลิน</v>
          </cell>
          <cell r="J1355" t="str">
            <v>แสนกอง</v>
          </cell>
          <cell r="K1355">
            <v>1209600007442</v>
          </cell>
          <cell r="L1355" t="str">
            <v>เม-ญ่า เชียงใหม่</v>
          </cell>
          <cell r="M1355" t="str">
            <v>เชียงใหม่ 1</v>
          </cell>
          <cell r="N1355">
            <v>8</v>
          </cell>
          <cell r="O1355" t="str">
            <v>สินเชื่อธนาคารประชาชน , สินเชื่อผู้มีรายได้ประจำ</v>
          </cell>
          <cell r="P1355" t="str">
            <v>1.บุคคลค้ำประกัน</v>
          </cell>
          <cell r="Q1355">
            <v>121906</v>
          </cell>
          <cell r="R1355">
            <v>27349.51</v>
          </cell>
          <cell r="S1355" t="str">
            <v>แขวงเชียงใหม่</v>
          </cell>
          <cell r="T1355" t="str">
            <v>ผบE7760</v>
          </cell>
          <cell r="U1355">
            <v>2565</v>
          </cell>
          <cell r="V1355" t="str">
            <v>ผบE886</v>
          </cell>
          <cell r="W1355">
            <v>2566</v>
          </cell>
          <cell r="X1355">
            <v>7</v>
          </cell>
          <cell r="Y1355">
            <v>2</v>
          </cell>
          <cell r="Z1355">
            <v>2566</v>
          </cell>
          <cell r="BL1355" t="str">
            <v>นางสาวไพลิน แสนกอง</v>
          </cell>
          <cell r="BM1355">
            <v>883165010619</v>
          </cell>
        </row>
        <row r="1356">
          <cell r="B1356">
            <v>2199</v>
          </cell>
          <cell r="C1356">
            <v>1351</v>
          </cell>
          <cell r="D1356">
            <v>20</v>
          </cell>
          <cell r="E1356">
            <v>4</v>
          </cell>
          <cell r="F1356">
            <v>2566</v>
          </cell>
          <cell r="G1356">
            <v>800124754113</v>
          </cell>
          <cell r="I1356" t="str">
            <v>ห้างหุ้นส่วนจำกัด ไข่เค็มราเชนทร์</v>
          </cell>
          <cell r="K1356">
            <v>503561002116</v>
          </cell>
          <cell r="L1356" t="str">
            <v>ประตูช้างเผือก</v>
          </cell>
          <cell r="M1356" t="str">
            <v>เชียงใหม่ 1</v>
          </cell>
          <cell r="N1356">
            <v>8</v>
          </cell>
          <cell r="O1356" t="str">
            <v>สินเชื่อดอกเบี้ยต่ำ ออมสินช่วยเหลือ SMEs (Soft Covid)</v>
          </cell>
          <cell r="P1356" t="str">
            <v>3.บุคคลฯและหลักทรัพย์ค้ำประกัน</v>
          </cell>
          <cell r="S1356" t="str">
            <v>แขวงเชียงใหม่</v>
          </cell>
          <cell r="T1356" t="str">
            <v>มE337</v>
          </cell>
          <cell r="U1356">
            <v>2565</v>
          </cell>
          <cell r="V1356" t="str">
            <v>มE45</v>
          </cell>
          <cell r="W1356">
            <v>2566</v>
          </cell>
          <cell r="X1356">
            <v>7</v>
          </cell>
          <cell r="Y1356">
            <v>2</v>
          </cell>
          <cell r="Z1356">
            <v>2566</v>
          </cell>
          <cell r="BL1356" t="str">
            <v xml:space="preserve">ห้างหุ้นส่วนจำกัด ไข่เค็มราเชนทร์ </v>
          </cell>
          <cell r="BM1356">
            <v>0</v>
          </cell>
        </row>
        <row r="1357">
          <cell r="B1357">
            <v>2200</v>
          </cell>
          <cell r="C1357">
            <v>1352</v>
          </cell>
          <cell r="D1357">
            <v>20</v>
          </cell>
          <cell r="E1357">
            <v>4</v>
          </cell>
          <cell r="F1357">
            <v>2566</v>
          </cell>
          <cell r="G1357">
            <v>800094203950</v>
          </cell>
          <cell r="H1357" t="str">
            <v>นาย</v>
          </cell>
          <cell r="I1357" t="str">
            <v>อภิราม</v>
          </cell>
          <cell r="J1357" t="str">
            <v>เนตรทิพย์</v>
          </cell>
          <cell r="K1357">
            <v>5550500627149</v>
          </cell>
          <cell r="L1357" t="str">
            <v>ประตูช้างเผือก</v>
          </cell>
          <cell r="M1357" t="str">
            <v>เชียงใหม่1</v>
          </cell>
          <cell r="N1357">
            <v>8</v>
          </cell>
          <cell r="O1357" t="str">
            <v>สินเชื่อธนาคารประชาชน</v>
          </cell>
          <cell r="P1357" t="str">
            <v>1.บุคคลค้ำประกัน</v>
          </cell>
          <cell r="Q1357">
            <v>132500</v>
          </cell>
          <cell r="R1357">
            <v>40266.03</v>
          </cell>
          <cell r="S1357" t="str">
            <v>แขวงเชียงใหม่</v>
          </cell>
          <cell r="T1357" t="str">
            <v>ผบE7122</v>
          </cell>
          <cell r="U1357">
            <v>2565</v>
          </cell>
          <cell r="V1357" t="str">
            <v>ผบE244</v>
          </cell>
          <cell r="W1357">
            <v>2566</v>
          </cell>
          <cell r="X1357">
            <v>17</v>
          </cell>
          <cell r="Y1357">
            <v>1</v>
          </cell>
          <cell r="Z1357">
            <v>2566</v>
          </cell>
          <cell r="AA1357">
            <v>1</v>
          </cell>
          <cell r="AB1357">
            <v>2566</v>
          </cell>
          <cell r="BL1357" t="str">
            <v>นายอภิราม เนตรทิพย์</v>
          </cell>
          <cell r="BM1357">
            <v>883165010476</v>
          </cell>
        </row>
        <row r="1358">
          <cell r="B1358">
            <v>2201</v>
          </cell>
          <cell r="C1358">
            <v>1353</v>
          </cell>
          <cell r="D1358">
            <v>21</v>
          </cell>
          <cell r="E1358">
            <v>4</v>
          </cell>
          <cell r="F1358">
            <v>2566</v>
          </cell>
          <cell r="G1358">
            <v>800085810102</v>
          </cell>
          <cell r="H1358" t="str">
            <v>นางสาว</v>
          </cell>
          <cell r="I1358" t="str">
            <v>ธันย์ชนก</v>
          </cell>
          <cell r="J1358" t="str">
            <v>ผัดประเสริฐ</v>
          </cell>
          <cell r="K1358">
            <v>1509900353114</v>
          </cell>
          <cell r="L1358" t="str">
            <v>ประตูช้างเผือก</v>
          </cell>
          <cell r="M1358" t="str">
            <v>เชียงใหม่ 1</v>
          </cell>
          <cell r="N1358">
            <v>8</v>
          </cell>
          <cell r="O1358" t="str">
            <v>สินเชื่อธนาคารประชาชน</v>
          </cell>
          <cell r="P1358" t="str">
            <v>1.บุคคลค้ำประกัน</v>
          </cell>
          <cell r="Q1358">
            <v>151494.25</v>
          </cell>
          <cell r="R1358">
            <v>37710.019999999997</v>
          </cell>
          <cell r="S1358" t="str">
            <v>แขวงเชียงใหม่</v>
          </cell>
          <cell r="T1358" t="str">
            <v>ผบE7794</v>
          </cell>
          <cell r="U1358">
            <v>2565</v>
          </cell>
          <cell r="V1358" t="str">
            <v>ผบE806</v>
          </cell>
          <cell r="W1358">
            <v>2566</v>
          </cell>
          <cell r="X1358">
            <v>7</v>
          </cell>
          <cell r="Y1358">
            <v>2</v>
          </cell>
          <cell r="Z1358">
            <v>2566</v>
          </cell>
          <cell r="BL1358" t="str">
            <v>นางสาวธันย์ชนก ผัดประเสริฐ</v>
          </cell>
          <cell r="BM1358">
            <v>0</v>
          </cell>
        </row>
        <row r="1359">
          <cell r="B1359">
            <v>2202</v>
          </cell>
          <cell r="C1359">
            <v>1354</v>
          </cell>
          <cell r="D1359">
            <v>5</v>
          </cell>
          <cell r="E1359">
            <v>5</v>
          </cell>
          <cell r="F1359">
            <v>2566</v>
          </cell>
          <cell r="G1359">
            <v>800042209893</v>
          </cell>
          <cell r="H1359" t="str">
            <v>นางสาว</v>
          </cell>
          <cell r="I1359" t="str">
            <v>จิตตานันท์</v>
          </cell>
          <cell r="J1359" t="str">
            <v>ดวงปัญญา</v>
          </cell>
          <cell r="K1359">
            <v>1501100087854</v>
          </cell>
          <cell r="L1359" t="str">
            <v>สามแยกสันทราย</v>
          </cell>
          <cell r="M1359" t="str">
            <v>เชียงใหม่1</v>
          </cell>
          <cell r="N1359">
            <v>8</v>
          </cell>
          <cell r="O1359" t="str">
            <v>สินเชื่อธนาคารประชาชน</v>
          </cell>
          <cell r="P1359" t="str">
            <v>1.บุคคลค้ำประกัน</v>
          </cell>
          <cell r="Q1359">
            <v>44295</v>
          </cell>
          <cell r="R1359">
            <v>16506.54</v>
          </cell>
          <cell r="S1359" t="str">
            <v>แขวงเชียงดาว</v>
          </cell>
          <cell r="T1359" t="str">
            <v>ผบE852</v>
          </cell>
          <cell r="U1359">
            <v>2565</v>
          </cell>
          <cell r="V1359" t="str">
            <v>ผบE956</v>
          </cell>
          <cell r="W1359">
            <v>2565</v>
          </cell>
          <cell r="X1359">
            <v>13</v>
          </cell>
          <cell r="Y1359">
            <v>12</v>
          </cell>
          <cell r="Z1359">
            <v>2565</v>
          </cell>
          <cell r="BL1359" t="str">
            <v>นางสาวจิตตานันท์ ดวงปัญญา</v>
          </cell>
          <cell r="BM1359">
            <v>883165010262</v>
          </cell>
        </row>
        <row r="1360">
          <cell r="B1360">
            <v>2203</v>
          </cell>
          <cell r="C1360">
            <v>1355</v>
          </cell>
          <cell r="D1360">
            <v>9</v>
          </cell>
          <cell r="E1360">
            <v>5</v>
          </cell>
          <cell r="F1360">
            <v>2566</v>
          </cell>
          <cell r="G1360">
            <v>800048510690</v>
          </cell>
          <cell r="H1360" t="str">
            <v>นางสาว</v>
          </cell>
          <cell r="I1360" t="str">
            <v>น้ำเพชร</v>
          </cell>
          <cell r="J1360" t="str">
            <v>อะทะ</v>
          </cell>
          <cell r="K1360">
            <v>3540100993630</v>
          </cell>
          <cell r="L1360" t="str">
            <v>เซ็นทรัล แอร์พอร์ต พลาซ่า เชียงใหม่</v>
          </cell>
          <cell r="M1360" t="str">
            <v>เชียงใหม่1</v>
          </cell>
          <cell r="N1360">
            <v>8</v>
          </cell>
          <cell r="O1360" t="str">
            <v>สินเชื่อธนาคารประชาชน</v>
          </cell>
          <cell r="P1360" t="str">
            <v>1.บุคคลค้ำประกัน</v>
          </cell>
          <cell r="S1360" t="str">
            <v>จังหวัดแพร่</v>
          </cell>
          <cell r="T1360" t="str">
            <v>ผบ.4790</v>
          </cell>
          <cell r="U1360">
            <v>2561</v>
          </cell>
          <cell r="V1360" t="str">
            <v>ผบ.6530</v>
          </cell>
          <cell r="W1360">
            <v>2561</v>
          </cell>
          <cell r="X1360">
            <v>20</v>
          </cell>
          <cell r="Y1360">
            <v>11</v>
          </cell>
          <cell r="Z1360">
            <v>2561</v>
          </cell>
          <cell r="BL1360" t="str">
            <v>นางสาวน้ำเพชร อะทะ</v>
          </cell>
          <cell r="BM1360">
            <v>0</v>
          </cell>
        </row>
        <row r="1361">
          <cell r="B1361">
            <v>2204</v>
          </cell>
          <cell r="C1361">
            <v>1356</v>
          </cell>
          <cell r="D1361">
            <v>1</v>
          </cell>
          <cell r="E1361">
            <v>6</v>
          </cell>
          <cell r="F1361">
            <v>2566</v>
          </cell>
          <cell r="G1361">
            <v>800033290498</v>
          </cell>
          <cell r="H1361" t="str">
            <v>นาย</v>
          </cell>
          <cell r="I1361" t="str">
            <v>พรชัย</v>
          </cell>
          <cell r="J1361" t="str">
            <v>คำแดง</v>
          </cell>
          <cell r="K1361">
            <v>3500200393171</v>
          </cell>
          <cell r="L1361" t="str">
            <v>หนองหอย</v>
          </cell>
          <cell r="M1361" t="str">
            <v>เชียงใหม่ 1</v>
          </cell>
          <cell r="N1361">
            <v>8</v>
          </cell>
          <cell r="O1361" t="str">
            <v>สินเชื่อธนาคารประชาชน</v>
          </cell>
          <cell r="P1361" t="str">
            <v>1.บุคคลค้ำประกัน</v>
          </cell>
          <cell r="S1361" t="str">
            <v>แขวงเชียงใหม่</v>
          </cell>
          <cell r="T1361" t="str">
            <v>ผบ.10739</v>
          </cell>
          <cell r="U1361">
            <v>2559</v>
          </cell>
          <cell r="V1361" t="str">
            <v>ผบ.11127</v>
          </cell>
          <cell r="W1361">
            <v>2559</v>
          </cell>
          <cell r="AA1361">
            <v>27</v>
          </cell>
          <cell r="AB1361">
            <v>9</v>
          </cell>
          <cell r="AC1361">
            <v>2559</v>
          </cell>
          <cell r="BL1361" t="str">
            <v>นายพรชัย คำแดง</v>
          </cell>
          <cell r="BM1361">
            <v>0</v>
          </cell>
        </row>
        <row r="1362">
          <cell r="B1362">
            <v>2205</v>
          </cell>
          <cell r="C1362">
            <v>1357</v>
          </cell>
          <cell r="D1362">
            <v>7</v>
          </cell>
          <cell r="E1362">
            <v>6</v>
          </cell>
          <cell r="F1362">
            <v>2566</v>
          </cell>
          <cell r="G1362">
            <v>800022546553</v>
          </cell>
          <cell r="H1362" t="str">
            <v>นางสาว</v>
          </cell>
          <cell r="I1362" t="str">
            <v>ขวัญนภา</v>
          </cell>
          <cell r="J1362" t="str">
            <v>แก้วอินตา</v>
          </cell>
          <cell r="K1362">
            <v>3570101058665</v>
          </cell>
          <cell r="L1362" t="str">
            <v>หนองหอย</v>
          </cell>
          <cell r="M1362" t="str">
            <v>เชียงใหม่ 1</v>
          </cell>
          <cell r="N1362">
            <v>8</v>
          </cell>
          <cell r="O1362" t="str">
            <v>สินเชื่อธนาคารประชาชน</v>
          </cell>
          <cell r="P1362" t="str">
            <v>1.บุคคลค้ำประกัน</v>
          </cell>
          <cell r="Q1362">
            <v>162488</v>
          </cell>
          <cell r="R1362">
            <v>12</v>
          </cell>
          <cell r="S1362" t="str">
            <v>แขวงเชียงใหม่</v>
          </cell>
          <cell r="T1362" t="str">
            <v>ผบ.11148</v>
          </cell>
          <cell r="U1362">
            <v>2561</v>
          </cell>
          <cell r="V1362" t="str">
            <v>ผบ.13158</v>
          </cell>
          <cell r="W1362">
            <v>2561</v>
          </cell>
          <cell r="X1362">
            <v>20</v>
          </cell>
          <cell r="Y1362">
            <v>11</v>
          </cell>
          <cell r="Z1362">
            <v>2561</v>
          </cell>
          <cell r="BL1362" t="str">
            <v>นางสาวขวัญนภา แก้วอินตา</v>
          </cell>
          <cell r="BM1362">
            <v>823558010124</v>
          </cell>
        </row>
        <row r="1363">
          <cell r="B1363">
            <v>2206</v>
          </cell>
          <cell r="C1363">
            <v>1358</v>
          </cell>
          <cell r="D1363">
            <v>7</v>
          </cell>
          <cell r="E1363">
            <v>6</v>
          </cell>
          <cell r="F1363">
            <v>2566</v>
          </cell>
          <cell r="G1363" t="str">
            <v>800101510454 , 800106787446</v>
          </cell>
          <cell r="H1363" t="str">
            <v>นางสาว</v>
          </cell>
          <cell r="I1363" t="str">
            <v>รัชนี</v>
          </cell>
          <cell r="J1363" t="str">
            <v>แก้วบุญเรือง</v>
          </cell>
          <cell r="K1363" t="str">
            <v>3 5099 00894 44 8</v>
          </cell>
          <cell r="L1363" t="str">
            <v>เชียงใหม่</v>
          </cell>
          <cell r="M1363" t="str">
            <v>เชียงใหม่ 1</v>
          </cell>
          <cell r="N1363">
            <v>8</v>
          </cell>
          <cell r="O1363" t="str">
            <v>สินเชื่อธนาคารประชาชน , สินเชื่อผู้มีอาชีพอิสระ</v>
          </cell>
          <cell r="P1363" t="str">
            <v>4.ไม่มีหลักประกัน</v>
          </cell>
          <cell r="Q1363">
            <v>197221.69</v>
          </cell>
          <cell r="R1363">
            <v>49349.25</v>
          </cell>
          <cell r="S1363" t="str">
            <v>แขวงเชียงใหม่</v>
          </cell>
          <cell r="T1363" t="str">
            <v>ผบE7793</v>
          </cell>
          <cell r="U1363">
            <v>2565</v>
          </cell>
          <cell r="V1363" t="str">
            <v>ผบE807</v>
          </cell>
          <cell r="W1363">
            <v>2566</v>
          </cell>
          <cell r="X1363">
            <v>7</v>
          </cell>
          <cell r="Y1363">
            <v>2</v>
          </cell>
          <cell r="Z1363">
            <v>2566</v>
          </cell>
          <cell r="BL1363" t="str">
            <v>นางสาวรัชนี แก้วบุญเรือง</v>
          </cell>
          <cell r="BM1363">
            <v>883165010689</v>
          </cell>
        </row>
        <row r="1364">
          <cell r="B1364">
            <v>2207</v>
          </cell>
          <cell r="C1364">
            <v>1359</v>
          </cell>
          <cell r="D1364">
            <v>7</v>
          </cell>
          <cell r="E1364">
            <v>6</v>
          </cell>
          <cell r="F1364">
            <v>2566</v>
          </cell>
          <cell r="G1364" t="str">
            <v>800087620806 , 800087684927</v>
          </cell>
          <cell r="H1364" t="str">
            <v>นาย</v>
          </cell>
          <cell r="I1364" t="str">
            <v xml:space="preserve">วิรุติ </v>
          </cell>
          <cell r="J1364" t="str">
            <v>เมืองแก้ว</v>
          </cell>
          <cell r="K1364">
            <v>1509900199522</v>
          </cell>
          <cell r="L1364" t="str">
            <v>ถนนทิพย์เนตร</v>
          </cell>
          <cell r="M1364" t="str">
            <v>เชียงใหม่ 1</v>
          </cell>
          <cell r="N1364">
            <v>8</v>
          </cell>
          <cell r="O1364" t="str">
            <v xml:space="preserve">สินเชื่อธนาคารประชาชน , สินเชื่อแก้ไขปัญาหนี้นอกระบบPSA ระยะที่ 2 </v>
          </cell>
          <cell r="P1364" t="str">
            <v>1.บุคคลค้ำประกัน</v>
          </cell>
          <cell r="Q1364">
            <v>35988</v>
          </cell>
          <cell r="R1364">
            <v>14780.23</v>
          </cell>
          <cell r="S1364" t="str">
            <v>แขวงเชียงใหม่</v>
          </cell>
          <cell r="T1364" t="str">
            <v>ผบE7756</v>
          </cell>
          <cell r="U1364">
            <v>2565</v>
          </cell>
          <cell r="V1364" t="str">
            <v>ผบE837</v>
          </cell>
          <cell r="W1364">
            <v>2566</v>
          </cell>
          <cell r="X1364">
            <v>7</v>
          </cell>
          <cell r="Y1364">
            <v>2</v>
          </cell>
          <cell r="Z1364">
            <v>2566</v>
          </cell>
          <cell r="BL1364" t="str">
            <v>นายวิรุติ  เมืองแก้ว</v>
          </cell>
          <cell r="BM1364">
            <v>883165010613</v>
          </cell>
        </row>
        <row r="1365">
          <cell r="B1365">
            <v>2208</v>
          </cell>
          <cell r="C1365">
            <v>1360</v>
          </cell>
          <cell r="D1365">
            <v>7</v>
          </cell>
          <cell r="E1365">
            <v>6</v>
          </cell>
          <cell r="F1365">
            <v>2566</v>
          </cell>
          <cell r="G1365">
            <v>800070523892</v>
          </cell>
          <cell r="H1365" t="str">
            <v>นาย</v>
          </cell>
          <cell r="I1365" t="str">
            <v>ธนวัฒน์</v>
          </cell>
          <cell r="J1365" t="str">
            <v xml:space="preserve">เลรามัญ </v>
          </cell>
          <cell r="K1365">
            <v>1509900928885</v>
          </cell>
          <cell r="L1365" t="str">
            <v>เม-ญ่า เชียงใหม่</v>
          </cell>
          <cell r="M1365" t="str">
            <v>เชียงใหม่ 1</v>
          </cell>
          <cell r="N1365">
            <v>8</v>
          </cell>
          <cell r="O1365" t="str">
            <v>สินเชื่อธนาคารประชาชน</v>
          </cell>
          <cell r="P1365" t="str">
            <v>1.บุคคลค้ำประกัน</v>
          </cell>
          <cell r="Q1365">
            <v>43341.54</v>
          </cell>
          <cell r="R1365">
            <v>23238.75</v>
          </cell>
          <cell r="S1365" t="str">
            <v>แขวงเชียงใหม่</v>
          </cell>
          <cell r="T1365" t="str">
            <v>ผบE7758</v>
          </cell>
          <cell r="U1365">
            <v>2565</v>
          </cell>
          <cell r="V1365" t="str">
            <v>ผบE1210</v>
          </cell>
          <cell r="W1365">
            <v>2566</v>
          </cell>
          <cell r="X1365">
            <v>20</v>
          </cell>
          <cell r="Y1365">
            <v>2</v>
          </cell>
          <cell r="Z1365">
            <v>2566</v>
          </cell>
          <cell r="BL1365" t="str">
            <v xml:space="preserve">นายธนวัฒน์ เลรามัญ </v>
          </cell>
          <cell r="BM1365">
            <v>883165010620</v>
          </cell>
        </row>
        <row r="1366">
          <cell r="B1366">
            <v>2209</v>
          </cell>
          <cell r="C1366">
            <v>1361</v>
          </cell>
          <cell r="D1366">
            <v>7</v>
          </cell>
          <cell r="E1366">
            <v>6</v>
          </cell>
          <cell r="F1366">
            <v>2566</v>
          </cell>
          <cell r="G1366">
            <v>800096898534</v>
          </cell>
          <cell r="H1366" t="str">
            <v>นางสาว</v>
          </cell>
          <cell r="I1366" t="str">
            <v>อาภาภรณ์</v>
          </cell>
          <cell r="J1366" t="str">
            <v>ยะมะโน</v>
          </cell>
          <cell r="K1366">
            <v>1580300077207</v>
          </cell>
          <cell r="L1366" t="str">
            <v>ถนนทิพย์เนตร</v>
          </cell>
          <cell r="M1366" t="str">
            <v>เชียงใหม่ 1</v>
          </cell>
          <cell r="N1366">
            <v>8</v>
          </cell>
          <cell r="O1366" t="str">
            <v>สินเชื่อธนาคารประชาชน</v>
          </cell>
          <cell r="P1366" t="str">
            <v>1.บุคคลค้ำประกัน</v>
          </cell>
          <cell r="Q1366">
            <v>60365.32</v>
          </cell>
          <cell r="R1366">
            <v>13595.18</v>
          </cell>
          <cell r="S1366" t="str">
            <v>จังหวัดแม่ฮ่องสอน สาขาปาย</v>
          </cell>
          <cell r="T1366" t="str">
            <v>ผบE180</v>
          </cell>
          <cell r="U1366">
            <v>2565</v>
          </cell>
          <cell r="V1366" t="str">
            <v>ผบE12</v>
          </cell>
          <cell r="W1366">
            <v>2566</v>
          </cell>
          <cell r="X1366">
            <v>23</v>
          </cell>
          <cell r="Y1366">
            <v>1</v>
          </cell>
          <cell r="Z1366">
            <v>2566</v>
          </cell>
          <cell r="BL1366" t="str">
            <v>นางสาวอาภาภรณ์ ยะมะโน</v>
          </cell>
          <cell r="BM1366">
            <v>883165010604</v>
          </cell>
        </row>
        <row r="1367">
          <cell r="B1367">
            <v>2210</v>
          </cell>
          <cell r="C1367">
            <v>1362</v>
          </cell>
          <cell r="D1367">
            <v>7</v>
          </cell>
          <cell r="E1367">
            <v>6</v>
          </cell>
          <cell r="F1367">
            <v>2566</v>
          </cell>
          <cell r="G1367">
            <v>800091427644</v>
          </cell>
          <cell r="H1367" t="str">
            <v>นาย</v>
          </cell>
          <cell r="I1367" t="str">
            <v>ฤทธิ์เดช</v>
          </cell>
          <cell r="J1367" t="str">
            <v>ใจคำ</v>
          </cell>
          <cell r="K1367">
            <v>3500600553183</v>
          </cell>
          <cell r="L1367" t="str">
            <v>เทสโก้โลตัส คำเที่ยง</v>
          </cell>
          <cell r="M1367" t="str">
            <v>เชียงใหม่ 1</v>
          </cell>
          <cell r="N1367">
            <v>8</v>
          </cell>
          <cell r="O1367" t="str">
            <v>สินเชื่อธนาคารประชาชน</v>
          </cell>
          <cell r="P1367" t="str">
            <v>1.บุคคลค้ำประกัน</v>
          </cell>
          <cell r="Q1367">
            <v>181244</v>
          </cell>
          <cell r="R1367">
            <v>46740.95</v>
          </cell>
          <cell r="S1367" t="str">
            <v>แขวงเชียงดาว</v>
          </cell>
          <cell r="T1367" t="str">
            <v>ผบE855</v>
          </cell>
          <cell r="U1367">
            <v>2565</v>
          </cell>
          <cell r="V1367" t="str">
            <v>ผบE944</v>
          </cell>
          <cell r="W1367">
            <v>2565</v>
          </cell>
          <cell r="X1367">
            <v>7</v>
          </cell>
          <cell r="Y1367">
            <v>12</v>
          </cell>
          <cell r="Z1367">
            <v>2565</v>
          </cell>
          <cell r="BL1367" t="str">
            <v>นายฤทธิ์เดช ใจคำ</v>
          </cell>
          <cell r="BM1367">
            <v>883165010177</v>
          </cell>
        </row>
        <row r="1368">
          <cell r="B1368">
            <v>2211</v>
          </cell>
          <cell r="C1368">
            <v>1363</v>
          </cell>
          <cell r="D1368">
            <v>9</v>
          </cell>
          <cell r="E1368">
            <v>6</v>
          </cell>
          <cell r="F1368">
            <v>2566</v>
          </cell>
          <cell r="G1368">
            <v>800068168320</v>
          </cell>
          <cell r="H1368" t="str">
            <v>นาง</v>
          </cell>
          <cell r="I1368" t="str">
            <v>ละออ</v>
          </cell>
          <cell r="J1368" t="str">
            <v>ขัติบุญเรือง</v>
          </cell>
          <cell r="K1368" t="str">
            <v>3 5602 00423 28 2</v>
          </cell>
          <cell r="L1368" t="str">
            <v>เซ็นทรัลเฟสติวัล เชียงใหม่</v>
          </cell>
          <cell r="M1368" t="str">
            <v>เชียงใหม่ 1</v>
          </cell>
          <cell r="N1368">
            <v>8</v>
          </cell>
          <cell r="O1368" t="str">
            <v>สินเชื่อธนาคารประชาชน</v>
          </cell>
          <cell r="P1368" t="str">
            <v>1.บุคคลค้ำประกัน</v>
          </cell>
          <cell r="Q1368">
            <v>38321</v>
          </cell>
          <cell r="R1368">
            <v>27835.4</v>
          </cell>
          <cell r="S1368" t="str">
            <v>แขวงเวียงป่าเป้า</v>
          </cell>
          <cell r="T1368" t="str">
            <v>ผบE23</v>
          </cell>
          <cell r="U1368">
            <v>2566</v>
          </cell>
          <cell r="V1368" t="str">
            <v>ผบE139</v>
          </cell>
          <cell r="W1368">
            <v>2566</v>
          </cell>
          <cell r="X1368">
            <v>1</v>
          </cell>
          <cell r="Y1368">
            <v>3</v>
          </cell>
          <cell r="Z1368">
            <v>2566</v>
          </cell>
          <cell r="BL1368" t="str">
            <v>นางละออ ขัติบุญเรือง</v>
          </cell>
          <cell r="BM1368">
            <v>883165010394</v>
          </cell>
        </row>
        <row r="1369">
          <cell r="B1369">
            <v>2212</v>
          </cell>
          <cell r="C1369">
            <v>1364</v>
          </cell>
          <cell r="D1369">
            <v>9</v>
          </cell>
          <cell r="E1369">
            <v>6</v>
          </cell>
          <cell r="F1369">
            <v>2566</v>
          </cell>
          <cell r="G1369">
            <v>800097516598</v>
          </cell>
          <cell r="H1369" t="str">
            <v>นางสาว</v>
          </cell>
          <cell r="I1369" t="str">
            <v>ทวินันท์</v>
          </cell>
          <cell r="J1369" t="str">
            <v>สุคันธเสาวภาคย์</v>
          </cell>
          <cell r="K1369">
            <v>1580200047918</v>
          </cell>
          <cell r="L1369" t="str">
            <v>ท่าแพ</v>
          </cell>
          <cell r="M1369" t="str">
            <v>เชียงใหม่ 1</v>
          </cell>
          <cell r="N1369">
            <v>8</v>
          </cell>
          <cell r="O1369" t="str">
            <v>สินเชื่อธนาคารประชาชน</v>
          </cell>
          <cell r="P1369" t="str">
            <v>1.บุคคลค้ำประกัน</v>
          </cell>
          <cell r="Q1369">
            <v>49984</v>
          </cell>
          <cell r="R1369">
            <v>15015.4</v>
          </cell>
          <cell r="S1369" t="str">
            <v>แขวงเชียงราย</v>
          </cell>
          <cell r="T1369" t="str">
            <v>ผบE3552</v>
          </cell>
          <cell r="U1369">
            <v>2565</v>
          </cell>
          <cell r="V1369" t="str">
            <v>ผบE115</v>
          </cell>
          <cell r="W1369">
            <v>2566</v>
          </cell>
          <cell r="X1369">
            <v>18</v>
          </cell>
          <cell r="Y1369">
            <v>1</v>
          </cell>
          <cell r="Z1369">
            <v>2566</v>
          </cell>
          <cell r="BL1369" t="str">
            <v>นางสาวทวินันท์ สุคันธเสาวภาคย์</v>
          </cell>
          <cell r="BM1369">
            <v>883165010085</v>
          </cell>
        </row>
        <row r="1370">
          <cell r="B1370">
            <v>2213</v>
          </cell>
          <cell r="C1370">
            <v>1365</v>
          </cell>
          <cell r="D1370">
            <v>9</v>
          </cell>
          <cell r="E1370">
            <v>6</v>
          </cell>
          <cell r="F1370">
            <v>2566</v>
          </cell>
          <cell r="G1370">
            <v>800074176119</v>
          </cell>
          <cell r="H1370" t="str">
            <v>นาย</v>
          </cell>
          <cell r="I1370" t="str">
            <v>วาทิต</v>
          </cell>
          <cell r="J1370" t="str">
            <v>ไพรพนาดล</v>
          </cell>
          <cell r="K1370" t="str">
            <v>1 5801 00053 98 3</v>
          </cell>
          <cell r="L1370" t="str">
            <v>ช้างม่อย</v>
          </cell>
          <cell r="M1370" t="str">
            <v>เชียงใหม่ 1</v>
          </cell>
          <cell r="N1370">
            <v>8</v>
          </cell>
          <cell r="O1370" t="str">
            <v>สินเชื่อธนาคารประชาชน</v>
          </cell>
          <cell r="P1370" t="str">
            <v>1.บุคคลค้ำประกัน</v>
          </cell>
          <cell r="Q1370">
            <v>42793.95</v>
          </cell>
          <cell r="R1370">
            <v>22633.53</v>
          </cell>
          <cell r="S1370" t="str">
            <v>จังหวัดแม่ฮ่องสอน</v>
          </cell>
          <cell r="T1370" t="str">
            <v>ผบE13</v>
          </cell>
          <cell r="U1370">
            <v>2566</v>
          </cell>
          <cell r="V1370" t="str">
            <v>ผบE70</v>
          </cell>
          <cell r="W1370">
            <v>2566</v>
          </cell>
          <cell r="X1370">
            <v>28</v>
          </cell>
          <cell r="Y1370">
            <v>2</v>
          </cell>
          <cell r="Z1370">
            <v>2566</v>
          </cell>
          <cell r="BL1370" t="str">
            <v>นายวาทิต ไพรพนาดล</v>
          </cell>
          <cell r="BM1370">
            <v>883165010385</v>
          </cell>
        </row>
        <row r="1371">
          <cell r="B1371">
            <v>2214</v>
          </cell>
          <cell r="C1371">
            <v>1366</v>
          </cell>
          <cell r="D1371">
            <v>9</v>
          </cell>
          <cell r="E1371">
            <v>6</v>
          </cell>
          <cell r="F1371">
            <v>2566</v>
          </cell>
          <cell r="G1371">
            <v>800033668941</v>
          </cell>
          <cell r="H1371" t="str">
            <v>นางสาว</v>
          </cell>
          <cell r="I1371" t="str">
            <v>วีณา</v>
          </cell>
          <cell r="J1371" t="str">
            <v>กองมงคล</v>
          </cell>
          <cell r="K1371">
            <v>3559900101669</v>
          </cell>
          <cell r="L1371" t="str">
            <v>ช้างม่อย</v>
          </cell>
          <cell r="M1371" t="str">
            <v>เชียงใหม่ 1</v>
          </cell>
          <cell r="N1371">
            <v>8</v>
          </cell>
          <cell r="O1371" t="str">
            <v>สินเชื่อพัฒนาองค์กรชุมชน (รายบุคคล)</v>
          </cell>
          <cell r="P1371" t="str">
            <v>1.บุคคลค้ำประกัน</v>
          </cell>
          <cell r="Q1371">
            <v>323417.90999999997</v>
          </cell>
          <cell r="R1371">
            <v>67126.05</v>
          </cell>
          <cell r="S1371" t="str">
            <v>จังหวัดเชียงใหม่</v>
          </cell>
          <cell r="T1371" t="str">
            <v>ผบE70</v>
          </cell>
          <cell r="U1371">
            <v>2566</v>
          </cell>
          <cell r="V1371" t="str">
            <v>ผบE359</v>
          </cell>
          <cell r="W1371">
            <v>2566</v>
          </cell>
          <cell r="X1371">
            <v>13</v>
          </cell>
          <cell r="Y1371">
            <v>3</v>
          </cell>
          <cell r="Z1371">
            <v>2566</v>
          </cell>
          <cell r="BL1371" t="str">
            <v>นางสาววีณา กองมงคล</v>
          </cell>
          <cell r="BM1371">
            <v>883165010784</v>
          </cell>
        </row>
        <row r="1372">
          <cell r="B1372">
            <v>2215</v>
          </cell>
          <cell r="C1372">
            <v>1367</v>
          </cell>
          <cell r="D1372">
            <v>13</v>
          </cell>
          <cell r="E1372">
            <v>6</v>
          </cell>
          <cell r="F1372">
            <v>2566</v>
          </cell>
          <cell r="G1372">
            <v>800074090112</v>
          </cell>
          <cell r="H1372" t="str">
            <v>นาย</v>
          </cell>
          <cell r="I1372" t="str">
            <v>ศรัณย์</v>
          </cell>
          <cell r="J1372" t="str">
            <v>พุทธเกิด</v>
          </cell>
          <cell r="K1372">
            <v>1509901464947</v>
          </cell>
          <cell r="L1372" t="str">
            <v>ช้างม่อย</v>
          </cell>
          <cell r="M1372" t="str">
            <v>เชียงใหม่ 1</v>
          </cell>
          <cell r="N1372">
            <v>8</v>
          </cell>
          <cell r="O1372" t="str">
            <v>สินเชื่อธนาคารประชาชน</v>
          </cell>
          <cell r="P1372" t="str">
            <v>1.บุคคลค้ำประกัน</v>
          </cell>
          <cell r="Q1372">
            <v>107663.79</v>
          </cell>
          <cell r="R1372">
            <v>43695.26</v>
          </cell>
          <cell r="S1372" t="str">
            <v>แขวงเชียงใหม่</v>
          </cell>
          <cell r="T1372" t="str">
            <v>ผบE1446</v>
          </cell>
          <cell r="U1372">
            <v>2566</v>
          </cell>
          <cell r="V1372" t="str">
            <v>ผบE3244</v>
          </cell>
          <cell r="W1372">
            <v>2566</v>
          </cell>
          <cell r="X1372">
            <v>16</v>
          </cell>
          <cell r="Y1372">
            <v>5</v>
          </cell>
          <cell r="Z1372">
            <v>2566</v>
          </cell>
          <cell r="BL1372" t="str">
            <v>นายศรัณย์ พุทธเกิด</v>
          </cell>
          <cell r="BM1372">
            <v>883163011762</v>
          </cell>
        </row>
        <row r="1373">
          <cell r="B1373">
            <v>2216</v>
          </cell>
          <cell r="C1373">
            <v>1368</v>
          </cell>
          <cell r="D1373">
            <v>8</v>
          </cell>
          <cell r="E1373">
            <v>5</v>
          </cell>
          <cell r="F1373">
            <v>2566</v>
          </cell>
          <cell r="G1373" t="str">
            <v>800075596778
800042491038</v>
          </cell>
          <cell r="H1373" t="str">
            <v>กองทุนหมู่บ้านสันป่าค่า หมู่ที่ 8</v>
          </cell>
          <cell r="L1373" t="str">
            <v>บ่อสร้าง</v>
          </cell>
          <cell r="M1373" t="str">
            <v>เชียงใหม่ 1</v>
          </cell>
          <cell r="N1373">
            <v>8</v>
          </cell>
          <cell r="O1373" t="str">
            <v>สินเชื่อพัฒนาองค์กรชนบท</v>
          </cell>
          <cell r="P1373" t="str">
            <v>1.บุคคลค้ำประกัน</v>
          </cell>
          <cell r="Q1373">
            <v>1999614.88</v>
          </cell>
          <cell r="S1373" t="str">
            <v>จังหวัดเชียงใหม่</v>
          </cell>
          <cell r="T1373" t="str">
            <v>ผบ.1250</v>
          </cell>
          <cell r="U1373">
            <v>2563</v>
          </cell>
          <cell r="V1373" t="str">
            <v>ผบ.2211</v>
          </cell>
          <cell r="W1373">
            <v>2563</v>
          </cell>
          <cell r="AA1373">
            <v>8</v>
          </cell>
          <cell r="AB1373">
            <v>9</v>
          </cell>
          <cell r="AC1373">
            <v>2563</v>
          </cell>
          <cell r="BL1373" t="str">
            <v xml:space="preserve">กองทุนหมู่บ้านสันป่าค่า หมู่ที่ 8 </v>
          </cell>
          <cell r="BM1373">
            <v>883263011722</v>
          </cell>
        </row>
        <row r="1374">
          <cell r="B1374">
            <v>2217</v>
          </cell>
          <cell r="C1374">
            <v>1369</v>
          </cell>
          <cell r="D1374">
            <v>3</v>
          </cell>
          <cell r="E1374">
            <v>7</v>
          </cell>
          <cell r="F1374">
            <v>2566</v>
          </cell>
          <cell r="G1374">
            <v>853552003537</v>
          </cell>
          <cell r="H1374" t="str">
            <v>นางสาว</v>
          </cell>
          <cell r="I1374" t="str">
            <v xml:space="preserve">มัลลิกา </v>
          </cell>
          <cell r="J1374" t="str">
            <v>วารีรัตน์</v>
          </cell>
          <cell r="L1374" t="str">
            <v>หางดง</v>
          </cell>
          <cell r="M1374" t="str">
            <v>เชียงใหม่ 3</v>
          </cell>
          <cell r="N1374">
            <v>8</v>
          </cell>
          <cell r="S1374" t="str">
            <v>จังหวัดเชียงใหม่</v>
          </cell>
          <cell r="V1374" t="str">
            <v>ผบ.803</v>
          </cell>
          <cell r="W1374">
            <v>2562</v>
          </cell>
          <cell r="BB1374" t="str">
            <v>นำส่งต้นฉบับโฉนดที่ดินและสัญญาจำนอง</v>
          </cell>
          <cell r="BL1374" t="str">
            <v>นางสาวมัลลิกา  วารีรัตน์</v>
          </cell>
          <cell r="BM1374">
            <v>0</v>
          </cell>
        </row>
        <row r="1375">
          <cell r="B1375">
            <v>2218</v>
          </cell>
          <cell r="C1375">
            <v>1370</v>
          </cell>
          <cell r="D1375">
            <v>3</v>
          </cell>
          <cell r="E1375">
            <v>7</v>
          </cell>
          <cell r="F1375">
            <v>2566</v>
          </cell>
          <cell r="G1375">
            <v>800130987095</v>
          </cell>
          <cell r="H1375" t="str">
            <v>ว่าที่ ร.ต.</v>
          </cell>
          <cell r="I1375" t="str">
            <v>ณัฐนันท์</v>
          </cell>
          <cell r="J1375" t="str">
            <v>กันทวงค์</v>
          </cell>
          <cell r="L1375" t="str">
            <v>สันป่าตอง</v>
          </cell>
          <cell r="M1375" t="str">
            <v>เชียงใหม่ 3</v>
          </cell>
          <cell r="N1375">
            <v>8</v>
          </cell>
          <cell r="S1375" t="str">
            <v>จังหวัดเชียงใหม่</v>
          </cell>
          <cell r="V1375" t="str">
            <v>ผบE1354</v>
          </cell>
          <cell r="W1375">
            <v>2565</v>
          </cell>
          <cell r="BB1375" t="str">
            <v>นำส่งต้นฉบับโฉนดที่ดินและสัญญาจำนอง</v>
          </cell>
          <cell r="BL1375" t="str">
            <v>ว่าที่ ร.ต.ณัฐนันท์ กันทวงค์</v>
          </cell>
          <cell r="BM1375">
            <v>0</v>
          </cell>
        </row>
        <row r="1376">
          <cell r="B1376">
            <v>2219</v>
          </cell>
          <cell r="C1376">
            <v>1371</v>
          </cell>
          <cell r="D1376">
            <v>17</v>
          </cell>
          <cell r="E1376">
            <v>7</v>
          </cell>
          <cell r="F1376">
            <v>2566</v>
          </cell>
          <cell r="G1376" t="str">
            <v>800072197620 , 800072197638</v>
          </cell>
          <cell r="H1376" t="str">
            <v>นางสาว</v>
          </cell>
          <cell r="I1376" t="str">
            <v>ศิรประภา</v>
          </cell>
          <cell r="J1376" t="str">
            <v>เป็ดมา</v>
          </cell>
          <cell r="K1376">
            <v>1501600014970</v>
          </cell>
          <cell r="L1376" t="str">
            <v>หนองหอย</v>
          </cell>
          <cell r="M1376" t="str">
            <v>เชียงใหม่ 1</v>
          </cell>
          <cell r="N1376">
            <v>8</v>
          </cell>
          <cell r="O1376" t="str">
            <v>สินเชื่อเคหะ , สินเชื่อไทรทอง</v>
          </cell>
          <cell r="P1376" t="str">
            <v>2.หลักทรัพย์ค้ำประกัน</v>
          </cell>
          <cell r="Q1376">
            <v>472154.75</v>
          </cell>
          <cell r="R1376">
            <v>64051.73</v>
          </cell>
          <cell r="S1376" t="str">
            <v>จังหวัดฮอด</v>
          </cell>
          <cell r="T1376" t="str">
            <v>ผบE46</v>
          </cell>
          <cell r="U1376">
            <v>2566</v>
          </cell>
          <cell r="V1376" t="str">
            <v>ผบE313</v>
          </cell>
          <cell r="W1376">
            <v>2566</v>
          </cell>
          <cell r="X1376">
            <v>18</v>
          </cell>
          <cell r="Y1376">
            <v>4</v>
          </cell>
          <cell r="Z1376">
            <v>2566</v>
          </cell>
          <cell r="BL1376" t="str">
            <v>นางสาวศิรประภา เป็ดมา</v>
          </cell>
          <cell r="BM1376">
            <v>883165010607</v>
          </cell>
        </row>
        <row r="1377">
          <cell r="B1377">
            <v>2220</v>
          </cell>
          <cell r="C1377">
            <v>1372</v>
          </cell>
          <cell r="D1377">
            <v>27</v>
          </cell>
          <cell r="E1377">
            <v>7</v>
          </cell>
          <cell r="F1377">
            <v>2566</v>
          </cell>
          <cell r="G1377">
            <v>800046411628</v>
          </cell>
          <cell r="H1377" t="str">
            <v>นางสาว</v>
          </cell>
          <cell r="I1377" t="str">
            <v>ปรมาภรณ์</v>
          </cell>
          <cell r="J1377" t="str">
            <v>ชมภู</v>
          </cell>
          <cell r="L1377" t="str">
            <v>สารภี</v>
          </cell>
          <cell r="M1377" t="str">
            <v>เชียงใหม่ 3</v>
          </cell>
          <cell r="N1377">
            <v>8</v>
          </cell>
          <cell r="S1377" t="str">
            <v>แขวงเชียงใหม่</v>
          </cell>
          <cell r="V1377" t="str">
            <v>ผบE5795</v>
          </cell>
          <cell r="W1377">
            <v>2565</v>
          </cell>
          <cell r="BB1377" t="str">
            <v>นำส่งต้นฉบับโฉนดที่ดินและสัญญาจำนอง</v>
          </cell>
          <cell r="BL1377" t="str">
            <v>นางสาวปรมาภรณ์ ชมภู</v>
          </cell>
          <cell r="BM1377">
            <v>0</v>
          </cell>
        </row>
        <row r="1378">
          <cell r="B1378">
            <v>2221</v>
          </cell>
          <cell r="C1378">
            <v>1373</v>
          </cell>
          <cell r="D1378">
            <v>27</v>
          </cell>
          <cell r="E1378">
            <v>7</v>
          </cell>
          <cell r="F1378">
            <v>2566</v>
          </cell>
          <cell r="G1378" t="str">
            <v>800071501228,
800071501236,
800071501244</v>
          </cell>
          <cell r="H1378" t="str">
            <v>นาย</v>
          </cell>
          <cell r="I1378" t="str">
            <v>วัลลภ</v>
          </cell>
          <cell r="J1378" t="str">
            <v>ป่องผดุง</v>
          </cell>
          <cell r="K1378">
            <v>1219900531848</v>
          </cell>
          <cell r="L1378" t="str">
            <v>สันทราย</v>
          </cell>
          <cell r="M1378" t="str">
            <v>เชียงใหม่ 2</v>
          </cell>
          <cell r="N1378">
            <v>8</v>
          </cell>
          <cell r="O1378" t="str">
            <v>สินเชื่อไทรทอง</v>
          </cell>
          <cell r="P1378" t="str">
            <v>2.หลักทรัพย์ค้ำประกัน</v>
          </cell>
          <cell r="Q1378">
            <v>618215.43000000005</v>
          </cell>
          <cell r="R1378">
            <v>120824.36</v>
          </cell>
          <cell r="S1378" t="str">
            <v>จังหวัดพะเยา</v>
          </cell>
          <cell r="T1378" t="str">
            <v>ผบE755</v>
          </cell>
          <cell r="U1378">
            <v>2566</v>
          </cell>
          <cell r="X1378">
            <v>3</v>
          </cell>
          <cell r="Y1378">
            <v>7</v>
          </cell>
          <cell r="Z1378">
            <v>2566</v>
          </cell>
          <cell r="BB1378" t="str">
            <v/>
          </cell>
          <cell r="BC1378" t="str">
            <v/>
          </cell>
          <cell r="BD1378" t="str">
            <v/>
          </cell>
          <cell r="BE1378" t="str">
            <v/>
          </cell>
          <cell r="BG1378" t="str">
            <v/>
          </cell>
          <cell r="BH1378" t="str">
            <v/>
          </cell>
          <cell r="BI1378" t="str">
            <v/>
          </cell>
          <cell r="BJ1378" t="str">
            <v/>
          </cell>
          <cell r="BK1378" t="str">
            <v/>
          </cell>
          <cell r="BL1378" t="str">
            <v>นายวัลลภ ป่องผดุง</v>
          </cell>
          <cell r="BM1378">
            <v>883262012532</v>
          </cell>
          <cell r="BN1378" t="str">
            <v/>
          </cell>
          <cell r="BO1378" t="str">
            <v/>
          </cell>
          <cell r="BP1378" t="str">
            <v/>
          </cell>
        </row>
        <row r="1379">
          <cell r="B1379">
            <v>2222</v>
          </cell>
          <cell r="C1379">
            <v>1374</v>
          </cell>
          <cell r="D1379">
            <v>3</v>
          </cell>
          <cell r="E1379">
            <v>8</v>
          </cell>
          <cell r="F1379">
            <v>2566</v>
          </cell>
          <cell r="G1379">
            <v>800031171518</v>
          </cell>
          <cell r="H1379" t="str">
            <v>นางสาว</v>
          </cell>
          <cell r="I1379" t="str">
            <v>พิมพ์สินันท์</v>
          </cell>
          <cell r="J1379" t="str">
            <v>พิบูลย์ศรี</v>
          </cell>
          <cell r="L1379" t="str">
            <v>หางดง</v>
          </cell>
          <cell r="M1379" t="str">
            <v>เชียงใหม่ 3</v>
          </cell>
          <cell r="N1379">
            <v>8</v>
          </cell>
          <cell r="O1379" t="str">
            <v>-</v>
          </cell>
          <cell r="S1379" t="str">
            <v>จังหวัดแม่ฮ่องสอน</v>
          </cell>
          <cell r="T1379" t="str">
            <v>ผบ.22</v>
          </cell>
          <cell r="U1379">
            <v>2559</v>
          </cell>
          <cell r="V1379" t="str">
            <v>ผบ.78</v>
          </cell>
          <cell r="W1379">
            <v>2559</v>
          </cell>
          <cell r="X1379">
            <v>24</v>
          </cell>
          <cell r="Y1379">
            <v>5</v>
          </cell>
          <cell r="Z1379">
            <v>2559</v>
          </cell>
          <cell r="BL1379" t="str">
            <v>นางสาวพิมพ์สินันท์ พิบูลย์ศรี</v>
          </cell>
          <cell r="BM1379">
            <v>0</v>
          </cell>
        </row>
        <row r="1380">
          <cell r="B1380">
            <v>2223</v>
          </cell>
          <cell r="C1380">
            <v>1375</v>
          </cell>
          <cell r="D1380">
            <v>7</v>
          </cell>
          <cell r="E1380">
            <v>8</v>
          </cell>
          <cell r="F1380">
            <v>2566</v>
          </cell>
          <cell r="G1380">
            <v>863056993547</v>
          </cell>
          <cell r="H1380" t="str">
            <v>นางสาว</v>
          </cell>
          <cell r="I1380" t="str">
            <v>ธีราภรณ์</v>
          </cell>
          <cell r="J1380" t="str">
            <v>อุดมศิลปทรัพย์</v>
          </cell>
          <cell r="M1380" t="str">
            <v>เชียงใหม่ 3</v>
          </cell>
          <cell r="N1380">
            <v>8</v>
          </cell>
          <cell r="S1380" t="str">
            <v>แขวงเชียงใหม่</v>
          </cell>
          <cell r="V1380" t="str">
            <v>ผบE3061</v>
          </cell>
          <cell r="W1380">
            <v>2563</v>
          </cell>
          <cell r="BB1380" t="str">
            <v>นำส่งต้นฉบับโฉนดที่ดินและสัญญาจำนอง</v>
          </cell>
          <cell r="BL1380" t="str">
            <v>นางสาวธีราภรณ์ อุดมศิลปทรัพย์</v>
          </cell>
          <cell r="BM1380">
            <v>0</v>
          </cell>
        </row>
        <row r="1381">
          <cell r="B1381">
            <v>2224</v>
          </cell>
          <cell r="C1381">
            <v>1376</v>
          </cell>
          <cell r="D1381">
            <v>19</v>
          </cell>
          <cell r="E1381">
            <v>6</v>
          </cell>
          <cell r="F1381">
            <v>2566</v>
          </cell>
          <cell r="H1381" t="str">
            <v>นาย</v>
          </cell>
          <cell r="I1381" t="str">
            <v>สรวิชย์</v>
          </cell>
          <cell r="J1381" t="str">
            <v>หิญชีระนันทน์</v>
          </cell>
          <cell r="K1381">
            <v>3102000467028</v>
          </cell>
          <cell r="L1381" t="str">
            <v>มหาวิทยาลัยเชียงใหม่</v>
          </cell>
          <cell r="M1381" t="str">
            <v>เชียงใหม่ 2</v>
          </cell>
          <cell r="N1381">
            <v>8</v>
          </cell>
          <cell r="O1381" t="str">
            <v>เพื่อการบริโภค</v>
          </cell>
          <cell r="P1381" t="str">
            <v>1.บุคคลค้ำประกัน</v>
          </cell>
          <cell r="Q1381">
            <v>153595.54</v>
          </cell>
          <cell r="R1381">
            <v>11370.28</v>
          </cell>
          <cell r="S1381" t="str">
            <v>แขวงเชียงใหม่</v>
          </cell>
          <cell r="T1381" t="str">
            <v>ผบ.91</v>
          </cell>
          <cell r="U1381">
            <v>2557</v>
          </cell>
          <cell r="V1381" t="str">
            <v>ผบ.1608</v>
          </cell>
          <cell r="W1381">
            <v>2557</v>
          </cell>
          <cell r="AA1381">
            <v>14</v>
          </cell>
          <cell r="AB1381">
            <v>3</v>
          </cell>
          <cell r="AC1381">
            <v>2557</v>
          </cell>
          <cell r="BB1381" t="str">
            <v>มีคำสั่งสืบทรัพย์วันที่ 19/6/2566</v>
          </cell>
          <cell r="BL1381" t="str">
            <v>นายสรวิชย์ หิญชีระนันทน์</v>
          </cell>
          <cell r="BM1381">
            <v>0</v>
          </cell>
        </row>
        <row r="1382">
          <cell r="B1382">
            <v>2225</v>
          </cell>
          <cell r="C1382">
            <v>1377</v>
          </cell>
          <cell r="D1382">
            <v>26</v>
          </cell>
          <cell r="E1382">
            <v>5</v>
          </cell>
          <cell r="F1382">
            <v>2566</v>
          </cell>
          <cell r="G1382">
            <v>800069384694</v>
          </cell>
          <cell r="H1382" t="str">
            <v>นาย</v>
          </cell>
          <cell r="I1382" t="str">
            <v>จิรพงค์</v>
          </cell>
          <cell r="J1382" t="str">
            <v>เรือนกูล</v>
          </cell>
          <cell r="K1382">
            <v>3560500050872</v>
          </cell>
          <cell r="L1382" t="str">
            <v>มหาวิทยาลัยเชียงใหม่</v>
          </cell>
          <cell r="M1382" t="str">
            <v>เชียงใหม่ 2</v>
          </cell>
          <cell r="N1382">
            <v>8</v>
          </cell>
          <cell r="O1382" t="str">
            <v>สินเชื่อธนาคารประชาชน</v>
          </cell>
          <cell r="P1382" t="str">
            <v>1.บุคคลค้ำประกัน</v>
          </cell>
          <cell r="Q1382">
            <v>114261</v>
          </cell>
          <cell r="S1382" t="str">
            <v>แขวงลำปาง</v>
          </cell>
          <cell r="T1382" t="str">
            <v>ผบE709</v>
          </cell>
          <cell r="U1382">
            <v>2566</v>
          </cell>
          <cell r="V1382" t="str">
            <v>ผบE1493</v>
          </cell>
          <cell r="W1382">
            <v>2566</v>
          </cell>
          <cell r="X1382">
            <v>4</v>
          </cell>
          <cell r="Y1382">
            <v>4</v>
          </cell>
          <cell r="Z1382">
            <v>2566</v>
          </cell>
          <cell r="AB1382">
            <v>4</v>
          </cell>
          <cell r="AC1382">
            <v>4</v>
          </cell>
          <cell r="BL1382" t="str">
            <v>นายจิรพงค์ เรือนกูล</v>
          </cell>
          <cell r="BM1382">
            <v>883265010538</v>
          </cell>
        </row>
        <row r="1383">
          <cell r="B1383">
            <v>2226</v>
          </cell>
          <cell r="C1383">
            <v>1378</v>
          </cell>
          <cell r="D1383">
            <v>30</v>
          </cell>
          <cell r="E1383">
            <v>5</v>
          </cell>
          <cell r="F1383">
            <v>2566</v>
          </cell>
          <cell r="G1383" t="str">
            <v>800108323901,
800073915970</v>
          </cell>
          <cell r="H1383" t="str">
            <v>นางสาว</v>
          </cell>
          <cell r="I1383" t="str">
            <v xml:space="preserve">สุจิน </v>
          </cell>
          <cell r="J1383" t="str">
            <v>จันทร์ปาง</v>
          </cell>
          <cell r="K1383">
            <v>3509901239672</v>
          </cell>
          <cell r="L1383" t="str">
            <v>แม่แตง</v>
          </cell>
          <cell r="M1383" t="str">
            <v>เชียงใหม่ 2</v>
          </cell>
          <cell r="N1383">
            <v>8</v>
          </cell>
          <cell r="O1383" t="str">
            <v>สินเชื่อธนาคารประชาชน, สินเชื่อแก้ไขปัญหาหนี้นอกระบบ</v>
          </cell>
          <cell r="P1383" t="str">
            <v>1.บุคคลค้ำประกัน</v>
          </cell>
          <cell r="Q1383">
            <v>52034.94</v>
          </cell>
          <cell r="R1383">
            <v>8924.25</v>
          </cell>
          <cell r="S1383" t="str">
            <v>แขวงเชียงดาว</v>
          </cell>
          <cell r="T1383" t="str">
            <v>ผบE148</v>
          </cell>
          <cell r="U1383">
            <v>2566</v>
          </cell>
          <cell r="V1383" t="str">
            <v>ผบE262</v>
          </cell>
          <cell r="W1383">
            <v>2566</v>
          </cell>
          <cell r="X1383">
            <v>20</v>
          </cell>
          <cell r="Y1383">
            <v>4</v>
          </cell>
          <cell r="Z1383">
            <v>2566</v>
          </cell>
          <cell r="BL1383" t="str">
            <v>นางสาวสุจิน  จันทร์ปาง</v>
          </cell>
          <cell r="BM1383" t="str">
            <v xml:space="preserve">              </v>
          </cell>
        </row>
        <row r="1384">
          <cell r="B1384">
            <v>2227</v>
          </cell>
          <cell r="C1384">
            <v>1379</v>
          </cell>
          <cell r="D1384">
            <v>26</v>
          </cell>
          <cell r="E1384">
            <v>4</v>
          </cell>
          <cell r="F1384">
            <v>2566</v>
          </cell>
          <cell r="G1384">
            <v>800072203816</v>
          </cell>
          <cell r="H1384" t="str">
            <v>นาย</v>
          </cell>
          <cell r="I1384" t="str">
            <v>เทพโยธิน</v>
          </cell>
          <cell r="J1384" t="str">
            <v>พันธง</v>
          </cell>
          <cell r="K1384">
            <v>3500700429395</v>
          </cell>
          <cell r="L1384" t="str">
            <v>แม่ริม</v>
          </cell>
          <cell r="M1384" t="str">
            <v>เชียงใหม่ 2</v>
          </cell>
          <cell r="N1384">
            <v>8</v>
          </cell>
          <cell r="O1384" t="str">
            <v>สินเชื่อธนาคารประชาชน</v>
          </cell>
          <cell r="P1384" t="str">
            <v>1.บุคคลค้ำประกัน</v>
          </cell>
          <cell r="Q1384">
            <v>126786.65</v>
          </cell>
          <cell r="R1384">
            <v>37805.64</v>
          </cell>
          <cell r="S1384" t="str">
            <v>แขวงเชียงใหม่</v>
          </cell>
          <cell r="T1384" t="str">
            <v>ผบE3553</v>
          </cell>
          <cell r="U1384">
            <v>2565</v>
          </cell>
          <cell r="V1384" t="str">
            <v>ผบE7106</v>
          </cell>
          <cell r="W1384">
            <v>2565</v>
          </cell>
          <cell r="X1384">
            <v>4</v>
          </cell>
          <cell r="Y1384">
            <v>10</v>
          </cell>
          <cell r="AA1384">
            <v>4</v>
          </cell>
          <cell r="AB1384">
            <v>10</v>
          </cell>
          <cell r="AC1384">
            <v>2565</v>
          </cell>
          <cell r="BL1384" t="str">
            <v>นายเทพโยธิน พันธง</v>
          </cell>
          <cell r="BM1384">
            <v>883265010391</v>
          </cell>
        </row>
        <row r="1385">
          <cell r="B1385">
            <v>2228</v>
          </cell>
          <cell r="C1385">
            <v>1380</v>
          </cell>
          <cell r="G1385">
            <v>800044227786</v>
          </cell>
          <cell r="H1385" t="str">
            <v>นาง</v>
          </cell>
          <cell r="I1385" t="str">
            <v>กำไร</v>
          </cell>
          <cell r="J1385" t="str">
            <v>หวานฉ่ำ</v>
          </cell>
          <cell r="K1385">
            <v>3650500695238</v>
          </cell>
          <cell r="L1385" t="str">
            <v>บวกครกหลวง</v>
          </cell>
          <cell r="M1385" t="str">
            <v>เชียงใหม่ 3</v>
          </cell>
          <cell r="N1385">
            <v>8</v>
          </cell>
          <cell r="O1385" t="str">
            <v>องค์กรชุมชน</v>
          </cell>
          <cell r="P1385" t="str">
            <v>1.บุคคลค้ำประกัน</v>
          </cell>
          <cell r="Q1385">
            <v>135550.94</v>
          </cell>
          <cell r="S1385" t="str">
            <v>แขวงเชียงใหม่</v>
          </cell>
          <cell r="T1385" t="str">
            <v>ผบ13005</v>
          </cell>
          <cell r="U1385">
            <v>2559</v>
          </cell>
          <cell r="V1385" t="str">
            <v>ผบ1812</v>
          </cell>
          <cell r="W1385">
            <v>2560</v>
          </cell>
          <cell r="AA1385">
            <v>18</v>
          </cell>
          <cell r="AB1385">
            <v>4</v>
          </cell>
          <cell r="AC1385">
            <v>2560</v>
          </cell>
          <cell r="BL1385" t="str">
            <v>นางกำไร หวานฉ่ำ</v>
          </cell>
          <cell r="BM1385">
            <v>823659010672</v>
          </cell>
        </row>
        <row r="1386">
          <cell r="B1386">
            <v>2229</v>
          </cell>
          <cell r="C1386">
            <v>1381</v>
          </cell>
          <cell r="G1386">
            <v>800034550700</v>
          </cell>
          <cell r="H1386" t="str">
            <v>นางสาว</v>
          </cell>
          <cell r="I1386" t="str">
            <v>ชนัดดา</v>
          </cell>
          <cell r="J1386" t="str">
            <v>รอดกระแสร์</v>
          </cell>
          <cell r="L1386" t="str">
            <v>หางดง</v>
          </cell>
          <cell r="M1386" t="str">
            <v>เชียงใหม่ 3</v>
          </cell>
          <cell r="N1386">
            <v>8</v>
          </cell>
          <cell r="S1386" t="str">
            <v>แขวงเชียงใหม่</v>
          </cell>
          <cell r="V1386" t="str">
            <v>ผบ.8958</v>
          </cell>
          <cell r="W1386">
            <v>2557</v>
          </cell>
          <cell r="BB1386" t="str">
            <v>ติดตามบัญชีรับจ่าย</v>
          </cell>
          <cell r="BL1386" t="str">
            <v>นางสาวชนัดดา รอดกระแสร์</v>
          </cell>
          <cell r="BM1386">
            <v>0</v>
          </cell>
        </row>
        <row r="1387">
          <cell r="B1387">
            <v>2230</v>
          </cell>
          <cell r="C1387">
            <v>1382</v>
          </cell>
          <cell r="D1387">
            <v>25</v>
          </cell>
          <cell r="E1387">
            <v>4</v>
          </cell>
          <cell r="F1387">
            <v>2566</v>
          </cell>
          <cell r="G1387">
            <v>800106183729</v>
          </cell>
          <cell r="H1387" t="str">
            <v>นาย</v>
          </cell>
          <cell r="I1387" t="str">
            <v>สุเมธ</v>
          </cell>
          <cell r="J1387" t="str">
            <v>บุญพากเพียร</v>
          </cell>
          <cell r="K1387">
            <v>1509901113192</v>
          </cell>
          <cell r="L1387" t="str">
            <v>จอมทอง</v>
          </cell>
          <cell r="M1387" t="str">
            <v>เชียงใหม่ 3</v>
          </cell>
          <cell r="N1387">
            <v>8</v>
          </cell>
          <cell r="O1387" t="str">
            <v>สินเชื่อธนาคารประชาชน</v>
          </cell>
          <cell r="P1387" t="str">
            <v>2.หลักทรัพย์ค้ำประกัน</v>
          </cell>
          <cell r="Q1387">
            <v>173461.98</v>
          </cell>
          <cell r="R1387">
            <v>9083.58</v>
          </cell>
          <cell r="S1387" t="str">
            <v>แขวงเชียงใหม่</v>
          </cell>
          <cell r="T1387" t="str">
            <v>ผบE5226</v>
          </cell>
          <cell r="U1387">
            <v>2565</v>
          </cell>
          <cell r="V1387" t="str">
            <v>ผบE8509</v>
          </cell>
          <cell r="W1387">
            <v>2565</v>
          </cell>
          <cell r="AA1387">
            <v>28</v>
          </cell>
          <cell r="AB1387">
            <v>11</v>
          </cell>
          <cell r="AC1387">
            <v>2565</v>
          </cell>
          <cell r="BL1387" t="str">
            <v>นายสุเมธ บุญพากเพียร</v>
          </cell>
          <cell r="BM1387">
            <v>888165010036</v>
          </cell>
        </row>
        <row r="1388">
          <cell r="B1388">
            <v>2231</v>
          </cell>
          <cell r="C1388">
            <v>1383</v>
          </cell>
          <cell r="D1388">
            <v>25</v>
          </cell>
          <cell r="E1388">
            <v>4</v>
          </cell>
          <cell r="F1388">
            <v>2566</v>
          </cell>
          <cell r="G1388">
            <v>800093961830</v>
          </cell>
          <cell r="H1388" t="str">
            <v>นางสาว</v>
          </cell>
          <cell r="I1388" t="str">
            <v>วาสนา</v>
          </cell>
          <cell r="J1388" t="str">
            <v>ปฐมนิมิตร</v>
          </cell>
          <cell r="K1388">
            <v>3510101309651</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45914</v>
          </cell>
          <cell r="R1388">
            <v>11203.15</v>
          </cell>
          <cell r="S1388" t="str">
            <v>จังหวัดลำพูน</v>
          </cell>
          <cell r="T1388" t="str">
            <v>ผบE1896</v>
          </cell>
          <cell r="U1388">
            <v>2564</v>
          </cell>
          <cell r="V1388" t="str">
            <v>ผบE322</v>
          </cell>
          <cell r="W1388">
            <v>2565</v>
          </cell>
          <cell r="X1388">
            <v>21</v>
          </cell>
          <cell r="Y1388">
            <v>2</v>
          </cell>
          <cell r="Z1388">
            <v>2565</v>
          </cell>
          <cell r="BL1388" t="str">
            <v>นางสาววาสนา ปฐมนิมิตร</v>
          </cell>
          <cell r="BM1388">
            <v>888164010460</v>
          </cell>
        </row>
        <row r="1389">
          <cell r="B1389">
            <v>2232</v>
          </cell>
          <cell r="C1389">
            <v>1384</v>
          </cell>
          <cell r="D1389">
            <v>25</v>
          </cell>
          <cell r="E1389">
            <v>4</v>
          </cell>
          <cell r="F1389">
            <v>2566</v>
          </cell>
          <cell r="G1389">
            <v>800094730440</v>
          </cell>
          <cell r="H1389" t="str">
            <v>นาย</v>
          </cell>
          <cell r="I1389" t="str">
            <v>ธีระยุทธ</v>
          </cell>
          <cell r="J1389" t="str">
            <v>สุริยา</v>
          </cell>
          <cell r="K1389">
            <v>3500600078744</v>
          </cell>
          <cell r="L1389" t="str">
            <v>ดอยเต่า</v>
          </cell>
          <cell r="M1389" t="str">
            <v>เชียงใหม่ 3</v>
          </cell>
          <cell r="N1389">
            <v>8</v>
          </cell>
          <cell r="O1389" t="str">
            <v>สินเชื่อแก้ไขปัญหาหนี้นอกระบบPSAระยะที่2</v>
          </cell>
          <cell r="P1389" t="str">
            <v>1.บุคคลค้ำประกัน</v>
          </cell>
          <cell r="Q1389">
            <v>41660</v>
          </cell>
          <cell r="R1389">
            <v>7927.47</v>
          </cell>
          <cell r="S1389" t="str">
            <v>แขวงเชียงใหม่</v>
          </cell>
          <cell r="T1389" t="str">
            <v>ผบE242</v>
          </cell>
          <cell r="U1389">
            <v>2565</v>
          </cell>
          <cell r="V1389" t="str">
            <v>ผบE3885</v>
          </cell>
          <cell r="W1389">
            <v>2565</v>
          </cell>
          <cell r="X1389">
            <v>21</v>
          </cell>
          <cell r="Y1389">
            <v>6</v>
          </cell>
          <cell r="Z1389">
            <v>2565</v>
          </cell>
          <cell r="BL1389" t="str">
            <v>นายธีระยุทธ สุริยา</v>
          </cell>
          <cell r="BM1389">
            <v>888164010454</v>
          </cell>
        </row>
        <row r="1390">
          <cell r="B1390">
            <v>2233</v>
          </cell>
          <cell r="C1390">
            <v>1385</v>
          </cell>
          <cell r="D1390">
            <v>25</v>
          </cell>
          <cell r="E1390">
            <v>4</v>
          </cell>
          <cell r="F1390">
            <v>2566</v>
          </cell>
          <cell r="G1390">
            <v>800125269434</v>
          </cell>
          <cell r="H1390" t="str">
            <v>นาย</v>
          </cell>
          <cell r="I1390" t="str">
            <v>จรินเดช</v>
          </cell>
          <cell r="J1390" t="str">
            <v>ศรีสถิตย์ธรรม</v>
          </cell>
          <cell r="K1390">
            <v>1580100058144</v>
          </cell>
          <cell r="L1390" t="str">
            <v>จอมทอง</v>
          </cell>
          <cell r="M1390" t="str">
            <v>เชียงใหม่ 3</v>
          </cell>
          <cell r="N1390">
            <v>8</v>
          </cell>
          <cell r="O1390" t="str">
            <v>สินเชื่อผู้รายได้ประจำ Covid-19 (PSA)</v>
          </cell>
          <cell r="P1390" t="str">
            <v>1.บุคคลค้ำประกัน</v>
          </cell>
          <cell r="Q1390">
            <v>47222</v>
          </cell>
          <cell r="R1390">
            <v>3097.69</v>
          </cell>
          <cell r="S1390" t="str">
            <v>จังหวัดฮอด</v>
          </cell>
          <cell r="T1390" t="str">
            <v>ผบE425</v>
          </cell>
          <cell r="U1390">
            <v>2565</v>
          </cell>
          <cell r="V1390" t="str">
            <v>ผบE550</v>
          </cell>
          <cell r="W1390">
            <v>2565</v>
          </cell>
          <cell r="AA1390">
            <v>27</v>
          </cell>
          <cell r="AB1390">
            <v>7</v>
          </cell>
          <cell r="AC1390">
            <v>2565</v>
          </cell>
          <cell r="BL1390" t="str">
            <v>นายจรินเดช ศรีสถิตย์ธรรม</v>
          </cell>
          <cell r="BM1390">
            <v>888165010028</v>
          </cell>
        </row>
        <row r="1391">
          <cell r="B1391">
            <v>2234</v>
          </cell>
          <cell r="C1391">
            <v>1386</v>
          </cell>
          <cell r="D1391">
            <v>25</v>
          </cell>
          <cell r="E1391">
            <v>4</v>
          </cell>
          <cell r="F1391">
            <v>2566</v>
          </cell>
          <cell r="G1391">
            <v>800121877701</v>
          </cell>
          <cell r="H1391" t="str">
            <v>นาง</v>
          </cell>
          <cell r="I1391" t="str">
            <v>พัชริดา</v>
          </cell>
          <cell r="J1391" t="str">
            <v>สกุลวิวัฒน์</v>
          </cell>
          <cell r="K1391">
            <v>3500200476751</v>
          </cell>
          <cell r="L1391" t="str">
            <v>จอมทอง</v>
          </cell>
          <cell r="M1391" t="str">
            <v>เชียงใหม่ 3</v>
          </cell>
          <cell r="N1391">
            <v>8</v>
          </cell>
          <cell r="O1391" t="str">
            <v>สินเชื่อแก้ไขปัญหาหนี้นอกระบบPSAระยะที่2</v>
          </cell>
          <cell r="P1391" t="str">
            <v>1.บุคคลค้ำประกัน</v>
          </cell>
          <cell r="Q1391">
            <v>41660</v>
          </cell>
          <cell r="R1391">
            <v>7927.47</v>
          </cell>
          <cell r="S1391" t="str">
            <v>จังหวัดลำพูน</v>
          </cell>
          <cell r="T1391" t="str">
            <v>ผบE1688</v>
          </cell>
          <cell r="U1391">
            <v>2565</v>
          </cell>
          <cell r="V1391" t="str">
            <v>ผบE2184</v>
          </cell>
          <cell r="W1391">
            <v>2565</v>
          </cell>
          <cell r="X1391">
            <v>7</v>
          </cell>
          <cell r="Y1391">
            <v>11</v>
          </cell>
          <cell r="Z1391">
            <v>2565</v>
          </cell>
          <cell r="BL1391" t="str">
            <v>นางพัชริดา สกุลวิวัฒน์</v>
          </cell>
          <cell r="BM1391">
            <v>888165010041</v>
          </cell>
        </row>
        <row r="1392">
          <cell r="B1392">
            <v>2235</v>
          </cell>
          <cell r="C1392">
            <v>1387</v>
          </cell>
          <cell r="D1392">
            <v>25</v>
          </cell>
          <cell r="E1392">
            <v>4</v>
          </cell>
          <cell r="F1392">
            <v>2566</v>
          </cell>
          <cell r="G1392">
            <v>800093573791</v>
          </cell>
          <cell r="H1392" t="str">
            <v>นาง</v>
          </cell>
          <cell r="I1392" t="str">
            <v>สายใจ</v>
          </cell>
          <cell r="J1392" t="str">
            <v>ผังดี</v>
          </cell>
          <cell r="K1392">
            <v>3501400205841</v>
          </cell>
          <cell r="L1392" t="str">
            <v>จอมทอง</v>
          </cell>
          <cell r="M1392" t="str">
            <v>เชียงใหม่ 3</v>
          </cell>
          <cell r="N1392">
            <v>8</v>
          </cell>
          <cell r="O1392" t="str">
            <v>สินเชื่อธนาคารประชาชน</v>
          </cell>
          <cell r="P1392" t="str">
            <v>1.บุคคลค้ำประกัน</v>
          </cell>
          <cell r="Q1392">
            <v>40639.519999999997</v>
          </cell>
          <cell r="R1392">
            <v>7492.51</v>
          </cell>
          <cell r="S1392" t="str">
            <v>จังหวัดฮอด</v>
          </cell>
          <cell r="T1392" t="str">
            <v>ผบE430</v>
          </cell>
          <cell r="U1392">
            <v>2565</v>
          </cell>
          <cell r="V1392" t="str">
            <v>ผบE540</v>
          </cell>
          <cell r="W1392">
            <v>2565</v>
          </cell>
          <cell r="AA1392">
            <v>27</v>
          </cell>
          <cell r="AB1392">
            <v>7</v>
          </cell>
          <cell r="AC1392">
            <v>2565</v>
          </cell>
          <cell r="BL1392" t="str">
            <v>นางสายใจ ผังดี</v>
          </cell>
          <cell r="BM1392">
            <v>888165010022</v>
          </cell>
        </row>
        <row r="1393">
          <cell r="B1393">
            <v>2236</v>
          </cell>
          <cell r="C1393">
            <v>1388</v>
          </cell>
          <cell r="D1393">
            <v>25</v>
          </cell>
          <cell r="E1393">
            <v>4</v>
          </cell>
          <cell r="F1393">
            <v>2566</v>
          </cell>
          <cell r="G1393">
            <v>800093573676</v>
          </cell>
          <cell r="H1393" t="str">
            <v>นาง</v>
          </cell>
          <cell r="I1393" t="str">
            <v>วาสนา</v>
          </cell>
          <cell r="J1393" t="str">
            <v>หล้าคำ</v>
          </cell>
          <cell r="K1393">
            <v>3500200608797</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38037.14</v>
          </cell>
          <cell r="R1393">
            <v>9045.3799999999992</v>
          </cell>
          <cell r="S1393" t="str">
            <v>จังหวัดฮอด</v>
          </cell>
          <cell r="T1393" t="str">
            <v>ผบE420</v>
          </cell>
          <cell r="U1393">
            <v>2565</v>
          </cell>
          <cell r="V1393" t="str">
            <v>ผบE546</v>
          </cell>
          <cell r="W1393">
            <v>2565</v>
          </cell>
          <cell r="AA1393">
            <v>27</v>
          </cell>
          <cell r="AB1393">
            <v>7</v>
          </cell>
          <cell r="AC1393">
            <v>2565</v>
          </cell>
          <cell r="BL1393" t="str">
            <v>นางวาสนา หล้าคำ</v>
          </cell>
          <cell r="BM1393">
            <v>888165010035</v>
          </cell>
        </row>
        <row r="1394">
          <cell r="B1394">
            <v>2237</v>
          </cell>
          <cell r="C1394">
            <v>1389</v>
          </cell>
          <cell r="D1394">
            <v>25</v>
          </cell>
          <cell r="E1394">
            <v>4</v>
          </cell>
          <cell r="F1394">
            <v>2566</v>
          </cell>
          <cell r="G1394">
            <v>800094766196</v>
          </cell>
          <cell r="H1394" t="str">
            <v>นาย</v>
          </cell>
          <cell r="I1394" t="str">
            <v>ธานินทร์</v>
          </cell>
          <cell r="J1394" t="str">
            <v>ธุระนันท์</v>
          </cell>
          <cell r="K1394">
            <v>1500200111462</v>
          </cell>
          <cell r="L1394" t="str">
            <v>จอมทอง</v>
          </cell>
          <cell r="M1394" t="str">
            <v>เชียงใหม่ 3</v>
          </cell>
          <cell r="N1394">
            <v>8</v>
          </cell>
          <cell r="O1394" t="str">
            <v>สินเชื่อแก้ไขปัญหาหนี้นอกระบบ PSAระยะที่2</v>
          </cell>
          <cell r="P1394" t="str">
            <v>1.บุคคลค้ำประกัน</v>
          </cell>
          <cell r="Q1394">
            <v>40439.120000000003</v>
          </cell>
          <cell r="R1394">
            <v>8995.06</v>
          </cell>
          <cell r="S1394" t="str">
            <v>จังหวัดฮอด</v>
          </cell>
          <cell r="T1394" t="str">
            <v>ผบE437</v>
          </cell>
          <cell r="U1394">
            <v>2565</v>
          </cell>
          <cell r="V1394" t="str">
            <v>ผบE556</v>
          </cell>
          <cell r="W1394">
            <v>2565</v>
          </cell>
          <cell r="AA1394">
            <v>27</v>
          </cell>
          <cell r="AB1394">
            <v>7</v>
          </cell>
          <cell r="AC1394">
            <v>2565</v>
          </cell>
          <cell r="BL1394" t="str">
            <v>นายธานินทร์ ธุระนันท์</v>
          </cell>
          <cell r="BM1394">
            <v>888165010023</v>
          </cell>
        </row>
        <row r="1395">
          <cell r="B1395">
            <v>2238</v>
          </cell>
          <cell r="C1395">
            <v>1390</v>
          </cell>
          <cell r="D1395">
            <v>25</v>
          </cell>
          <cell r="E1395">
            <v>4</v>
          </cell>
          <cell r="F1395">
            <v>2566</v>
          </cell>
          <cell r="G1395">
            <v>800114089637</v>
          </cell>
          <cell r="H1395" t="str">
            <v>นาย</v>
          </cell>
          <cell r="I1395" t="str">
            <v>วัชระ</v>
          </cell>
          <cell r="J1395" t="str">
            <v>เมืองอินทร์</v>
          </cell>
          <cell r="K1395">
            <v>1509900248131</v>
          </cell>
          <cell r="L1395" t="str">
            <v>จอมทอง</v>
          </cell>
          <cell r="M1395" t="str">
            <v>เชียงใหม่ 3</v>
          </cell>
          <cell r="N1395">
            <v>8</v>
          </cell>
          <cell r="O1395" t="str">
            <v>สินเชื่อธนาคารประชาชน</v>
          </cell>
          <cell r="P1395" t="str">
            <v>1.บุคคลค้ำประกัน</v>
          </cell>
          <cell r="Q1395">
            <v>34950.31</v>
          </cell>
          <cell r="R1395">
            <v>2650.69</v>
          </cell>
          <cell r="S1395" t="str">
            <v>แขวงเชียงใหม่</v>
          </cell>
          <cell r="T1395" t="str">
            <v>ผบ.888</v>
          </cell>
          <cell r="U1395">
            <v>2565</v>
          </cell>
          <cell r="V1395" t="str">
            <v>ผบ.1410</v>
          </cell>
          <cell r="W1395">
            <v>2565</v>
          </cell>
          <cell r="X1395">
            <v>29</v>
          </cell>
          <cell r="Y1395">
            <v>8</v>
          </cell>
          <cell r="Z1395">
            <v>2565</v>
          </cell>
          <cell r="BL1395" t="str">
            <v>นายวัชระ เมืองอินทร์</v>
          </cell>
          <cell r="BM1395">
            <v>888165010032</v>
          </cell>
        </row>
        <row r="1396">
          <cell r="B1396">
            <v>2239</v>
          </cell>
          <cell r="C1396">
            <v>1391</v>
          </cell>
          <cell r="D1396">
            <v>25</v>
          </cell>
          <cell r="E1396">
            <v>4</v>
          </cell>
          <cell r="F1396">
            <v>2566</v>
          </cell>
          <cell r="G1396">
            <v>800091939374</v>
          </cell>
          <cell r="H1396" t="str">
            <v>นางสาว</v>
          </cell>
          <cell r="I1396" t="str">
            <v>ดวงเดือน</v>
          </cell>
          <cell r="J1396" t="str">
            <v>ฝั้นศรีหรือต๊ะวันวงค์</v>
          </cell>
          <cell r="K1396">
            <v>3500200641425</v>
          </cell>
          <cell r="L1396" t="str">
            <v>จอมทอง</v>
          </cell>
          <cell r="M1396" t="str">
            <v>เชียงใหม่ 3</v>
          </cell>
          <cell r="N1396">
            <v>8</v>
          </cell>
          <cell r="O1396" t="str">
            <v>สินเชื่อแก้ไขปัญหาหนี้นอกระบบ PSAระยะที่2</v>
          </cell>
          <cell r="P1396" t="str">
            <v>1.บุคคลค้ำประกัน</v>
          </cell>
          <cell r="Q1396">
            <v>36664.480000000003</v>
          </cell>
          <cell r="R1396">
            <v>9293.81</v>
          </cell>
          <cell r="S1396" t="str">
            <v>จังหวัดฮอด</v>
          </cell>
          <cell r="T1396" t="str">
            <v>ผบE433</v>
          </cell>
          <cell r="U1396">
            <v>2565</v>
          </cell>
          <cell r="V1396" t="str">
            <v>ผบE543</v>
          </cell>
          <cell r="W1396">
            <v>2565</v>
          </cell>
          <cell r="AA1396">
            <v>27</v>
          </cell>
          <cell r="AB1396">
            <v>7</v>
          </cell>
          <cell r="AC1396">
            <v>2565</v>
          </cell>
          <cell r="BL1396" t="str">
            <v>นางสาวดวงเดือน ฝั้นศรีหรือต๊ะวันวงค์</v>
          </cell>
          <cell r="BM1396">
            <v>888165010025</v>
          </cell>
        </row>
        <row r="1397">
          <cell r="B1397">
            <v>2240</v>
          </cell>
          <cell r="C1397">
            <v>1392</v>
          </cell>
          <cell r="D1397">
            <v>25</v>
          </cell>
          <cell r="E1397">
            <v>4</v>
          </cell>
          <cell r="F1397">
            <v>2566</v>
          </cell>
          <cell r="G1397">
            <v>800090527725</v>
          </cell>
          <cell r="H1397" t="str">
            <v>นาง</v>
          </cell>
          <cell r="I1397" t="str">
            <v>วัฒนา</v>
          </cell>
          <cell r="J1397" t="str">
            <v>กาวิชัย</v>
          </cell>
          <cell r="K1397">
            <v>1501700056461</v>
          </cell>
          <cell r="L1397" t="str">
            <v>ดอยเต่า</v>
          </cell>
          <cell r="M1397" t="str">
            <v>เชียงใหม่ 3</v>
          </cell>
          <cell r="N1397">
            <v>8</v>
          </cell>
          <cell r="O1397" t="str">
            <v>สินเชื่อแก้ไขปัญหาหนี้นอกระบบ PSAระยะที่2</v>
          </cell>
          <cell r="P1397" t="str">
            <v>1.บุคคลค้ำประกัน</v>
          </cell>
          <cell r="Q1397">
            <v>31652</v>
          </cell>
          <cell r="R1397">
            <v>6587.01</v>
          </cell>
          <cell r="S1397" t="str">
            <v>จังหวัดฮอด</v>
          </cell>
          <cell r="T1397" t="str">
            <v>ผบE440</v>
          </cell>
          <cell r="U1397">
            <v>2565</v>
          </cell>
          <cell r="V1397" t="str">
            <v>ผบE559</v>
          </cell>
          <cell r="W1397">
            <v>2565</v>
          </cell>
          <cell r="AA1397">
            <v>27</v>
          </cell>
          <cell r="AB1397">
            <v>7</v>
          </cell>
          <cell r="AC1397">
            <v>2565</v>
          </cell>
          <cell r="BL1397" t="str">
            <v>นางวัฒนา กาวิชัย</v>
          </cell>
          <cell r="BM1397">
            <v>888165010010</v>
          </cell>
        </row>
        <row r="1398">
          <cell r="B1398">
            <v>2241</v>
          </cell>
          <cell r="C1398">
            <v>1393</v>
          </cell>
          <cell r="D1398">
            <v>25</v>
          </cell>
          <cell r="E1398">
            <v>4</v>
          </cell>
          <cell r="F1398">
            <v>2566</v>
          </cell>
          <cell r="G1398">
            <v>800092946584</v>
          </cell>
          <cell r="H1398" t="str">
            <v>นางสาว</v>
          </cell>
          <cell r="I1398" t="str">
            <v>ภัทราพร</v>
          </cell>
          <cell r="J1398" t="str">
            <v>ปัญวงค์ษา</v>
          </cell>
          <cell r="K1398">
            <v>1500500081577</v>
          </cell>
          <cell r="L1398" t="str">
            <v>จอมทอง</v>
          </cell>
          <cell r="M1398" t="str">
            <v>เชียงใหม่ 3</v>
          </cell>
          <cell r="N1398">
            <v>8</v>
          </cell>
          <cell r="O1398" t="str">
            <v>สินเชื่อแก้ไขปัญหาหนี้นอกระบบ PSAระยะที่2</v>
          </cell>
          <cell r="P1398" t="str">
            <v>1.บุคคลค้ำประกัน</v>
          </cell>
          <cell r="Q1398">
            <v>31394.28</v>
          </cell>
          <cell r="R1398">
            <v>6578.71</v>
          </cell>
          <cell r="S1398" t="str">
            <v>แขวงเชียงใหม่</v>
          </cell>
          <cell r="T1398" t="str">
            <v>ผบ.890</v>
          </cell>
          <cell r="U1398">
            <v>2565</v>
          </cell>
          <cell r="V1398" t="str">
            <v>ผบ.1306</v>
          </cell>
          <cell r="W1398">
            <v>2565</v>
          </cell>
          <cell r="AA1398">
            <v>17</v>
          </cell>
          <cell r="AB1398">
            <v>8</v>
          </cell>
          <cell r="AC1398">
            <v>2565</v>
          </cell>
          <cell r="BL1398" t="str">
            <v>นางสาวภัทราพร ปัญวงค์ษา</v>
          </cell>
          <cell r="BM1398">
            <v>888165010026</v>
          </cell>
        </row>
        <row r="1399">
          <cell r="B1399">
            <v>2242</v>
          </cell>
          <cell r="C1399">
            <v>1394</v>
          </cell>
          <cell r="D1399">
            <v>25</v>
          </cell>
          <cell r="E1399">
            <v>4</v>
          </cell>
          <cell r="F1399">
            <v>2566</v>
          </cell>
          <cell r="G1399">
            <v>800096346781</v>
          </cell>
          <cell r="H1399" t="str">
            <v>นาย</v>
          </cell>
          <cell r="I1399" t="str">
            <v>คำหล้า</v>
          </cell>
          <cell r="J1399" t="str">
            <v>ผัดสา</v>
          </cell>
          <cell r="K1399">
            <v>3501700141473</v>
          </cell>
          <cell r="L1399" t="str">
            <v>ดอยเต่า</v>
          </cell>
          <cell r="M1399" t="str">
            <v>เชียงใหม่ 3</v>
          </cell>
          <cell r="N1399">
            <v>8</v>
          </cell>
          <cell r="O1399" t="str">
            <v>สินเชื่อพัฒนาองค์กรชุมชน(รายบุคคล)</v>
          </cell>
          <cell r="P1399" t="str">
            <v>1.บุคคลค้ำประกัน</v>
          </cell>
          <cell r="Q1399">
            <v>30000</v>
          </cell>
          <cell r="R1399">
            <v>7559.9</v>
          </cell>
          <cell r="S1399" t="str">
            <v>จังหวัดฮอด</v>
          </cell>
          <cell r="T1399" t="str">
            <v>ผบE427</v>
          </cell>
          <cell r="U1399">
            <v>2565</v>
          </cell>
          <cell r="V1399" t="str">
            <v>ผบE552</v>
          </cell>
          <cell r="W1399">
            <v>2565</v>
          </cell>
          <cell r="AA1399">
            <v>27</v>
          </cell>
          <cell r="AB1399">
            <v>7</v>
          </cell>
          <cell r="AC1399">
            <v>2565</v>
          </cell>
          <cell r="BL1399" t="str">
            <v>นายคำหล้า ผัดสา</v>
          </cell>
          <cell r="BM1399">
            <v>888164010476</v>
          </cell>
        </row>
        <row r="1400">
          <cell r="B1400">
            <v>2243</v>
          </cell>
          <cell r="C1400">
            <v>1395</v>
          </cell>
          <cell r="D1400">
            <v>18</v>
          </cell>
          <cell r="E1400">
            <v>7</v>
          </cell>
          <cell r="F1400">
            <v>2566</v>
          </cell>
          <cell r="G1400" t="str">
            <v>800087218064 ,
 800106354981</v>
          </cell>
          <cell r="H1400" t="str">
            <v>นางสาว</v>
          </cell>
          <cell r="I1400" t="str">
            <v>แสงจันทร์</v>
          </cell>
          <cell r="J1400" t="str">
            <v>กันทะโล</v>
          </cell>
          <cell r="K1400" t="str">
            <v>3 5002 00018 97 3</v>
          </cell>
          <cell r="L1400" t="str">
            <v>เชียงใหม่</v>
          </cell>
          <cell r="M1400" t="str">
            <v>เชียงใหม่ 1</v>
          </cell>
          <cell r="N1400">
            <v>8</v>
          </cell>
          <cell r="O1400" t="str">
            <v>สินเชื่อธนาคารประชาชน , สินเชื่อผู้มีอาชีพอิสระ</v>
          </cell>
          <cell r="P1400" t="str">
            <v>4.ไม่มีหลักประกัน</v>
          </cell>
          <cell r="Q1400">
            <v>162492.14000000001</v>
          </cell>
          <cell r="R1400">
            <v>46559.26</v>
          </cell>
          <cell r="S1400" t="str">
            <v>จังหวัดฮอด</v>
          </cell>
          <cell r="T1400" t="str">
            <v>ผบE884</v>
          </cell>
          <cell r="U1400">
            <v>2565</v>
          </cell>
          <cell r="V1400" t="str">
            <v>ผบE143</v>
          </cell>
          <cell r="W1400">
            <v>2566</v>
          </cell>
          <cell r="X1400">
            <v>13</v>
          </cell>
          <cell r="Y1400">
            <v>2</v>
          </cell>
          <cell r="Z1400">
            <v>2566</v>
          </cell>
          <cell r="BL1400" t="str">
            <v>นางสาวแสงจันทร์ กันทะโล</v>
          </cell>
          <cell r="BM1400">
            <v>883165010690</v>
          </cell>
        </row>
        <row r="1401">
          <cell r="B1401">
            <v>2244</v>
          </cell>
          <cell r="C1401">
            <v>1396</v>
          </cell>
          <cell r="D1401">
            <v>18</v>
          </cell>
          <cell r="E1401">
            <v>7</v>
          </cell>
          <cell r="F1401">
            <v>2566</v>
          </cell>
          <cell r="G1401">
            <v>800098835732</v>
          </cell>
          <cell r="H1401" t="str">
            <v>นางสาว</v>
          </cell>
          <cell r="I1401" t="str">
            <v>เบ็ญจวรรณ</v>
          </cell>
          <cell r="J1401" t="str">
            <v>วันชุ่ม</v>
          </cell>
          <cell r="K1401">
            <v>3509900479939</v>
          </cell>
          <cell r="L1401" t="str">
            <v>เชียงใหม่</v>
          </cell>
          <cell r="M1401" t="str">
            <v>เชียงใหม่ 1</v>
          </cell>
          <cell r="N1401">
            <v>8</v>
          </cell>
          <cell r="O1401" t="str">
            <v>สินเชื่อธนาคารประชาชน</v>
          </cell>
          <cell r="P1401" t="str">
            <v>1.บุคคลค้ำประกัน</v>
          </cell>
          <cell r="Q1401">
            <v>88188.96</v>
          </cell>
          <cell r="S1401" t="str">
            <v>แขวงเชียงใหม่</v>
          </cell>
          <cell r="T1401" t="str">
            <v>ผบE5354</v>
          </cell>
          <cell r="U1401">
            <v>2565</v>
          </cell>
          <cell r="V1401" t="str">
            <v>ผบE8533</v>
          </cell>
          <cell r="W1401">
            <v>2565</v>
          </cell>
          <cell r="AA1401">
            <v>29</v>
          </cell>
          <cell r="AB1401">
            <v>11</v>
          </cell>
          <cell r="AC1401">
            <v>2565</v>
          </cell>
          <cell r="BL1401" t="str">
            <v>นางสาวเบ็ญจวรรณ วันชุ่ม</v>
          </cell>
          <cell r="BM1401">
            <v>883165010123</v>
          </cell>
        </row>
        <row r="1402">
          <cell r="B1402">
            <v>2245</v>
          </cell>
          <cell r="C1402">
            <v>1397</v>
          </cell>
          <cell r="D1402">
            <v>19</v>
          </cell>
          <cell r="E1402">
            <v>6</v>
          </cell>
          <cell r="F1402">
            <v>2566</v>
          </cell>
          <cell r="G1402" t="str">
            <v>800106649133 , 800085202912</v>
          </cell>
          <cell r="H1402" t="str">
            <v>นางสาว</v>
          </cell>
          <cell r="I1402" t="str">
            <v>พรพิมล</v>
          </cell>
          <cell r="J1402" t="str">
            <v>ตระกูล</v>
          </cell>
          <cell r="K1402">
            <v>1530500056530</v>
          </cell>
          <cell r="L1402" t="str">
            <v>เม-ญ่า เชียงใหม่</v>
          </cell>
          <cell r="M1402" t="str">
            <v>เชียงใหม่ 1</v>
          </cell>
          <cell r="N1402">
            <v>8</v>
          </cell>
          <cell r="O1402" t="str">
            <v>สินเชื่อธนาคารประชาชน</v>
          </cell>
          <cell r="P1402" t="str">
            <v>1.บุคคลค้ำประกัน</v>
          </cell>
          <cell r="Q1402">
            <v>159045.56</v>
          </cell>
          <cell r="R1402">
            <v>54459.72</v>
          </cell>
          <cell r="S1402" t="str">
            <v>แขวงเชียงใหม่</v>
          </cell>
          <cell r="T1402" t="str">
            <v>ผบE374</v>
          </cell>
          <cell r="U1402">
            <v>2566</v>
          </cell>
          <cell r="V1402" t="str">
            <v>ผบE2146</v>
          </cell>
          <cell r="W1402">
            <v>2566</v>
          </cell>
          <cell r="X1402">
            <v>18</v>
          </cell>
          <cell r="Y1402">
            <v>4</v>
          </cell>
          <cell r="Z1402">
            <v>2566</v>
          </cell>
          <cell r="BL1402" t="str">
            <v>นางสาวพรพิมล ตระกูล</v>
          </cell>
          <cell r="BM1402">
            <v>883165010621</v>
          </cell>
        </row>
        <row r="1403">
          <cell r="B1403">
            <v>2246</v>
          </cell>
          <cell r="C1403">
            <v>1398</v>
          </cell>
          <cell r="D1403">
            <v>6</v>
          </cell>
          <cell r="E1403">
            <v>7</v>
          </cell>
          <cell r="F1403">
            <v>2566</v>
          </cell>
          <cell r="G1403">
            <v>800096785962</v>
          </cell>
          <cell r="H1403" t="str">
            <v>นางสาว</v>
          </cell>
          <cell r="I1403" t="str">
            <v>รัตติกาล</v>
          </cell>
          <cell r="J1403" t="str">
            <v>หอมแก่นจันทร์</v>
          </cell>
          <cell r="K1403">
            <v>1529900232864</v>
          </cell>
          <cell r="L1403" t="str">
            <v>หนองหอย</v>
          </cell>
          <cell r="M1403" t="str">
            <v>เชียงใหม่ 1</v>
          </cell>
          <cell r="N1403">
            <v>8</v>
          </cell>
          <cell r="O1403" t="str">
            <v>สินเชื่อธนาคารประชาชน</v>
          </cell>
          <cell r="P1403" t="str">
            <v>1.บุคคลค้ำประกัน</v>
          </cell>
          <cell r="Q1403">
            <v>139078</v>
          </cell>
          <cell r="R1403">
            <v>33333.629999999997</v>
          </cell>
          <cell r="S1403" t="str">
            <v>แขวงลำปาง</v>
          </cell>
          <cell r="T1403" t="str">
            <v>ผบE1362</v>
          </cell>
          <cell r="U1403">
            <v>2566</v>
          </cell>
          <cell r="V1403" t="str">
            <v>ผบE1919</v>
          </cell>
          <cell r="W1403">
            <v>2566</v>
          </cell>
          <cell r="X1403">
            <v>1</v>
          </cell>
          <cell r="Y1403">
            <v>5</v>
          </cell>
          <cell r="Z1403">
            <v>2566</v>
          </cell>
          <cell r="BL1403" t="str">
            <v>นางสาวรัตติกาล หอมแก่นจันทร์</v>
          </cell>
          <cell r="BM1403">
            <v>883164010348</v>
          </cell>
        </row>
        <row r="1404">
          <cell r="B1404">
            <v>2247</v>
          </cell>
          <cell r="C1404">
            <v>1399</v>
          </cell>
          <cell r="D1404">
            <v>10</v>
          </cell>
          <cell r="E1404">
            <v>7</v>
          </cell>
          <cell r="F1404">
            <v>2566</v>
          </cell>
          <cell r="G1404">
            <v>800043781536</v>
          </cell>
          <cell r="H1404" t="str">
            <v>นางสาว</v>
          </cell>
          <cell r="I1404" t="str">
            <v>นัษฐภรณ์</v>
          </cell>
          <cell r="J1404" t="str">
            <v>วงษ์เวียน</v>
          </cell>
          <cell r="K1404">
            <v>1509900288401</v>
          </cell>
          <cell r="L1404" t="str">
            <v>หนองหอย</v>
          </cell>
          <cell r="M1404" t="str">
            <v>เชียงใหม่ 1</v>
          </cell>
          <cell r="N1404">
            <v>8</v>
          </cell>
          <cell r="O1404" t="str">
            <v>สินเชื่อธนาคารประชาชน</v>
          </cell>
          <cell r="P1404" t="str">
            <v>1.บุคคลค้ำประกัน</v>
          </cell>
          <cell r="Q1404">
            <v>77657.72</v>
          </cell>
          <cell r="R1404">
            <v>34422.28</v>
          </cell>
          <cell r="S1404" t="str">
            <v>แขวงเชียงใหม่</v>
          </cell>
          <cell r="T1404" t="str">
            <v>ผบE1442</v>
          </cell>
          <cell r="U1404">
            <v>2566</v>
          </cell>
          <cell r="V1404" t="str">
            <v>ผบE3284</v>
          </cell>
          <cell r="W1404">
            <v>2566</v>
          </cell>
          <cell r="X1404">
            <v>16</v>
          </cell>
          <cell r="Y1404">
            <v>5</v>
          </cell>
          <cell r="Z1404">
            <v>2566</v>
          </cell>
          <cell r="BL1404" t="str">
            <v>นางสาวนัษฐภรณ์ วงษ์เวียน</v>
          </cell>
          <cell r="BM1404">
            <v>883165010899</v>
          </cell>
        </row>
        <row r="1405">
          <cell r="B1405">
            <v>2248</v>
          </cell>
          <cell r="C1405">
            <v>1400</v>
          </cell>
          <cell r="D1405">
            <v>10</v>
          </cell>
          <cell r="E1405">
            <v>7</v>
          </cell>
          <cell r="F1405">
            <v>2566</v>
          </cell>
          <cell r="G1405">
            <v>800015392205</v>
          </cell>
          <cell r="H1405" t="str">
            <v>นาย</v>
          </cell>
          <cell r="I1405" t="str">
            <v>ทวี</v>
          </cell>
          <cell r="J1405" t="str">
            <v>อนันต๊ะ</v>
          </cell>
          <cell r="K1405">
            <v>3540600168433</v>
          </cell>
          <cell r="L1405" t="str">
            <v>เชียงใหม่</v>
          </cell>
          <cell r="M1405" t="str">
            <v>เชียงใหม่ 1</v>
          </cell>
          <cell r="N1405">
            <v>8</v>
          </cell>
          <cell r="O1405" t="str">
            <v>ธปช.</v>
          </cell>
          <cell r="P1405" t="str">
            <v>1.บุคคลค้ำประกัน</v>
          </cell>
          <cell r="Q1405">
            <v>29560.560000000001</v>
          </cell>
          <cell r="R1405">
            <v>12</v>
          </cell>
          <cell r="S1405" t="str">
            <v>แขวงเชียงใหม่</v>
          </cell>
          <cell r="T1405" t="str">
            <v>ผบ.2624</v>
          </cell>
          <cell r="U1405">
            <v>2562</v>
          </cell>
          <cell r="V1405" t="str">
            <v>ผบ.3063</v>
          </cell>
          <cell r="W1405">
            <v>2562</v>
          </cell>
          <cell r="AA1405">
            <v>12</v>
          </cell>
          <cell r="AB1405">
            <v>5</v>
          </cell>
          <cell r="AC1405">
            <v>2562</v>
          </cell>
          <cell r="BL1405" t="str">
            <v>นายทวี อนันต๊ะ</v>
          </cell>
          <cell r="BM1405">
            <v>883161010237</v>
          </cell>
        </row>
        <row r="1406">
          <cell r="B1406">
            <v>2249</v>
          </cell>
          <cell r="C1406">
            <v>1401</v>
          </cell>
          <cell r="D1406">
            <v>10</v>
          </cell>
          <cell r="E1406">
            <v>7</v>
          </cell>
          <cell r="F1406">
            <v>2566</v>
          </cell>
          <cell r="G1406">
            <v>800014749694</v>
          </cell>
          <cell r="H1406" t="str">
            <v>นาง</v>
          </cell>
          <cell r="I1406" t="str">
            <v>กชชวรรณ</v>
          </cell>
          <cell r="J1406" t="str">
            <v>อาภาภัทรฐานิต</v>
          </cell>
          <cell r="K1406">
            <v>3501900651319</v>
          </cell>
          <cell r="L1406" t="str">
            <v>เชียงใหม่</v>
          </cell>
          <cell r="M1406" t="str">
            <v>เชียงใหม่ 1</v>
          </cell>
          <cell r="N1406">
            <v>8</v>
          </cell>
          <cell r="O1406" t="str">
            <v>สินเชื่อธนาคารประชาชน</v>
          </cell>
          <cell r="P1406" t="str">
            <v>1.บุคคลค้ำประกัน</v>
          </cell>
          <cell r="Q1406">
            <v>41769.06</v>
          </cell>
          <cell r="R1406">
            <v>26182.04</v>
          </cell>
          <cell r="S1406" t="str">
            <v>แขวงเชียงใหม่</v>
          </cell>
          <cell r="T1406" t="str">
            <v>ผบE209</v>
          </cell>
          <cell r="U1406">
            <v>2564</v>
          </cell>
          <cell r="V1406" t="str">
            <v>ผบE2004</v>
          </cell>
          <cell r="W1406">
            <v>2564</v>
          </cell>
          <cell r="AA1406">
            <v>23</v>
          </cell>
          <cell r="AB1406">
            <v>8</v>
          </cell>
          <cell r="AC1406">
            <v>2564</v>
          </cell>
          <cell r="BL1406" t="str">
            <v>นางกชชวรรณ อาภาภัทรฐานิต</v>
          </cell>
          <cell r="BM1406">
            <v>883163011691</v>
          </cell>
        </row>
        <row r="1407">
          <cell r="B1407">
            <v>2250</v>
          </cell>
          <cell r="C1407">
            <v>1402</v>
          </cell>
          <cell r="D1407">
            <v>15</v>
          </cell>
          <cell r="E1407">
            <v>6</v>
          </cell>
          <cell r="F1407">
            <v>2566</v>
          </cell>
          <cell r="G1407" t="str">
            <v>800085778093,
800085778101,
800095661784</v>
          </cell>
          <cell r="H1407" t="str">
            <v>นาย</v>
          </cell>
          <cell r="I1407" t="str">
            <v>ชัยณรงค์</v>
          </cell>
          <cell r="J1407" t="str">
            <v>วงษาปัดนา</v>
          </cell>
          <cell r="K1407">
            <v>1100700968218</v>
          </cell>
          <cell r="L1407" t="str">
            <v>ถนนทิพย์เนตร</v>
          </cell>
          <cell r="M1407" t="str">
            <v>เชียงใหม่ 1</v>
          </cell>
          <cell r="N1407">
            <v>8</v>
          </cell>
          <cell r="O1407" t="str">
            <v>สินเชื่อธนาคารประชาชน</v>
          </cell>
          <cell r="P1407" t="str">
            <v>1.บุคคลค้ำประกัน</v>
          </cell>
          <cell r="Q1407">
            <v>132206</v>
          </cell>
          <cell r="R1407">
            <v>62021.51</v>
          </cell>
          <cell r="S1407" t="str">
            <v>แขวงเชียงใหม่</v>
          </cell>
          <cell r="T1407" t="str">
            <v>ผบE1437</v>
          </cell>
          <cell r="U1407">
            <v>2566</v>
          </cell>
          <cell r="V1407" t="str">
            <v>ผบE3283</v>
          </cell>
          <cell r="W1407">
            <v>2566</v>
          </cell>
          <cell r="X1407">
            <v>16</v>
          </cell>
          <cell r="Y1407">
            <v>5</v>
          </cell>
          <cell r="Z1407">
            <v>2566</v>
          </cell>
          <cell r="BL1407" t="str">
            <v>นายชัยณรงค์ วงษาปัดนา</v>
          </cell>
          <cell r="BM1407">
            <v>883165010898</v>
          </cell>
        </row>
        <row r="1408">
          <cell r="B1408">
            <v>2251</v>
          </cell>
          <cell r="C1408">
            <v>1403</v>
          </cell>
          <cell r="D1408">
            <v>1</v>
          </cell>
          <cell r="E1408">
            <v>9</v>
          </cell>
          <cell r="F1408">
            <v>2566</v>
          </cell>
          <cell r="G1408" t="str">
            <v>800025135495,
800065782974</v>
          </cell>
          <cell r="H1408" t="str">
            <v>นาย</v>
          </cell>
          <cell r="I1408" t="str">
            <v>สมบัติ</v>
          </cell>
          <cell r="J1408" t="str">
            <v>ศรีวิชัย</v>
          </cell>
          <cell r="K1408">
            <v>3500900644869</v>
          </cell>
          <cell r="L1408" t="str">
            <v>ไชยปราการ</v>
          </cell>
          <cell r="M1408" t="str">
            <v>เชียงใหม่ 2</v>
          </cell>
          <cell r="N1408">
            <v>8</v>
          </cell>
          <cell r="O1408" t="str">
            <v>สินเชื่อธนาคารประชาชน, สินเชื่อห้องแถว</v>
          </cell>
          <cell r="P1408" t="str">
            <v>2.หลักทรัพย์ค้ำประกัน</v>
          </cell>
          <cell r="Q1408">
            <v>239411.52</v>
          </cell>
          <cell r="R1408">
            <v>78903.539999999994</v>
          </cell>
          <cell r="S1408" t="str">
            <v>จังหวัดฝาง</v>
          </cell>
          <cell r="T1408" t="str">
            <v>ผบE518</v>
          </cell>
          <cell r="U1408">
            <v>2566</v>
          </cell>
          <cell r="V1408" t="str">
            <v>ผบE677</v>
          </cell>
          <cell r="W1408">
            <v>2566</v>
          </cell>
          <cell r="X1408">
            <v>12</v>
          </cell>
          <cell r="Y1408">
            <v>6</v>
          </cell>
          <cell r="Z1408">
            <v>2566</v>
          </cell>
          <cell r="BL1408" t="str">
            <v>นายสมบัติ ศรีวิชัย</v>
          </cell>
          <cell r="BM1408">
            <v>0</v>
          </cell>
        </row>
        <row r="1409">
          <cell r="B1409">
            <v>2252</v>
          </cell>
          <cell r="C1409">
            <v>1404</v>
          </cell>
          <cell r="D1409">
            <v>1</v>
          </cell>
          <cell r="E1409">
            <v>9</v>
          </cell>
          <cell r="F1409">
            <v>2566</v>
          </cell>
          <cell r="G1409" t="str">
            <v>800093239914 , 800093239898</v>
          </cell>
          <cell r="H1409" t="str">
            <v>นาง</v>
          </cell>
          <cell r="I1409" t="str">
            <v>จิรพรรณ</v>
          </cell>
          <cell r="J1409" t="str">
            <v>ยง</v>
          </cell>
          <cell r="K1409">
            <v>3500600214354</v>
          </cell>
          <cell r="L1409" t="str">
            <v>ฝาง</v>
          </cell>
          <cell r="M1409" t="str">
            <v>เชียงใหม่ 2</v>
          </cell>
          <cell r="N1409">
            <v>8</v>
          </cell>
          <cell r="O1409" t="str">
            <v>สินเชื่อเคหะ</v>
          </cell>
          <cell r="P1409" t="str">
            <v>2.หลักทรัพย์ค้ำประกัน</v>
          </cell>
          <cell r="Q1409">
            <v>1878336.09</v>
          </cell>
          <cell r="R1409">
            <v>255343.68</v>
          </cell>
          <cell r="S1409" t="str">
            <v>จังหวัดเชียงใหม่</v>
          </cell>
          <cell r="T1409" t="str">
            <v>ผบE20</v>
          </cell>
          <cell r="U1409">
            <v>2566</v>
          </cell>
          <cell r="V1409" t="str">
            <v>ผบE378</v>
          </cell>
          <cell r="W1409">
            <v>2566</v>
          </cell>
          <cell r="X1409">
            <v>13</v>
          </cell>
          <cell r="Y1409">
            <v>3</v>
          </cell>
          <cell r="Z1409">
            <v>2566</v>
          </cell>
          <cell r="BL1409" t="str">
            <v>นางจิรพรรณ ยง</v>
          </cell>
          <cell r="BM1409">
            <v>883265010011</v>
          </cell>
        </row>
        <row r="1410">
          <cell r="B1410">
            <v>2253</v>
          </cell>
          <cell r="C1410">
            <v>1405</v>
          </cell>
          <cell r="D1410">
            <v>11</v>
          </cell>
          <cell r="E1410">
            <v>9</v>
          </cell>
          <cell r="F1410">
            <v>2566</v>
          </cell>
          <cell r="G1410">
            <v>804053005398</v>
          </cell>
          <cell r="H1410" t="str">
            <v>นายหรือพันตำรวจโท</v>
          </cell>
          <cell r="I1410" t="str">
            <v>เจษฎา</v>
          </cell>
          <cell r="J1410" t="str">
            <v>ปิ่นชูทอง</v>
          </cell>
          <cell r="K1410">
            <v>3909801087265</v>
          </cell>
          <cell r="L1410" t="str">
            <v>พนมทวน</v>
          </cell>
          <cell r="O1410" t="str">
            <v>สินเชื่อสวัสดิการ</v>
          </cell>
          <cell r="P1410" t="str">
            <v>4.ไม่มีหลักประกัน</v>
          </cell>
          <cell r="Q1410">
            <v>1254956.79</v>
          </cell>
          <cell r="R1410">
            <v>443362.69</v>
          </cell>
          <cell r="S1410" t="str">
            <v>จังหวัดเชียงใหม่</v>
          </cell>
          <cell r="T1410" t="str">
            <v>ผบ.1387</v>
          </cell>
          <cell r="U1410">
            <v>2563</v>
          </cell>
          <cell r="V1410" t="str">
            <v>ผบ.2269</v>
          </cell>
          <cell r="W1410">
            <v>2563</v>
          </cell>
          <cell r="AA1410">
            <v>17</v>
          </cell>
          <cell r="AB1410">
            <v>9</v>
          </cell>
          <cell r="AC1410">
            <v>2563</v>
          </cell>
          <cell r="AG1410">
            <v>2</v>
          </cell>
          <cell r="AH1410">
            <v>5</v>
          </cell>
          <cell r="AI1410">
            <v>2566</v>
          </cell>
          <cell r="BL1410" t="str">
            <v>นายหรือพันตำรวจโทเจษฎา ปิ่นชูทอง</v>
          </cell>
          <cell r="BM1410">
            <v>881763010317</v>
          </cell>
        </row>
        <row r="1411">
          <cell r="B1411">
            <v>2254</v>
          </cell>
          <cell r="C1411">
            <v>1406</v>
          </cell>
          <cell r="D1411">
            <v>7</v>
          </cell>
          <cell r="E1411">
            <v>9</v>
          </cell>
          <cell r="F1411">
            <v>2566</v>
          </cell>
          <cell r="G1411">
            <v>800030687613</v>
          </cell>
          <cell r="H1411" t="str">
            <v>นาย</v>
          </cell>
          <cell r="I1411" t="str">
            <v xml:space="preserve">พงษ์ศักด์ </v>
          </cell>
          <cell r="J1411" t="str">
            <v>วรรณตระกูล</v>
          </cell>
          <cell r="L1411" t="str">
            <v>หางดง</v>
          </cell>
          <cell r="M1411" t="str">
            <v>เชียงใหม่ 3</v>
          </cell>
          <cell r="N1411">
            <v>8</v>
          </cell>
          <cell r="S1411" t="str">
            <v>แขวงเชียงใหม่</v>
          </cell>
          <cell r="V1411" t="str">
            <v>ผบE8518</v>
          </cell>
          <cell r="W1411">
            <v>2565</v>
          </cell>
          <cell r="BB1411" t="str">
            <v>นำส่งต้นฉบับโฉนดที่ดินและสัญญาจำนอง</v>
          </cell>
          <cell r="BL1411" t="str">
            <v>นายพงษ์ศักด์  วรรณตระกูล</v>
          </cell>
          <cell r="BM1411">
            <v>0</v>
          </cell>
        </row>
        <row r="1412">
          <cell r="B1412">
            <v>2255</v>
          </cell>
          <cell r="C1412">
            <v>1407</v>
          </cell>
          <cell r="D1412">
            <v>7</v>
          </cell>
          <cell r="E1412">
            <v>9</v>
          </cell>
          <cell r="F1412">
            <v>2566</v>
          </cell>
          <cell r="G1412">
            <v>822053004682</v>
          </cell>
          <cell r="H1412" t="str">
            <v>นางสาว</v>
          </cell>
          <cell r="I1412" t="str">
            <v>กัญญา</v>
          </cell>
          <cell r="J1412" t="str">
            <v>แซ่กัง</v>
          </cell>
          <cell r="L1412" t="str">
            <v>สารภี</v>
          </cell>
          <cell r="M1412" t="str">
            <v>เชียงใหม่ 3</v>
          </cell>
          <cell r="N1412">
            <v>8</v>
          </cell>
          <cell r="S1412" t="str">
            <v>แขวงเชียงใหม่</v>
          </cell>
          <cell r="V1412" t="str">
            <v>ผบE794</v>
          </cell>
          <cell r="W1412">
            <v>2566</v>
          </cell>
          <cell r="BB1412" t="str">
            <v>นำส่งต้นฉบับโฉนดที่ดินและสัญญาจำนอง</v>
          </cell>
          <cell r="BL1412" t="str">
            <v>นางสาวกัญญา แซ่กัง</v>
          </cell>
          <cell r="BM1412">
            <v>0</v>
          </cell>
        </row>
        <row r="1413">
          <cell r="B1413">
            <v>2256</v>
          </cell>
          <cell r="C1413">
            <v>1408</v>
          </cell>
          <cell r="D1413">
            <v>7</v>
          </cell>
          <cell r="E1413">
            <v>9</v>
          </cell>
          <cell r="F1413">
            <v>2566</v>
          </cell>
          <cell r="G1413">
            <v>800060316216</v>
          </cell>
          <cell r="H1413" t="str">
            <v>นาย</v>
          </cell>
          <cell r="I1413" t="str">
            <v>เกรียงไกร</v>
          </cell>
          <cell r="J1413" t="str">
            <v>คำแสน</v>
          </cell>
          <cell r="L1413" t="str">
            <v>แม่วาง</v>
          </cell>
          <cell r="M1413" t="str">
            <v>เชียงใหม่ 3</v>
          </cell>
          <cell r="N1413">
            <v>8</v>
          </cell>
          <cell r="S1413" t="str">
            <v>แขวงเชียงใหม่</v>
          </cell>
          <cell r="V1413" t="str">
            <v>ผบ.3888</v>
          </cell>
          <cell r="W1413">
            <v>2555</v>
          </cell>
          <cell r="BB1413" t="str">
            <v>นำส่งต้นฉบับโฉนดที่ดินและสัญญาจำนอง</v>
          </cell>
          <cell r="BL1413" t="str">
            <v>นายเกรียงไกร คำแสน</v>
          </cell>
          <cell r="BM1413">
            <v>0</v>
          </cell>
        </row>
        <row r="1414">
          <cell r="B1414">
            <v>2257</v>
          </cell>
          <cell r="C1414">
            <v>1409</v>
          </cell>
          <cell r="D1414">
            <v>12</v>
          </cell>
          <cell r="E1414">
            <v>9</v>
          </cell>
          <cell r="F1414">
            <v>2566</v>
          </cell>
          <cell r="G1414" t="str">
            <v>800081547286,
800081547302,
800081547294</v>
          </cell>
          <cell r="H1414" t="str">
            <v>นางสาว</v>
          </cell>
          <cell r="I1414" t="str">
            <v>ลักษณา</v>
          </cell>
          <cell r="J1414" t="str">
            <v>คำเจริญ</v>
          </cell>
          <cell r="L1414" t="str">
            <v>แม่วาง</v>
          </cell>
          <cell r="M1414" t="str">
            <v>เชียงใหม่ 3</v>
          </cell>
          <cell r="N1414">
            <v>8</v>
          </cell>
          <cell r="S1414" t="str">
            <v>แขวงเชียงใหม่</v>
          </cell>
          <cell r="V1414" t="str">
            <v>ผบE1951</v>
          </cell>
          <cell r="W1414">
            <v>2563</v>
          </cell>
          <cell r="BB1414" t="str">
            <v>นำส่งต้นฉบับโฉนดที่ดินและสัญญาจำนอง</v>
          </cell>
          <cell r="BL1414" t="str">
            <v>นางสาวลักษณา คำเจริญ</v>
          </cell>
          <cell r="BM1414">
            <v>0</v>
          </cell>
        </row>
        <row r="1415">
          <cell r="B1415">
            <v>2258</v>
          </cell>
          <cell r="C1415">
            <v>1410</v>
          </cell>
          <cell r="G1415">
            <v>800059946361</v>
          </cell>
          <cell r="H1415" t="str">
            <v>นาย</v>
          </cell>
          <cell r="I1415" t="str">
            <v>วรินทร์นวัต</v>
          </cell>
          <cell r="J1415" t="str">
            <v>อัชฌาสุตานันท์</v>
          </cell>
          <cell r="M1415" t="str">
            <v>เชียงใหม่ 3</v>
          </cell>
          <cell r="N1415">
            <v>8</v>
          </cell>
          <cell r="S1415" t="str">
            <v>จังหวัดเชียงใหม่</v>
          </cell>
          <cell r="V1415" t="str">
            <v>ผบE1198</v>
          </cell>
          <cell r="W1415">
            <v>2565</v>
          </cell>
          <cell r="BB1415" t="str">
            <v>นำส่งต้นฉบับโฉนดที่ดินและสัญญาจำนอง</v>
          </cell>
          <cell r="BL1415" t="str">
            <v>นายวรินทร์นวัต อัชฌาสุตานันท์</v>
          </cell>
          <cell r="BM1415">
            <v>0</v>
          </cell>
        </row>
        <row r="1416">
          <cell r="B1416">
            <v>2259</v>
          </cell>
          <cell r="C1416">
            <v>1411</v>
          </cell>
          <cell r="D1416">
            <v>24</v>
          </cell>
          <cell r="E1416">
            <v>5</v>
          </cell>
          <cell r="F1416">
            <v>2566</v>
          </cell>
          <cell r="G1416">
            <v>800049845228</v>
          </cell>
          <cell r="H1416" t="str">
            <v>กลุ่มเครดิตยูเนี่ยมตำบลโปงทุ่ง</v>
          </cell>
          <cell r="L1416" t="str">
            <v>ดอยเต่า</v>
          </cell>
          <cell r="M1416" t="str">
            <v>เชียงใหม่ 2</v>
          </cell>
          <cell r="N1416">
            <v>8</v>
          </cell>
          <cell r="O1416" t="str">
            <v>สินเชื่อพัฒนาชนบท</v>
          </cell>
          <cell r="P1416" t="str">
            <v>1.บุคคลค้ำประกัน</v>
          </cell>
          <cell r="Q1416">
            <v>438712.61</v>
          </cell>
          <cell r="R1416">
            <v>72883.56</v>
          </cell>
          <cell r="S1416" t="str">
            <v>จังหวัดฮอด</v>
          </cell>
          <cell r="T1416" t="str">
            <v>ผบE300</v>
          </cell>
          <cell r="U1416">
            <v>2563</v>
          </cell>
          <cell r="V1416" t="str">
            <v>ผบE300</v>
          </cell>
          <cell r="W1416">
            <v>2563</v>
          </cell>
          <cell r="AA1416">
            <v>8</v>
          </cell>
          <cell r="AB1416">
            <v>9</v>
          </cell>
          <cell r="AC1416">
            <v>2563</v>
          </cell>
          <cell r="BL1416" t="str">
            <v xml:space="preserve">กลุ่มเครดิตยูเนี่ยมตำบลโปงทุ่ง </v>
          </cell>
          <cell r="BM1416">
            <v>883263011408</v>
          </cell>
        </row>
        <row r="1417">
          <cell r="B1417">
            <v>2260</v>
          </cell>
          <cell r="C1417">
            <v>1412</v>
          </cell>
          <cell r="D1417">
            <v>17</v>
          </cell>
          <cell r="E1417">
            <v>8</v>
          </cell>
          <cell r="F1417">
            <v>2566</v>
          </cell>
          <cell r="G1417" t="str">
            <v>800094984013,
800073309877</v>
          </cell>
          <cell r="H1417" t="str">
            <v>นาย</v>
          </cell>
          <cell r="I1417" t="str">
            <v>นัฏฐาวุธ</v>
          </cell>
          <cell r="J1417" t="str">
            <v>สุภาโพน</v>
          </cell>
          <cell r="K1417">
            <v>1500200025761</v>
          </cell>
          <cell r="L1417" t="str">
            <v>ฮอด</v>
          </cell>
          <cell r="M1417" t="str">
            <v>เชียงใหม่ 3</v>
          </cell>
          <cell r="N1417">
            <v>8</v>
          </cell>
          <cell r="O1417" t="str">
            <v>สินเชื่อธนาคารประชาชน</v>
          </cell>
          <cell r="P1417" t="str">
            <v>1.บุคคลค้ำประกัน</v>
          </cell>
          <cell r="Q1417">
            <v>23328</v>
          </cell>
          <cell r="R1417">
            <v>8162.56</v>
          </cell>
          <cell r="S1417" t="str">
            <v>จังหวัดฮอด</v>
          </cell>
          <cell r="T1417" t="str">
            <v>ผบE802</v>
          </cell>
          <cell r="U1417">
            <v>2565</v>
          </cell>
          <cell r="V1417" t="str">
            <v>ผบE901</v>
          </cell>
          <cell r="W1417">
            <v>2565</v>
          </cell>
          <cell r="X1417">
            <v>22</v>
          </cell>
          <cell r="Y1417">
            <v>11</v>
          </cell>
          <cell r="Z1417">
            <v>2565</v>
          </cell>
          <cell r="BL1417" t="str">
            <v>นายนัฏฐาวุธ สุภาโพน</v>
          </cell>
          <cell r="BM1417" t="str">
            <v>888165010301,
888165010302</v>
          </cell>
        </row>
        <row r="1418">
          <cell r="B1418">
            <v>2261</v>
          </cell>
          <cell r="C1418">
            <v>1413</v>
          </cell>
          <cell r="G1418">
            <v>800063699394</v>
          </cell>
          <cell r="H1418" t="str">
            <v>นาย</v>
          </cell>
          <cell r="I1418" t="str">
            <v>ชุติเดช</v>
          </cell>
          <cell r="J1418" t="str">
            <v>จันทร์ณรงค์ชัย</v>
          </cell>
          <cell r="K1418" t="str">
            <v>1-5099-01003-45-1</v>
          </cell>
          <cell r="L1418" t="str">
            <v>สันกำแพง</v>
          </cell>
          <cell r="M1418" t="str">
            <v>เชียงใหม่ 3</v>
          </cell>
          <cell r="N1418">
            <v>8</v>
          </cell>
          <cell r="O1418" t="str">
            <v>สินเชื่อธนาคารประชาชน</v>
          </cell>
          <cell r="P1418" t="str">
            <v>1.บุคคลค้ำประกัน</v>
          </cell>
          <cell r="S1418" t="str">
            <v>แขวงเชียงใหม่</v>
          </cell>
          <cell r="T1418" t="str">
            <v>ผบE5686</v>
          </cell>
          <cell r="U1418">
            <v>2564</v>
          </cell>
          <cell r="V1418" t="str">
            <v>ผบE5197</v>
          </cell>
          <cell r="W1418">
            <v>2565</v>
          </cell>
          <cell r="AA1418">
            <v>25</v>
          </cell>
          <cell r="AB1418">
            <v>7</v>
          </cell>
          <cell r="AC1418">
            <v>2565</v>
          </cell>
          <cell r="BL1418" t="str">
            <v>นายชุติเดช จันทร์ณรงค์ชัย</v>
          </cell>
          <cell r="BM1418">
            <v>883263010384</v>
          </cell>
        </row>
        <row r="1419">
          <cell r="B1419">
            <v>2262</v>
          </cell>
          <cell r="C1419">
            <v>1414</v>
          </cell>
          <cell r="D1419">
            <v>3</v>
          </cell>
          <cell r="E1419">
            <v>8</v>
          </cell>
          <cell r="F1419">
            <v>2566</v>
          </cell>
          <cell r="G1419">
            <v>800082419931</v>
          </cell>
          <cell r="H1419" t="str">
            <v>นาย</v>
          </cell>
          <cell r="I1419" t="str">
            <v>เชิดชัย</v>
          </cell>
          <cell r="J1419" t="str">
            <v>สุคำ</v>
          </cell>
          <cell r="K1419">
            <v>3500600513467</v>
          </cell>
          <cell r="L1419" t="str">
            <v>แม่ริม</v>
          </cell>
          <cell r="M1419" t="str">
            <v>เชียงใหม่ 2</v>
          </cell>
          <cell r="N1419">
            <v>8</v>
          </cell>
          <cell r="O1419" t="str">
            <v>สินเชื่อธนาคารประชาชน</v>
          </cell>
          <cell r="P1419" t="str">
            <v>1.บุคคลค้ำประกัน</v>
          </cell>
          <cell r="Q1419">
            <v>54654</v>
          </cell>
          <cell r="R1419">
            <v>24916.84</v>
          </cell>
          <cell r="S1419" t="str">
            <v>แขวงเชียงใหม่</v>
          </cell>
          <cell r="T1419" t="str">
            <v>ผบE1438</v>
          </cell>
          <cell r="U1419">
            <v>2566</v>
          </cell>
          <cell r="V1419" t="str">
            <v>ผบE3293</v>
          </cell>
          <cell r="W1419">
            <v>2566</v>
          </cell>
          <cell r="X1419">
            <v>16</v>
          </cell>
          <cell r="Y1419">
            <v>5</v>
          </cell>
          <cell r="Z1419">
            <v>2566</v>
          </cell>
          <cell r="BL1419" t="str">
            <v>นายเชิดชัย สุคำ</v>
          </cell>
          <cell r="BM1419">
            <v>0</v>
          </cell>
        </row>
        <row r="1420">
          <cell r="B1420">
            <v>2263</v>
          </cell>
          <cell r="C1420">
            <v>1415</v>
          </cell>
          <cell r="D1420">
            <v>21</v>
          </cell>
          <cell r="E1420">
            <v>8</v>
          </cell>
          <cell r="F1420">
            <v>2566</v>
          </cell>
          <cell r="G1420">
            <v>800081782453</v>
          </cell>
          <cell r="H1420" t="str">
            <v>นางสาว</v>
          </cell>
          <cell r="I1420" t="str">
            <v>ฐิติมา</v>
          </cell>
          <cell r="J1420" t="str">
            <v>อุ่นเมืองอินทร์</v>
          </cell>
          <cell r="K1420" t="str">
            <v>1-5099-00895-15-4</v>
          </cell>
          <cell r="L1420" t="str">
            <v>สันทราย</v>
          </cell>
          <cell r="M1420" t="str">
            <v>เชียงใหม่ 2</v>
          </cell>
          <cell r="N1420">
            <v>8</v>
          </cell>
          <cell r="O1420" t="str">
            <v>สินเชื่อธนาคารประชาชน</v>
          </cell>
          <cell r="P1420" t="str">
            <v>1.บุคคลค้ำประกัน</v>
          </cell>
          <cell r="Q1420">
            <v>103108.2</v>
          </cell>
          <cell r="R1420">
            <v>43022.89</v>
          </cell>
          <cell r="S1420" t="str">
            <v>แขวงเชียงใหม่</v>
          </cell>
          <cell r="T1420" t="str">
            <v>ผบE2738</v>
          </cell>
          <cell r="U1420">
            <v>2566</v>
          </cell>
          <cell r="V1420" t="str">
            <v>ผบE4432</v>
          </cell>
          <cell r="W1420">
            <v>2566</v>
          </cell>
          <cell r="X1420">
            <v>12</v>
          </cell>
          <cell r="Y1420">
            <v>6</v>
          </cell>
          <cell r="Z1420">
            <v>2566</v>
          </cell>
          <cell r="BL1420" t="str">
            <v>นางสาวฐิติมา อุ่นเมืองอินทร์</v>
          </cell>
          <cell r="BM1420">
            <v>883266010023</v>
          </cell>
        </row>
        <row r="1421">
          <cell r="B1421">
            <v>2264</v>
          </cell>
          <cell r="C1421">
            <v>1416</v>
          </cell>
          <cell r="D1421">
            <v>6</v>
          </cell>
          <cell r="E1421">
            <v>9</v>
          </cell>
          <cell r="F1421">
            <v>2566</v>
          </cell>
          <cell r="G1421">
            <v>800059343817</v>
          </cell>
          <cell r="H1421" t="str">
            <v>นาง</v>
          </cell>
          <cell r="I1421" t="str">
            <v>งามพิศ</v>
          </cell>
          <cell r="J1421" t="str">
            <v>อินต๊ะ</v>
          </cell>
          <cell r="K1421" t="str">
            <v>3-5014-00202-13-2</v>
          </cell>
          <cell r="L1421" t="str">
            <v>สันทราย</v>
          </cell>
          <cell r="M1421" t="str">
            <v>เชียงใหม่ 2</v>
          </cell>
          <cell r="N1421">
            <v>8</v>
          </cell>
          <cell r="O1421" t="str">
            <v>สินเชื่อธนาคารประชาชน</v>
          </cell>
          <cell r="P1421" t="str">
            <v>1.บุคคลค้ำประกัน</v>
          </cell>
          <cell r="Q1421">
            <v>96265</v>
          </cell>
          <cell r="R1421">
            <v>20217.240000000002</v>
          </cell>
          <cell r="S1421" t="str">
            <v>แขวงเชียงใหม่</v>
          </cell>
          <cell r="T1421" t="str">
            <v>ผบE2737</v>
          </cell>
          <cell r="U1421">
            <v>2566</v>
          </cell>
          <cell r="V1421" t="str">
            <v>ผบE4435</v>
          </cell>
          <cell r="W1421">
            <v>2566</v>
          </cell>
          <cell r="X1421">
            <v>12</v>
          </cell>
          <cell r="Y1421">
            <v>6</v>
          </cell>
          <cell r="Z1421">
            <v>2566</v>
          </cell>
          <cell r="BL1421" t="str">
            <v>นางงามพิศ อินต๊ะ</v>
          </cell>
          <cell r="BM1421">
            <v>883266010024</v>
          </cell>
        </row>
        <row r="1422">
          <cell r="B1422">
            <v>2265</v>
          </cell>
          <cell r="C1422">
            <v>1417</v>
          </cell>
          <cell r="D1422">
            <v>6</v>
          </cell>
          <cell r="E1422">
            <v>9</v>
          </cell>
          <cell r="F1422">
            <v>2566</v>
          </cell>
          <cell r="G1422">
            <v>800085947532</v>
          </cell>
          <cell r="H1422" t="str">
            <v>นางสาว</v>
          </cell>
          <cell r="I1422" t="str">
            <v xml:space="preserve">รัตนาภรณ์ </v>
          </cell>
          <cell r="J1422" t="str">
            <v>พงษ์ตัน</v>
          </cell>
          <cell r="K1422">
            <v>1509901584551</v>
          </cell>
          <cell r="L1422" t="str">
            <v>สันทราย</v>
          </cell>
          <cell r="M1422" t="str">
            <v>เชียงใหม่ 2</v>
          </cell>
          <cell r="N1422">
            <v>8</v>
          </cell>
          <cell r="O1422" t="str">
            <v>สินเชื่อธนาคารประชาชน</v>
          </cell>
          <cell r="P1422" t="str">
            <v>1.บุคคลค้ำประกัน</v>
          </cell>
          <cell r="Q1422">
            <v>55988</v>
          </cell>
          <cell r="R1422">
            <v>22725.16</v>
          </cell>
          <cell r="S1422" t="str">
            <v>แขวงเชียงใหม่</v>
          </cell>
          <cell r="T1422" t="str">
            <v>ผบE1467</v>
          </cell>
          <cell r="U1422">
            <v>2566</v>
          </cell>
          <cell r="V1422" t="str">
            <v>ผบE4441</v>
          </cell>
          <cell r="W1422">
            <v>2566</v>
          </cell>
          <cell r="X1422">
            <v>12</v>
          </cell>
          <cell r="Y1422">
            <v>6</v>
          </cell>
          <cell r="Z1422">
            <v>2566</v>
          </cell>
          <cell r="BL1422" t="str">
            <v>นางสาวรัตนาภรณ์  พงษ์ตัน</v>
          </cell>
          <cell r="BM1422">
            <v>883265010850</v>
          </cell>
        </row>
        <row r="1423">
          <cell r="B1423">
            <v>2266</v>
          </cell>
          <cell r="C1423">
            <v>1418</v>
          </cell>
          <cell r="D1423">
            <v>7</v>
          </cell>
          <cell r="E1423">
            <v>9</v>
          </cell>
          <cell r="F1423">
            <v>2566</v>
          </cell>
          <cell r="G1423">
            <v>800076818585</v>
          </cell>
          <cell r="H1423" t="str">
            <v>ว่าที่ร้อยตรี</v>
          </cell>
          <cell r="I1423" t="str">
            <v>ณัฐสิมา</v>
          </cell>
          <cell r="J1423" t="str">
            <v>ถนอมบุญ</v>
          </cell>
          <cell r="K1423" t="str">
            <v>1 5099 01032 29 0</v>
          </cell>
          <cell r="L1423" t="str">
            <v>แม่โจ้</v>
          </cell>
          <cell r="M1423" t="str">
            <v>เชียงใหม่ 2</v>
          </cell>
          <cell r="N1423">
            <v>8</v>
          </cell>
          <cell r="O1423" t="str">
            <v>สินเชื่อธนาคารประชาชน</v>
          </cell>
          <cell r="P1423" t="str">
            <v>1.บุคคลค้ำประกัน</v>
          </cell>
          <cell r="Q1423">
            <v>69067.14</v>
          </cell>
          <cell r="R1423">
            <v>27201.83</v>
          </cell>
          <cell r="S1423" t="str">
            <v>แขวงเชียงใหม่</v>
          </cell>
          <cell r="T1423" t="str">
            <v>ผบE7158</v>
          </cell>
          <cell r="U1423">
            <v>2565</v>
          </cell>
          <cell r="V1423" t="str">
            <v>ผบE139</v>
          </cell>
          <cell r="W1423">
            <v>2566</v>
          </cell>
          <cell r="X1423">
            <v>17</v>
          </cell>
          <cell r="Y1423">
            <v>1</v>
          </cell>
          <cell r="Z1423">
            <v>2566</v>
          </cell>
          <cell r="BL1423" t="str">
            <v>ว่าที่ร้อยตรีณัฐสิมา ถนอมบุญ</v>
          </cell>
          <cell r="BM1423">
            <v>883265010433</v>
          </cell>
        </row>
        <row r="1424">
          <cell r="B1424">
            <v>2267</v>
          </cell>
          <cell r="C1424">
            <v>1419</v>
          </cell>
          <cell r="D1424">
            <v>7</v>
          </cell>
          <cell r="E1424">
            <v>9</v>
          </cell>
          <cell r="F1424">
            <v>2566</v>
          </cell>
          <cell r="G1424">
            <v>800145587260</v>
          </cell>
          <cell r="H1424" t="str">
            <v>นาย</v>
          </cell>
          <cell r="I1424" t="str">
            <v xml:space="preserve">กิตติ </v>
          </cell>
          <cell r="J1424" t="str">
            <v>อุ่นเรือน</v>
          </cell>
          <cell r="K1424">
            <v>1500700113375</v>
          </cell>
          <cell r="L1424" t="str">
            <v>แม่โจ้</v>
          </cell>
          <cell r="M1424" t="str">
            <v>เชียงใหม่ 2</v>
          </cell>
          <cell r="N1424">
            <v>8</v>
          </cell>
          <cell r="O1424" t="str">
            <v>สินเชื่อธนาคารประชาชน</v>
          </cell>
          <cell r="P1424" t="str">
            <v>1.บุคคลค้ำประกัน</v>
          </cell>
          <cell r="Q1424">
            <v>45833</v>
          </cell>
          <cell r="R1424">
            <v>3717.47</v>
          </cell>
          <cell r="S1424" t="str">
            <v>แขวงเชียงดาว</v>
          </cell>
          <cell r="T1424" t="str">
            <v>ผบE16</v>
          </cell>
          <cell r="U1424">
            <v>2566</v>
          </cell>
          <cell r="V1424" t="str">
            <v>ผบE96</v>
          </cell>
          <cell r="W1424">
            <v>2566</v>
          </cell>
          <cell r="X1424">
            <v>6</v>
          </cell>
          <cell r="Y1424">
            <v>2</v>
          </cell>
          <cell r="Z1424">
            <v>2566</v>
          </cell>
          <cell r="BL1424" t="str">
            <v>นายกิตติ  อุ่นเรือน</v>
          </cell>
          <cell r="BM1424">
            <v>883265010855</v>
          </cell>
        </row>
        <row r="1425">
          <cell r="B1425">
            <v>2268</v>
          </cell>
          <cell r="C1425">
            <v>1420</v>
          </cell>
          <cell r="D1425">
            <v>4</v>
          </cell>
          <cell r="E1425">
            <v>8</v>
          </cell>
          <cell r="F1425">
            <v>2566</v>
          </cell>
          <cell r="G1425">
            <v>800102279513</v>
          </cell>
          <cell r="H1425" t="str">
            <v>นางสาว</v>
          </cell>
          <cell r="I1425" t="str">
            <v>ลลิภัทร</v>
          </cell>
          <cell r="J1425" t="str">
            <v>คัมภีระ</v>
          </cell>
          <cell r="K1425">
            <v>3501300819595</v>
          </cell>
          <cell r="L1425" t="str">
            <v>เชียงใหม่</v>
          </cell>
          <cell r="M1425" t="str">
            <v>เชียงใหม่ 1</v>
          </cell>
          <cell r="N1425">
            <v>8</v>
          </cell>
          <cell r="O1425" t="str">
            <v>สินเชื่อธนาคารประชาชน</v>
          </cell>
          <cell r="P1425" t="str">
            <v>1.บุคคลค้ำประกัน</v>
          </cell>
          <cell r="Q1425">
            <v>197696</v>
          </cell>
          <cell r="R1425">
            <v>29343.73</v>
          </cell>
          <cell r="S1425" t="str">
            <v>แขวงเชียงใหม่</v>
          </cell>
          <cell r="T1425" t="str">
            <v>ผบE6235</v>
          </cell>
          <cell r="U1425">
            <v>2565</v>
          </cell>
          <cell r="V1425" t="str">
            <v>ผบE8430</v>
          </cell>
          <cell r="W1425">
            <v>2565</v>
          </cell>
          <cell r="X1425">
            <v>28</v>
          </cell>
          <cell r="Y1425">
            <v>11</v>
          </cell>
          <cell r="Z1425">
            <v>2565</v>
          </cell>
          <cell r="BL1425" t="str">
            <v>นางสาวลลิภัทร คัมภีระ</v>
          </cell>
          <cell r="BM1425">
            <v>883165010124</v>
          </cell>
        </row>
        <row r="1426">
          <cell r="B1426">
            <v>2269</v>
          </cell>
          <cell r="C1426">
            <v>1421</v>
          </cell>
          <cell r="D1426">
            <v>4</v>
          </cell>
          <cell r="E1426">
            <v>8</v>
          </cell>
          <cell r="F1426">
            <v>2566</v>
          </cell>
          <cell r="G1426">
            <v>800099092846</v>
          </cell>
          <cell r="H1426" t="str">
            <v>นางสาว</v>
          </cell>
          <cell r="I1426" t="str">
            <v>มณฑน์รัตน์</v>
          </cell>
          <cell r="J1426" t="str">
            <v>จิตรทรวง</v>
          </cell>
          <cell r="K1426">
            <v>3500600172422</v>
          </cell>
          <cell r="L1426" t="str">
            <v>เชียงใหม่</v>
          </cell>
          <cell r="M1426" t="str">
            <v>เชียงใหม่ 1</v>
          </cell>
          <cell r="N1426">
            <v>8</v>
          </cell>
          <cell r="O1426" t="str">
            <v>สินเชื่อธนาคารประชาชน</v>
          </cell>
          <cell r="P1426" t="str">
            <v>1.บุคคลค้ำประกัน</v>
          </cell>
          <cell r="Q1426">
            <v>130325</v>
          </cell>
          <cell r="R1426">
            <v>34665.800000000003</v>
          </cell>
          <cell r="S1426" t="str">
            <v>แขวงเชียงใหม่</v>
          </cell>
          <cell r="T1426" t="str">
            <v>ผบE7139</v>
          </cell>
          <cell r="U1426">
            <v>2565</v>
          </cell>
          <cell r="V1426" t="str">
            <v>ผบE245</v>
          </cell>
          <cell r="W1426">
            <v>2566</v>
          </cell>
          <cell r="X1426">
            <v>17</v>
          </cell>
          <cell r="Y1426">
            <v>1</v>
          </cell>
          <cell r="Z1426">
            <v>2566</v>
          </cell>
          <cell r="BL1426" t="str">
            <v>นางสาวมณฑน์รัตน์ จิตรทรวง</v>
          </cell>
          <cell r="BM1426">
            <v>883165010179</v>
          </cell>
        </row>
        <row r="1427">
          <cell r="B1427">
            <v>2270</v>
          </cell>
          <cell r="C1427">
            <v>1422</v>
          </cell>
          <cell r="D1427">
            <v>4</v>
          </cell>
          <cell r="E1427">
            <v>8</v>
          </cell>
          <cell r="F1427">
            <v>2566</v>
          </cell>
          <cell r="G1427">
            <v>800027845919</v>
          </cell>
          <cell r="H1427" t="str">
            <v>นาง</v>
          </cell>
          <cell r="I1427" t="str">
            <v>สุนิสา</v>
          </cell>
          <cell r="J1427" t="str">
            <v>จินะชิต</v>
          </cell>
          <cell r="K1427">
            <v>3500100044581</v>
          </cell>
          <cell r="L1427" t="str">
            <v>เชียงใหม่</v>
          </cell>
          <cell r="M1427" t="str">
            <v>เชียงใหม่ 1</v>
          </cell>
          <cell r="N1427">
            <v>8</v>
          </cell>
          <cell r="O1427" t="str">
            <v>พัฒนากลุ่มอาชีพ (เกื้อกูล)</v>
          </cell>
          <cell r="P1427" t="str">
            <v>1.บุคคลค้ำประกัน</v>
          </cell>
          <cell r="Q1427">
            <v>1638273.58</v>
          </cell>
          <cell r="R1427">
            <v>199719.22</v>
          </cell>
          <cell r="S1427" t="str">
            <v>จังหวัดเชียงใหม่</v>
          </cell>
          <cell r="T1427" t="str">
            <v>ผบ.2004</v>
          </cell>
          <cell r="U1427">
            <v>2562</v>
          </cell>
          <cell r="V1427" t="str">
            <v>ผบ.2360</v>
          </cell>
          <cell r="W1427">
            <v>2562</v>
          </cell>
          <cell r="AA1427">
            <v>28</v>
          </cell>
          <cell r="AB1427">
            <v>10</v>
          </cell>
          <cell r="AC1427">
            <v>2562</v>
          </cell>
          <cell r="BL1427" t="str">
            <v>นางสุนิสา จินะชิต</v>
          </cell>
          <cell r="BM1427">
            <v>883162011068</v>
          </cell>
        </row>
        <row r="1428">
          <cell r="B1428">
            <v>2271</v>
          </cell>
          <cell r="C1428">
            <v>1423</v>
          </cell>
          <cell r="D1428">
            <v>8</v>
          </cell>
          <cell r="E1428">
            <v>8</v>
          </cell>
          <cell r="F1428">
            <v>2566</v>
          </cell>
          <cell r="G1428">
            <v>800031874046</v>
          </cell>
          <cell r="H1428" t="str">
            <v>นาย</v>
          </cell>
          <cell r="I1428" t="str">
            <v>ดำเนิน</v>
          </cell>
          <cell r="J1428" t="str">
            <v>ชัยมณี</v>
          </cell>
          <cell r="K1428" t="str">
            <v>3 5015 00518 16 6</v>
          </cell>
          <cell r="L1428" t="str">
            <v>หนองหอย</v>
          </cell>
          <cell r="M1428" t="str">
            <v>เชียงใหม่ 1</v>
          </cell>
          <cell r="N1428">
            <v>8</v>
          </cell>
          <cell r="O1428" t="str">
            <v>สินเชื่อสวัสดิการ</v>
          </cell>
          <cell r="P1428" t="str">
            <v>1.บุคคลค้ำประกัน</v>
          </cell>
          <cell r="Q1428">
            <v>96054.93</v>
          </cell>
          <cell r="R1428">
            <v>15125.83</v>
          </cell>
          <cell r="S1428" t="str">
            <v>แขวงเชียงใหม่</v>
          </cell>
          <cell r="T1428" t="str">
            <v>ผบE2728</v>
          </cell>
          <cell r="U1428">
            <v>2566</v>
          </cell>
          <cell r="V1428" t="str">
            <v>ผบE4411</v>
          </cell>
          <cell r="W1428">
            <v>2566</v>
          </cell>
          <cell r="X1428">
            <v>12</v>
          </cell>
          <cell r="Y1428">
            <v>6</v>
          </cell>
          <cell r="Z1428">
            <v>2566</v>
          </cell>
          <cell r="BL1428" t="str">
            <v>นายดำเนิน ชัยมณี</v>
          </cell>
          <cell r="BM1428">
            <v>883166010005</v>
          </cell>
        </row>
        <row r="1429">
          <cell r="B1429">
            <v>2272</v>
          </cell>
          <cell r="C1429">
            <v>1424</v>
          </cell>
          <cell r="D1429">
            <v>11</v>
          </cell>
          <cell r="E1429">
            <v>8</v>
          </cell>
          <cell r="F1429">
            <v>2566</v>
          </cell>
          <cell r="G1429">
            <v>800054826030</v>
          </cell>
          <cell r="H1429" t="str">
            <v>นาง</v>
          </cell>
          <cell r="I1429" t="str">
            <v>เกสรา</v>
          </cell>
          <cell r="J1429" t="str">
            <v>ไอ่มี</v>
          </cell>
          <cell r="K1429">
            <v>5570100082781</v>
          </cell>
          <cell r="L1429" t="str">
            <v>ช้างคลาน</v>
          </cell>
          <cell r="M1429" t="str">
            <v>เชียงใหม่ 1</v>
          </cell>
          <cell r="N1429">
            <v>8</v>
          </cell>
          <cell r="O1429" t="str">
            <v>สินเชื่อธนาคารประชาชน</v>
          </cell>
          <cell r="P1429" t="str">
            <v>1.บุคคลค้ำประกัน</v>
          </cell>
          <cell r="Q1429">
            <v>104194.82</v>
          </cell>
          <cell r="R1429">
            <v>16546.91</v>
          </cell>
          <cell r="S1429" t="str">
            <v>แขวงเชียงใหม่</v>
          </cell>
          <cell r="T1429" t="str">
            <v>ผบ.2560</v>
          </cell>
          <cell r="U1429">
            <v>2563</v>
          </cell>
          <cell r="V1429" t="str">
            <v>ผบ.5202</v>
          </cell>
          <cell r="W1429">
            <v>2563</v>
          </cell>
          <cell r="X1429">
            <v>24</v>
          </cell>
          <cell r="Y1429">
            <v>7</v>
          </cell>
          <cell r="Z1429">
            <v>2563</v>
          </cell>
          <cell r="BL1429" t="str">
            <v>นางเกสรา ไอ่มี</v>
          </cell>
          <cell r="BM1429">
            <v>823560011123</v>
          </cell>
        </row>
        <row r="1430">
          <cell r="B1430">
            <v>2273</v>
          </cell>
          <cell r="C1430">
            <v>1425</v>
          </cell>
          <cell r="D1430">
            <v>23</v>
          </cell>
          <cell r="E1430">
            <v>8</v>
          </cell>
          <cell r="F1430">
            <v>2566</v>
          </cell>
          <cell r="G1430">
            <v>800065298500</v>
          </cell>
          <cell r="H1430" t="str">
            <v>นาย</v>
          </cell>
          <cell r="I1430" t="str">
            <v>ปรีชา</v>
          </cell>
          <cell r="J1430" t="str">
            <v>ปัญญาอิ่นแก้ว</v>
          </cell>
          <cell r="K1430" t="str">
            <v>1 5703 00017 25 5</v>
          </cell>
          <cell r="L1430" t="str">
            <v>ถนนทิพย์เนตร</v>
          </cell>
          <cell r="M1430" t="str">
            <v>เชียงใหม่ 1</v>
          </cell>
          <cell r="O1430" t="str">
            <v>ประชารัฐเพื่อประชาชน</v>
          </cell>
          <cell r="P1430" t="str">
            <v>1.บุคคลค้ำประกัน</v>
          </cell>
          <cell r="S1430" t="str">
            <v>จังหวัดเทิง</v>
          </cell>
          <cell r="T1430" t="str">
            <v>ผบ.1962</v>
          </cell>
          <cell r="U1430">
            <v>2562</v>
          </cell>
          <cell r="V1430" t="str">
            <v>ผบ2403</v>
          </cell>
          <cell r="W1430">
            <v>2562</v>
          </cell>
          <cell r="X1430">
            <v>25</v>
          </cell>
          <cell r="Y1430">
            <v>12</v>
          </cell>
          <cell r="Z1430">
            <v>2562</v>
          </cell>
          <cell r="BL1430" t="str">
            <v>นายปรีชา ปัญญาอิ่นแก้ว</v>
          </cell>
          <cell r="BM1430">
            <v>823560010986</v>
          </cell>
        </row>
        <row r="1431">
          <cell r="B1431">
            <v>2274</v>
          </cell>
          <cell r="C1431">
            <v>1426</v>
          </cell>
          <cell r="D1431">
            <v>30</v>
          </cell>
          <cell r="E1431">
            <v>8</v>
          </cell>
          <cell r="F1431">
            <v>2566</v>
          </cell>
          <cell r="G1431" t="str">
            <v>800101752205 ,800121217270</v>
          </cell>
          <cell r="H1431" t="str">
            <v>นางสาว</v>
          </cell>
          <cell r="I1431" t="str">
            <v>รัตติกาล</v>
          </cell>
          <cell r="J1431" t="str">
            <v>พะยามะหนี่</v>
          </cell>
          <cell r="K1431">
            <v>8580384010009</v>
          </cell>
          <cell r="L1431" t="str">
            <v>เชียงใหม่</v>
          </cell>
          <cell r="M1431" t="str">
            <v>เชียงใหม่ 1</v>
          </cell>
          <cell r="N1431">
            <v>8</v>
          </cell>
          <cell r="O1431" t="str">
            <v>สินเชื่อธนาคารประชาชน</v>
          </cell>
          <cell r="P1431" t="str">
            <v>1.บุคคลค้ำประกัน</v>
          </cell>
          <cell r="Q1431">
            <v>41716.720000000001</v>
          </cell>
          <cell r="R1431">
            <v>8812.16</v>
          </cell>
          <cell r="S1431" t="str">
            <v>แขวงเชียงดาว</v>
          </cell>
          <cell r="T1431" t="str">
            <v>ผบE40</v>
          </cell>
          <cell r="U1431">
            <v>2566</v>
          </cell>
          <cell r="V1431" t="str">
            <v>ผบE141</v>
          </cell>
          <cell r="W1431">
            <v>2566</v>
          </cell>
          <cell r="X1431">
            <v>21</v>
          </cell>
          <cell r="Y1431">
            <v>2</v>
          </cell>
          <cell r="Z1431">
            <v>2566</v>
          </cell>
          <cell r="BL1431" t="str">
            <v>นางสาวรัตติกาล พะยามะหนี่</v>
          </cell>
          <cell r="BM1431">
            <v>883165010122</v>
          </cell>
        </row>
        <row r="1432">
          <cell r="B1432">
            <v>2275</v>
          </cell>
          <cell r="C1432">
            <v>1427</v>
          </cell>
          <cell r="D1432">
            <v>4</v>
          </cell>
          <cell r="E1432">
            <v>9</v>
          </cell>
          <cell r="F1432">
            <v>2566</v>
          </cell>
          <cell r="G1432">
            <v>800056792784</v>
          </cell>
          <cell r="H1432" t="str">
            <v>นางสาว</v>
          </cell>
          <cell r="I1432" t="str">
            <v xml:space="preserve">นันท์วรัตถ์   </v>
          </cell>
          <cell r="J1432" t="str">
            <v>กลั่นเนียม</v>
          </cell>
          <cell r="K1432">
            <v>3739900385398</v>
          </cell>
          <cell r="L1432" t="str">
            <v>ประตูช้างเผือก</v>
          </cell>
          <cell r="M1432" t="str">
            <v>เชียงใหม่ 1</v>
          </cell>
          <cell r="N1432">
            <v>8</v>
          </cell>
          <cell r="O1432" t="str">
            <v>สินเชื่อธนาคารประชาชน</v>
          </cell>
          <cell r="Q1432">
            <v>30013.38</v>
          </cell>
          <cell r="R1432">
            <v>8969.1299999999992</v>
          </cell>
          <cell r="S1432" t="str">
            <v>แขวงเชียงใหม่</v>
          </cell>
          <cell r="T1432" t="str">
            <v>ผบ.4812</v>
          </cell>
          <cell r="U1432">
            <v>2562</v>
          </cell>
          <cell r="V1432" t="str">
            <v>ผบ.4466</v>
          </cell>
          <cell r="W1432">
            <v>2562</v>
          </cell>
          <cell r="X1432">
            <v>8</v>
          </cell>
          <cell r="Y1432">
            <v>6</v>
          </cell>
          <cell r="Z1432">
            <v>2562</v>
          </cell>
          <cell r="BL1432" t="str">
            <v>นางสาวนันท์วรัตถ์    กลั่นเนียม</v>
          </cell>
          <cell r="BM1432">
            <v>883162010738</v>
          </cell>
        </row>
        <row r="1433">
          <cell r="B1433">
            <v>2276</v>
          </cell>
          <cell r="C1433">
            <v>1428</v>
          </cell>
          <cell r="D1433">
            <v>7</v>
          </cell>
          <cell r="E1433">
            <v>9</v>
          </cell>
          <cell r="F1433">
            <v>2566</v>
          </cell>
          <cell r="G1433">
            <v>800098944039</v>
          </cell>
          <cell r="H1433" t="str">
            <v>นาง</v>
          </cell>
          <cell r="I1433" t="str">
            <v>พนิตพิชา</v>
          </cell>
          <cell r="J1433" t="str">
            <v>แสวงภักดี</v>
          </cell>
          <cell r="K1433">
            <v>3900400179152</v>
          </cell>
          <cell r="L1433" t="str">
            <v>หนองหอย</v>
          </cell>
          <cell r="M1433" t="str">
            <v xml:space="preserve"> เชียงใหม่ 1</v>
          </cell>
          <cell r="N1433">
            <v>8</v>
          </cell>
          <cell r="O1433" t="str">
            <v>สินเชื่อธนาคารประชาชน</v>
          </cell>
          <cell r="P1433" t="str">
            <v>1.บุคคลค้ำประกัน</v>
          </cell>
          <cell r="Q1433">
            <v>37499</v>
          </cell>
          <cell r="R1433">
            <v>13221.57</v>
          </cell>
          <cell r="S1433" t="str">
            <v>แขวงเชียงใหม่</v>
          </cell>
          <cell r="T1433" t="str">
            <v>ผบE312</v>
          </cell>
          <cell r="U1433">
            <v>2566</v>
          </cell>
          <cell r="V1433" t="str">
            <v>ผบE2103</v>
          </cell>
          <cell r="W1433">
            <v>2566</v>
          </cell>
          <cell r="X1433">
            <v>18</v>
          </cell>
          <cell r="Y1433">
            <v>4</v>
          </cell>
          <cell r="Z1433">
            <v>2566</v>
          </cell>
          <cell r="BL1433" t="str">
            <v>นางพนิตพิชา แสวงภักดี</v>
          </cell>
          <cell r="BM1433">
            <v>883165010611</v>
          </cell>
        </row>
        <row r="1434">
          <cell r="B1434">
            <v>2277</v>
          </cell>
          <cell r="C1434">
            <v>1429</v>
          </cell>
          <cell r="D1434">
            <v>27</v>
          </cell>
          <cell r="E1434">
            <v>10</v>
          </cell>
          <cell r="F1434">
            <v>2566</v>
          </cell>
          <cell r="G1434" t="str">
            <v>800139337409 , 800139337391</v>
          </cell>
          <cell r="H1434" t="str">
            <v>นางสาว</v>
          </cell>
          <cell r="I1434" t="str">
            <v>นิตยาภรณ์</v>
          </cell>
          <cell r="J1434" t="str">
            <v>คำชัยวงศ์</v>
          </cell>
          <cell r="K1434">
            <v>1509966091908</v>
          </cell>
          <cell r="L1434" t="str">
            <v>หนองหอย</v>
          </cell>
          <cell r="M1434" t="str">
            <v>เชียงใหม่ 1</v>
          </cell>
          <cell r="N1434">
            <v>8</v>
          </cell>
          <cell r="O1434" t="str">
            <v>สินเชื่อเคหะ , สินเชื่อไทรทอง (MRTA)</v>
          </cell>
          <cell r="P1434" t="str">
            <v>2.หลักทรัพย์ค้ำประกัน</v>
          </cell>
          <cell r="Q1434">
            <v>447376.9</v>
          </cell>
          <cell r="R1434">
            <v>13890.12</v>
          </cell>
          <cell r="S1434" t="str">
            <v>จังหวัดเชียงใหม่</v>
          </cell>
          <cell r="T1434" t="str">
            <v>ผบE330</v>
          </cell>
          <cell r="U1434">
            <v>2566</v>
          </cell>
          <cell r="V1434" t="str">
            <v>ผบE1127</v>
          </cell>
          <cell r="W1434">
            <v>2566</v>
          </cell>
          <cell r="X1434">
            <v>10</v>
          </cell>
          <cell r="Y1434">
            <v>7</v>
          </cell>
          <cell r="Z1434">
            <v>2566</v>
          </cell>
          <cell r="BL1434" t="str">
            <v>นางสาวนิตยาภรณ์ คำชัยวงศ์</v>
          </cell>
          <cell r="BM1434">
            <v>883165010731</v>
          </cell>
        </row>
        <row r="1435">
          <cell r="B1435">
            <v>2278</v>
          </cell>
          <cell r="C1435">
            <v>1430</v>
          </cell>
          <cell r="D1435">
            <v>18</v>
          </cell>
          <cell r="E1435">
            <v>9</v>
          </cell>
          <cell r="F1435">
            <v>2566</v>
          </cell>
          <cell r="G1435">
            <v>800085971854</v>
          </cell>
          <cell r="H1435" t="str">
            <v>นาย</v>
          </cell>
          <cell r="I1435" t="str">
            <v>สมัย</v>
          </cell>
          <cell r="J1435" t="str">
            <v>จริยา</v>
          </cell>
          <cell r="K1435" t="str">
            <v>3 5207 00229 88 4</v>
          </cell>
          <cell r="L1435" t="str">
            <v>เซ็นทรัล แอร์พอร์ต พลาซ่า เชียงใหม่</v>
          </cell>
          <cell r="M1435" t="str">
            <v>เชียงใหม่ 1</v>
          </cell>
          <cell r="N1435">
            <v>8</v>
          </cell>
          <cell r="O1435" t="str">
            <v>สินเชื่อธนาคารประชาชน</v>
          </cell>
          <cell r="P1435" t="str">
            <v>1.บุคคลค้ำประกัน</v>
          </cell>
          <cell r="Q1435">
            <v>70656</v>
          </cell>
          <cell r="R1435">
            <v>22335.599999999999</v>
          </cell>
          <cell r="S1435" t="str">
            <v>แขวงเชียงใหม่</v>
          </cell>
          <cell r="T1435" t="str">
            <v>ผบ.892</v>
          </cell>
          <cell r="U1435">
            <v>2565</v>
          </cell>
          <cell r="V1435" t="str">
            <v>ผบ.1386</v>
          </cell>
          <cell r="W1435">
            <v>2565</v>
          </cell>
          <cell r="AA1435">
            <v>29</v>
          </cell>
          <cell r="AB1435">
            <v>8</v>
          </cell>
          <cell r="AC1435">
            <v>2565</v>
          </cell>
          <cell r="BL1435" t="str">
            <v>นายสมัย จริยา</v>
          </cell>
          <cell r="BM1435">
            <v>0</v>
          </cell>
        </row>
        <row r="1436">
          <cell r="B1436">
            <v>2279</v>
          </cell>
          <cell r="C1436">
            <v>1431</v>
          </cell>
          <cell r="D1436">
            <v>27</v>
          </cell>
          <cell r="E1436">
            <v>9</v>
          </cell>
          <cell r="F1436">
            <v>2566</v>
          </cell>
          <cell r="G1436">
            <v>800075831241</v>
          </cell>
          <cell r="H1436" t="str">
            <v>นาย</v>
          </cell>
          <cell r="I1436" t="str">
            <v>ณัธชัย</v>
          </cell>
          <cell r="J1436" t="str">
            <v>พฤฒิพาณิชย์</v>
          </cell>
          <cell r="K1436">
            <v>3570500578745</v>
          </cell>
          <cell r="L1436" t="str">
            <v>ประตูช้างเผือก</v>
          </cell>
          <cell r="M1436" t="str">
            <v>เชียงใหม่ 1</v>
          </cell>
          <cell r="N1436">
            <v>8</v>
          </cell>
          <cell r="O1436" t="str">
            <v>สินเชื่อไทรทอง</v>
          </cell>
          <cell r="P1436" t="str">
            <v>2.หลักทรัพย์ค้ำประกัน</v>
          </cell>
          <cell r="Q1436">
            <v>2076695.32</v>
          </cell>
          <cell r="R1436">
            <v>342813.57</v>
          </cell>
          <cell r="S1436" t="str">
            <v>จังหวัดเชียงใหม่</v>
          </cell>
          <cell r="T1436" t="str">
            <v>ผบE329</v>
          </cell>
          <cell r="U1436">
            <v>2566</v>
          </cell>
          <cell r="V1436" t="str">
            <v>ผบE1543</v>
          </cell>
          <cell r="W1436">
            <v>2566</v>
          </cell>
          <cell r="AA1436">
            <v>28</v>
          </cell>
          <cell r="AB1436">
            <v>8</v>
          </cell>
          <cell r="AC1436">
            <v>2566</v>
          </cell>
          <cell r="BL1436" t="str">
            <v>นายณัธชัย พฤฒิพาณิชย์</v>
          </cell>
          <cell r="BM1436">
            <v>0</v>
          </cell>
        </row>
        <row r="1437">
          <cell r="B1437">
            <v>2280</v>
          </cell>
          <cell r="C1437">
            <v>1432</v>
          </cell>
          <cell r="D1437">
            <v>29</v>
          </cell>
          <cell r="E1437">
            <v>9</v>
          </cell>
          <cell r="F1437">
            <v>2566</v>
          </cell>
          <cell r="G1437">
            <v>800026889371</v>
          </cell>
          <cell r="H1437" t="str">
            <v>นาย</v>
          </cell>
          <cell r="I1437" t="str">
            <v>สรเดช</v>
          </cell>
          <cell r="J1437" t="str">
            <v>จันทร์เที่ยง</v>
          </cell>
          <cell r="K1437">
            <v>3501400617979</v>
          </cell>
          <cell r="L1437" t="str">
            <v>ช้างคลาน</v>
          </cell>
          <cell r="M1437" t="str">
            <v>เชียงใหม่ 1</v>
          </cell>
          <cell r="N1437">
            <v>8</v>
          </cell>
          <cell r="O1437" t="str">
            <v>สินเชื่อธนาคารประชาชน</v>
          </cell>
          <cell r="P1437" t="str">
            <v>1.บุคคลค้ำประกัน</v>
          </cell>
          <cell r="Q1437">
            <v>63595</v>
          </cell>
          <cell r="R1437">
            <v>12645.52</v>
          </cell>
          <cell r="S1437" t="str">
            <v>แขวงเชียงใหม่</v>
          </cell>
          <cell r="T1437" t="str">
            <v>ผบ.4821</v>
          </cell>
          <cell r="U1437">
            <v>2562</v>
          </cell>
          <cell r="V1437" t="str">
            <v>ผบ.4473</v>
          </cell>
          <cell r="W1437">
            <v>2562</v>
          </cell>
          <cell r="AA1437">
            <v>8</v>
          </cell>
          <cell r="AB1437">
            <v>6</v>
          </cell>
          <cell r="AC1437">
            <v>2562</v>
          </cell>
          <cell r="BL1437" t="str">
            <v>นายสรเดช จันทร์เที่ยง</v>
          </cell>
          <cell r="BM1437">
            <v>883161010266</v>
          </cell>
        </row>
        <row r="1438">
          <cell r="B1438">
            <v>2281</v>
          </cell>
          <cell r="C1438">
            <v>1433</v>
          </cell>
          <cell r="D1438">
            <v>11</v>
          </cell>
          <cell r="E1438">
            <v>10</v>
          </cell>
          <cell r="F1438">
            <v>2566</v>
          </cell>
          <cell r="G1438">
            <v>800115411665</v>
          </cell>
          <cell r="H1438" t="str">
            <v>นางสาว</v>
          </cell>
          <cell r="I1438" t="str">
            <v>ภัททิรา</v>
          </cell>
          <cell r="J1438" t="str">
            <v>สุขเจริญ</v>
          </cell>
          <cell r="K1438" t="str">
            <v>3 5019 00233 31 2</v>
          </cell>
          <cell r="L1438" t="str">
            <v>หนองหอย</v>
          </cell>
          <cell r="M1438" t="str">
            <v>เชียงใหม่ 1</v>
          </cell>
          <cell r="N1438">
            <v>8</v>
          </cell>
          <cell r="O1438" t="str">
            <v>สินเชื่อธนาคารประชาชน</v>
          </cell>
          <cell r="P1438" t="str">
            <v>1.บุคคลค้ำประกัน</v>
          </cell>
          <cell r="Q1438">
            <v>50601</v>
          </cell>
          <cell r="R1438">
            <v>11087.77</v>
          </cell>
          <cell r="S1438" t="str">
            <v>แขวงเชียงใหม่</v>
          </cell>
          <cell r="T1438" t="str">
            <v>ผบE2726</v>
          </cell>
          <cell r="U1438">
            <v>2566</v>
          </cell>
          <cell r="V1438" t="str">
            <v>ผบE5670</v>
          </cell>
          <cell r="W1438">
            <v>2566</v>
          </cell>
          <cell r="X1438">
            <v>10</v>
          </cell>
          <cell r="Y1438">
            <v>7</v>
          </cell>
          <cell r="Z1438">
            <v>2566</v>
          </cell>
          <cell r="BL1438" t="str">
            <v>นางสาวภัททิรา สุขเจริญ</v>
          </cell>
          <cell r="BM1438">
            <v>883166010004</v>
          </cell>
        </row>
        <row r="1439">
          <cell r="B1439">
            <v>2282</v>
          </cell>
          <cell r="C1439">
            <v>1434</v>
          </cell>
          <cell r="D1439">
            <v>18</v>
          </cell>
          <cell r="E1439">
            <v>10</v>
          </cell>
          <cell r="F1439">
            <v>2566</v>
          </cell>
          <cell r="G1439">
            <v>800083099831</v>
          </cell>
          <cell r="H1439" t="str">
            <v>นางสาว</v>
          </cell>
          <cell r="I1439" t="str">
            <v>ประทุมพร</v>
          </cell>
          <cell r="J1439" t="str">
            <v>กายาสา</v>
          </cell>
          <cell r="K1439">
            <v>1571200074029</v>
          </cell>
          <cell r="L1439" t="str">
            <v>หนองหอย</v>
          </cell>
          <cell r="M1439" t="str">
            <v>เชียงใหม่ 1</v>
          </cell>
          <cell r="N1439">
            <v>8</v>
          </cell>
          <cell r="O1439" t="str">
            <v>สินเชื่อธนาคารประชาชน</v>
          </cell>
          <cell r="P1439" t="str">
            <v>1.บุคคลค้ำประกัน</v>
          </cell>
          <cell r="Q1439">
            <v>35368.519999999997</v>
          </cell>
          <cell r="R1439">
            <v>5513.95</v>
          </cell>
          <cell r="S1439" t="str">
            <v>แขวงเชียงใหม่</v>
          </cell>
          <cell r="T1439" t="str">
            <v>ผบ.6468</v>
          </cell>
          <cell r="U1439">
            <v>2563</v>
          </cell>
          <cell r="V1439" t="str">
            <v>ผบ.152</v>
          </cell>
          <cell r="W1439">
            <v>2565</v>
          </cell>
          <cell r="AA1439">
            <v>14</v>
          </cell>
          <cell r="AB1439">
            <v>2</v>
          </cell>
          <cell r="AC1439">
            <v>2565</v>
          </cell>
          <cell r="BL1439" t="str">
            <v>นางสาวประทุมพร กายาสา</v>
          </cell>
          <cell r="BM1439">
            <v>883163010409</v>
          </cell>
        </row>
        <row r="1440">
          <cell r="B1440">
            <v>2283</v>
          </cell>
          <cell r="C1440">
            <v>1435</v>
          </cell>
          <cell r="D1440">
            <v>18</v>
          </cell>
          <cell r="E1440">
            <v>10</v>
          </cell>
          <cell r="F1440">
            <v>2566</v>
          </cell>
          <cell r="G1440">
            <v>800082212112</v>
          </cell>
          <cell r="H1440" t="str">
            <v>นาย</v>
          </cell>
          <cell r="I1440" t="str">
            <v>วชิรธัน</v>
          </cell>
          <cell r="J1440" t="str">
            <v>ธรรมธิ</v>
          </cell>
          <cell r="K1440">
            <v>1500700075287</v>
          </cell>
          <cell r="L1440" t="str">
            <v>นิมมานเหมินทร์</v>
          </cell>
          <cell r="M1440" t="str">
            <v>เชียงใหม่1</v>
          </cell>
          <cell r="N1440">
            <v>8</v>
          </cell>
          <cell r="O1440" t="str">
            <v>สินเชื่อธนาคารประชาชน</v>
          </cell>
          <cell r="P1440" t="str">
            <v>1.บุคคลค้ำประกัน</v>
          </cell>
          <cell r="Q1440">
            <v>46454.69</v>
          </cell>
          <cell r="R1440">
            <v>17051.2</v>
          </cell>
          <cell r="S1440" t="str">
            <v>แขวงเชียงใหม่</v>
          </cell>
          <cell r="T1440" t="str">
            <v>ผบE3549</v>
          </cell>
          <cell r="U1440">
            <v>2566</v>
          </cell>
          <cell r="V1440" t="str">
            <v>ผบE6426</v>
          </cell>
          <cell r="W1440">
            <v>2566</v>
          </cell>
          <cell r="AA1440">
            <v>7</v>
          </cell>
          <cell r="AB1440">
            <v>8</v>
          </cell>
          <cell r="AC1440">
            <v>2566</v>
          </cell>
          <cell r="BL1440" t="str">
            <v>นายวชิรธัน ธรรมธิ</v>
          </cell>
          <cell r="BM1440">
            <v>883165010419</v>
          </cell>
        </row>
        <row r="1441">
          <cell r="B1441">
            <v>2284</v>
          </cell>
          <cell r="C1441">
            <v>1436</v>
          </cell>
          <cell r="D1441">
            <v>18</v>
          </cell>
          <cell r="E1441">
            <v>10</v>
          </cell>
          <cell r="F1441">
            <v>2566</v>
          </cell>
          <cell r="G1441">
            <v>800075626161</v>
          </cell>
          <cell r="H1441" t="str">
            <v>นาย</v>
          </cell>
          <cell r="I1441" t="str">
            <v>ชัยทัต</v>
          </cell>
          <cell r="J1441" t="str">
            <v>คันทะสาร</v>
          </cell>
          <cell r="K1441">
            <v>1550900071455</v>
          </cell>
          <cell r="L1441" t="str">
            <v>ถนนทิพย์เนตร</v>
          </cell>
          <cell r="M1441" t="str">
            <v>เชียงใหม่ 1</v>
          </cell>
          <cell r="O1441" t="str">
            <v>ธนาคารประชาชน</v>
          </cell>
          <cell r="P1441" t="str">
            <v>1.บุคคลค้ำประกัน</v>
          </cell>
          <cell r="S1441" t="str">
            <v>จังหวัดน่าน สาขาปัว</v>
          </cell>
          <cell r="T1441" t="str">
            <v>ผบ.1120</v>
          </cell>
          <cell r="U1441">
            <v>2562</v>
          </cell>
          <cell r="V1441" t="str">
            <v>ผบ1296</v>
          </cell>
          <cell r="W1441">
            <v>2562</v>
          </cell>
          <cell r="AA1441">
            <v>21</v>
          </cell>
          <cell r="AB1441">
            <v>10</v>
          </cell>
          <cell r="AC1441">
            <v>2562</v>
          </cell>
          <cell r="BL1441" t="str">
            <v>นายชัยทัต คันทะสาร</v>
          </cell>
          <cell r="BM1441">
            <v>883162010766</v>
          </cell>
        </row>
        <row r="1442">
          <cell r="B1442">
            <v>2285</v>
          </cell>
          <cell r="C1442">
            <v>1437</v>
          </cell>
          <cell r="D1442">
            <v>18</v>
          </cell>
          <cell r="E1442">
            <v>10</v>
          </cell>
          <cell r="F1442">
            <v>2566</v>
          </cell>
          <cell r="G1442">
            <v>800073956339</v>
          </cell>
          <cell r="H1442" t="str">
            <v>นาง</v>
          </cell>
          <cell r="I1442" t="str">
            <v>รุ่งนภา</v>
          </cell>
          <cell r="J1442" t="str">
            <v>สุขลำภู</v>
          </cell>
          <cell r="K1442">
            <v>5529990000782</v>
          </cell>
          <cell r="L1442" t="str">
            <v>ถนนทิพย์เนตร</v>
          </cell>
          <cell r="M1442" t="str">
            <v>เชียงใหม่ 1</v>
          </cell>
          <cell r="N1442">
            <v>8</v>
          </cell>
          <cell r="O1442" t="str">
            <v>สินเชื่อธนาคารประชาชน</v>
          </cell>
          <cell r="P1442" t="str">
            <v>4.ไม่มีหลักประกัน</v>
          </cell>
          <cell r="Q1442">
            <v>113145.36</v>
          </cell>
          <cell r="R1442">
            <v>23401.200000000001</v>
          </cell>
          <cell r="S1442" t="str">
            <v>แขวงลำปาง</v>
          </cell>
          <cell r="T1442" t="str">
            <v>ผบE1843</v>
          </cell>
          <cell r="U1442">
            <v>2563</v>
          </cell>
          <cell r="V1442" t="str">
            <v>ผบE1589</v>
          </cell>
          <cell r="W1442">
            <v>2563</v>
          </cell>
          <cell r="AA1442">
            <v>20</v>
          </cell>
          <cell r="AB1442">
            <v>10</v>
          </cell>
          <cell r="AC1442">
            <v>2563</v>
          </cell>
          <cell r="BL1442" t="str">
            <v>นางรุ่งนภา สุขลำภู</v>
          </cell>
          <cell r="BM1442">
            <v>883163011148</v>
          </cell>
        </row>
        <row r="1443">
          <cell r="B1443">
            <v>2286</v>
          </cell>
          <cell r="C1443">
            <v>1438</v>
          </cell>
          <cell r="D1443">
            <v>18</v>
          </cell>
          <cell r="E1443">
            <v>10</v>
          </cell>
          <cell r="F1443">
            <v>2566</v>
          </cell>
          <cell r="G1443">
            <v>800071884574</v>
          </cell>
          <cell r="H1443" t="str">
            <v>นางสาว</v>
          </cell>
          <cell r="I1443" t="str">
            <v>เกศษิณี</v>
          </cell>
          <cell r="J1443" t="str">
            <v>สงวนศิลป์</v>
          </cell>
          <cell r="K1443">
            <v>1500700072598</v>
          </cell>
          <cell r="L1443" t="str">
            <v>เซ็นทรัลเฟสติวัล เชียงใหม่</v>
          </cell>
          <cell r="M1443" t="str">
            <v>เชียงใหม่ 1</v>
          </cell>
          <cell r="N1443">
            <v>8</v>
          </cell>
          <cell r="O1443" t="str">
            <v>สินเชื่อธนาคารประชาชน</v>
          </cell>
          <cell r="P1443" t="str">
            <v>1.บุคคลค้ำประกัน</v>
          </cell>
          <cell r="Q1443">
            <v>137438</v>
          </cell>
          <cell r="R1443">
            <v>71867.94</v>
          </cell>
          <cell r="S1443" t="str">
            <v>แขวงเชียงใหม่</v>
          </cell>
          <cell r="T1443" t="str">
            <v>ผบE310</v>
          </cell>
          <cell r="U1443">
            <v>2566</v>
          </cell>
          <cell r="V1443" t="str">
            <v>ผบE2102</v>
          </cell>
          <cell r="W1443">
            <v>2566</v>
          </cell>
          <cell r="X1443">
            <v>18</v>
          </cell>
          <cell r="Y1443">
            <v>4</v>
          </cell>
          <cell r="Z1443">
            <v>2566</v>
          </cell>
          <cell r="BL1443" t="str">
            <v>นางสาวเกศษิณี สงวนศิลป์</v>
          </cell>
          <cell r="BM1443">
            <v>88316501268</v>
          </cell>
        </row>
        <row r="1444">
          <cell r="B1444">
            <v>2287</v>
          </cell>
          <cell r="C1444">
            <v>1439</v>
          </cell>
          <cell r="D1444">
            <v>18</v>
          </cell>
          <cell r="E1444">
            <v>10</v>
          </cell>
          <cell r="F1444">
            <v>2566</v>
          </cell>
          <cell r="G1444">
            <v>800074178636</v>
          </cell>
          <cell r="H1444" t="str">
            <v>นาง</v>
          </cell>
          <cell r="I1444" t="str">
            <v>รุ่งนภา</v>
          </cell>
          <cell r="J1444" t="str">
            <v>สุ่มเกิด</v>
          </cell>
          <cell r="K1444">
            <v>3640800003445</v>
          </cell>
          <cell r="L1444" t="str">
            <v>ช้างม่อย</v>
          </cell>
          <cell r="M1444" t="str">
            <v>เชียงใหม่ 1</v>
          </cell>
          <cell r="N1444">
            <v>8</v>
          </cell>
          <cell r="O1444" t="str">
            <v>สินเชื่อธนาคารประชาชน</v>
          </cell>
          <cell r="P1444" t="str">
            <v>1.บุคคลค้ำประกัน</v>
          </cell>
          <cell r="Q1444">
            <v>56512</v>
          </cell>
          <cell r="R1444">
            <v>23273.279999999999</v>
          </cell>
          <cell r="S1444" t="str">
            <v>จังหวัดสวรรคโลก</v>
          </cell>
          <cell r="T1444" t="str">
            <v>ผบE258</v>
          </cell>
          <cell r="U1444">
            <v>2566</v>
          </cell>
          <cell r="V1444" t="str">
            <v>ผบE800</v>
          </cell>
          <cell r="W1444">
            <v>2566</v>
          </cell>
          <cell r="X1444">
            <v>12</v>
          </cell>
          <cell r="Y1444">
            <v>6</v>
          </cell>
          <cell r="Z1444">
            <v>2566</v>
          </cell>
          <cell r="BL1444" t="str">
            <v>นางรุ่งนภา สุ่มเกิด</v>
          </cell>
          <cell r="BM1444">
            <v>883165010776</v>
          </cell>
        </row>
        <row r="1445">
          <cell r="B1445">
            <v>2288</v>
          </cell>
          <cell r="C1445">
            <v>1440</v>
          </cell>
          <cell r="D1445">
            <v>18</v>
          </cell>
          <cell r="E1445">
            <v>10</v>
          </cell>
          <cell r="F1445">
            <v>2566</v>
          </cell>
          <cell r="G1445">
            <v>800148801429</v>
          </cell>
          <cell r="H1445" t="str">
            <v>นาย</v>
          </cell>
          <cell r="I1445" t="str">
            <v>ปิติ</v>
          </cell>
          <cell r="J1445" t="str">
            <v>พิบูลย์ศักดิ์กุล</v>
          </cell>
          <cell r="K1445" t="str">
            <v>3-1017-01342-21-2</v>
          </cell>
          <cell r="L1445" t="str">
            <v>เซ็นทรัล แอร์พอร์ต พลาซ่า เชียงใหม่</v>
          </cell>
          <cell r="M1445" t="str">
            <v>เชียงใหม่ 1</v>
          </cell>
          <cell r="N1445">
            <v>8</v>
          </cell>
          <cell r="O1445" t="str">
            <v>สินเชื่อสร้างงานสร้างอาชีพ</v>
          </cell>
          <cell r="Q1445">
            <v>100000</v>
          </cell>
          <cell r="R1445">
            <v>3104.31</v>
          </cell>
          <cell r="S1445" t="str">
            <v>แขวงเชียงใหม่</v>
          </cell>
          <cell r="T1445" t="str">
            <v>ผบE3673</v>
          </cell>
          <cell r="U1445">
            <v>2566</v>
          </cell>
          <cell r="V1445" t="str">
            <v>ผบE6655</v>
          </cell>
          <cell r="W1445">
            <v>2566</v>
          </cell>
          <cell r="X1445">
            <v>15</v>
          </cell>
          <cell r="Y1445">
            <v>8</v>
          </cell>
          <cell r="Z1445">
            <v>2566</v>
          </cell>
          <cell r="BL1445" t="str">
            <v>นายปิติ พิบูลย์ศักดิ์กุล</v>
          </cell>
          <cell r="BM1445">
            <v>0</v>
          </cell>
        </row>
        <row r="1446">
          <cell r="B1446">
            <v>2289</v>
          </cell>
          <cell r="C1446">
            <v>1441</v>
          </cell>
          <cell r="D1446">
            <v>18</v>
          </cell>
          <cell r="E1446">
            <v>10</v>
          </cell>
          <cell r="F1446">
            <v>2566</v>
          </cell>
          <cell r="G1446">
            <v>800121272861</v>
          </cell>
          <cell r="H1446" t="str">
            <v>นาย</v>
          </cell>
          <cell r="I1446" t="str">
            <v>โสฬส</v>
          </cell>
          <cell r="J1446" t="str">
            <v>พรหมรักษ์</v>
          </cell>
          <cell r="K1446">
            <v>3570101567782</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2398.5</v>
          </cell>
          <cell r="S1446" t="str">
            <v>แขวงเชียงใหม่</v>
          </cell>
          <cell r="T1446" t="str">
            <v>ผบE5355</v>
          </cell>
          <cell r="U1446">
            <v>2565</v>
          </cell>
          <cell r="V1446" t="str">
            <v>ผบE7490</v>
          </cell>
          <cell r="W1446">
            <v>2565</v>
          </cell>
          <cell r="X1446">
            <v>25</v>
          </cell>
          <cell r="Y1446">
            <v>10</v>
          </cell>
          <cell r="Z1446">
            <v>2565</v>
          </cell>
          <cell r="BL1446" t="str">
            <v>นายโสฬส พรหมรักษ์</v>
          </cell>
          <cell r="BM1446">
            <v>883165010143</v>
          </cell>
        </row>
        <row r="1447">
          <cell r="B1447">
            <v>2290</v>
          </cell>
          <cell r="C1447">
            <v>1442</v>
          </cell>
          <cell r="D1447">
            <v>18</v>
          </cell>
          <cell r="E1447">
            <v>10</v>
          </cell>
          <cell r="F1447">
            <v>2566</v>
          </cell>
          <cell r="G1447">
            <v>800121417516</v>
          </cell>
          <cell r="H1447" t="str">
            <v>นางสาว</v>
          </cell>
          <cell r="I1447" t="str">
            <v>อภิญญา</v>
          </cell>
          <cell r="J1447" t="str">
            <v>เมืองมูล</v>
          </cell>
          <cell r="K1447">
            <v>1529900108870</v>
          </cell>
          <cell r="L1447" t="str">
            <v>เซ็นทรัล แอร์พอร์ต พลาซ่า เชียงใหม่</v>
          </cell>
          <cell r="M1447" t="str">
            <v>เชียงใหม่ 1</v>
          </cell>
          <cell r="N1447">
            <v>8</v>
          </cell>
          <cell r="O1447" t="str">
            <v>สินเชื่อเสริมพลังฐานราก (PSA)</v>
          </cell>
          <cell r="P1447" t="str">
            <v>4.ไม่มีหลักประกัน</v>
          </cell>
          <cell r="Q1447">
            <v>30000</v>
          </cell>
          <cell r="R1447">
            <v>2375.36</v>
          </cell>
          <cell r="S1447" t="str">
            <v>แขวงลำปาง</v>
          </cell>
          <cell r="T1447" t="str">
            <v>ผบE3082</v>
          </cell>
          <cell r="U1447">
            <v>2565</v>
          </cell>
          <cell r="V1447" t="str">
            <v>ผบE3551</v>
          </cell>
          <cell r="W1447">
            <v>2565</v>
          </cell>
          <cell r="X1447">
            <v>11</v>
          </cell>
          <cell r="Y1447">
            <v>10</v>
          </cell>
          <cell r="Z1447">
            <v>2565</v>
          </cell>
          <cell r="BL1447" t="str">
            <v>นางสาวอภิญญา เมืองมูล</v>
          </cell>
          <cell r="BM1447">
            <v>883165010152</v>
          </cell>
        </row>
        <row r="1448">
          <cell r="B1448">
            <v>2291</v>
          </cell>
          <cell r="C1448">
            <v>1443</v>
          </cell>
          <cell r="D1448">
            <v>7</v>
          </cell>
          <cell r="E1448">
            <v>9</v>
          </cell>
          <cell r="F1448">
            <v>2566</v>
          </cell>
          <cell r="G1448">
            <v>800093761768</v>
          </cell>
          <cell r="H1448" t="str">
            <v>นาง</v>
          </cell>
          <cell r="I1448" t="str">
            <v>บัวผาย</v>
          </cell>
          <cell r="J1448" t="str">
            <v>ศรีใจ</v>
          </cell>
          <cell r="K1448">
            <v>3500500500568</v>
          </cell>
          <cell r="L1448" t="str">
            <v>ดอยสะเก็ด</v>
          </cell>
          <cell r="M1448" t="str">
            <v>เชียงใหม่ 2</v>
          </cell>
          <cell r="N1448">
            <v>8</v>
          </cell>
          <cell r="O1448" t="str">
            <v>สินเชื่อแก้ไขปัญหาหนี้นอกระบบ (PSA)</v>
          </cell>
          <cell r="P1448" t="str">
            <v>1.บุคคลค้ำประกัน</v>
          </cell>
          <cell r="Q1448">
            <v>31526.86</v>
          </cell>
          <cell r="R1448">
            <v>6916.47</v>
          </cell>
          <cell r="S1448" t="str">
            <v>แขวงเชียงใหม่</v>
          </cell>
          <cell r="T1448" t="str">
            <v>ผบE6238</v>
          </cell>
          <cell r="U1448">
            <v>2565</v>
          </cell>
          <cell r="V1448" t="str">
            <v>ผบE526</v>
          </cell>
          <cell r="W1448">
            <v>2566</v>
          </cell>
          <cell r="AA1448">
            <v>30</v>
          </cell>
          <cell r="AB1448">
            <v>1</v>
          </cell>
          <cell r="AC1448">
            <v>2566</v>
          </cell>
          <cell r="BL1448" t="str">
            <v>นางบัวผาย ศรีใจ</v>
          </cell>
          <cell r="BM1448">
            <v>883265010314</v>
          </cell>
        </row>
        <row r="1449">
          <cell r="B1449">
            <v>2292</v>
          </cell>
          <cell r="C1449">
            <v>1444</v>
          </cell>
          <cell r="D1449">
            <v>7</v>
          </cell>
          <cell r="E1449">
            <v>9</v>
          </cell>
          <cell r="F1449">
            <v>2566</v>
          </cell>
          <cell r="G1449">
            <v>800094126813</v>
          </cell>
          <cell r="H1449" t="str">
            <v>นางสาว</v>
          </cell>
          <cell r="I1449" t="str">
            <v>ธันยชนก</v>
          </cell>
          <cell r="J1449" t="str">
            <v>สมควร</v>
          </cell>
          <cell r="K1449" t="str">
            <v>1 5601 00015 43 7</v>
          </cell>
          <cell r="L1449" t="str">
            <v>ดอยสะเก็ด</v>
          </cell>
          <cell r="M1449" t="str">
            <v>เชียงใหม่ 2</v>
          </cell>
          <cell r="N1449">
            <v>8</v>
          </cell>
          <cell r="O1449" t="str">
            <v>สินเชื่อแก้ไขปัญหาหนี้นอกระบบ PSA ระยะที่ 2</v>
          </cell>
          <cell r="P1449" t="str">
            <v>1.บุคคลค้ำประกัน</v>
          </cell>
          <cell r="Q1449">
            <v>38333</v>
          </cell>
          <cell r="R1449">
            <v>7902.65</v>
          </cell>
          <cell r="S1449" t="str">
            <v>แขวงเชียงใหม่</v>
          </cell>
          <cell r="T1449" t="str">
            <v>ผบE53</v>
          </cell>
          <cell r="U1449">
            <v>2566</v>
          </cell>
          <cell r="V1449" t="str">
            <v>ผบE1827</v>
          </cell>
          <cell r="W1449">
            <v>2566</v>
          </cell>
          <cell r="X1449">
            <v>13</v>
          </cell>
          <cell r="Y1449">
            <v>3</v>
          </cell>
          <cell r="Z1449">
            <v>2566</v>
          </cell>
          <cell r="BL1449" t="str">
            <v>นางสาวธันยชนก สมควร</v>
          </cell>
          <cell r="BM1449">
            <v>883265010430</v>
          </cell>
        </row>
        <row r="1450">
          <cell r="B1450">
            <v>2293</v>
          </cell>
          <cell r="C1450">
            <v>1445</v>
          </cell>
          <cell r="D1450">
            <v>7</v>
          </cell>
          <cell r="E1450">
            <v>9</v>
          </cell>
          <cell r="F1450">
            <v>2566</v>
          </cell>
          <cell r="G1450">
            <v>863053736089</v>
          </cell>
          <cell r="I1450" t="str">
            <v>กองทุนหมู่บ้านน้ำแพร่ ม.2ต.ตลาดขวัญ</v>
          </cell>
          <cell r="L1450" t="str">
            <v>ดอยสะเก็ด</v>
          </cell>
          <cell r="M1450" t="str">
            <v>เชียงใหม่ 2</v>
          </cell>
          <cell r="N1450">
            <v>8</v>
          </cell>
          <cell r="O1450" t="str">
            <v>สินเชื่อพัฒนาชนบท(แปลงOD)</v>
          </cell>
          <cell r="P1450" t="str">
            <v>1.บุคคลค้ำประกัน</v>
          </cell>
          <cell r="Q1450">
            <v>3757545.67</v>
          </cell>
          <cell r="R1450">
            <v>175162.11</v>
          </cell>
          <cell r="S1450" t="str">
            <v>จังหวัดเชียงใหม่</v>
          </cell>
          <cell r="T1450" t="str">
            <v>พE226</v>
          </cell>
          <cell r="U1450">
            <v>2566</v>
          </cell>
          <cell r="V1450" t="str">
            <v>พE430</v>
          </cell>
          <cell r="W1450">
            <v>2566</v>
          </cell>
          <cell r="X1450">
            <v>24</v>
          </cell>
          <cell r="Y1450">
            <v>7</v>
          </cell>
          <cell r="Z1450">
            <v>2566</v>
          </cell>
          <cell r="BL1450" t="str">
            <v xml:space="preserve">กองทุนหมู่บ้านน้ำแพร่ ม.2ต.ตลาดขวัญ </v>
          </cell>
          <cell r="BM1450">
            <v>883265010838</v>
          </cell>
        </row>
        <row r="1451">
          <cell r="B1451">
            <v>2294</v>
          </cell>
          <cell r="C1451">
            <v>1446</v>
          </cell>
          <cell r="D1451">
            <v>7</v>
          </cell>
          <cell r="E1451">
            <v>9</v>
          </cell>
          <cell r="F1451">
            <v>2566</v>
          </cell>
          <cell r="G1451" t="str">
            <v>800081027107,
800063990819</v>
          </cell>
          <cell r="H1451" t="str">
            <v>นางสาว</v>
          </cell>
          <cell r="I1451" t="str">
            <v>อัมพร</v>
          </cell>
          <cell r="J1451" t="str">
            <v>ชนะเป็ง</v>
          </cell>
          <cell r="K1451" t="str">
            <v>3-5011-00034-13-7</v>
          </cell>
          <cell r="L1451" t="str">
            <v>พร้าว</v>
          </cell>
          <cell r="M1451" t="str">
            <v>เชียงใหม่ 2</v>
          </cell>
          <cell r="N1451">
            <v>8</v>
          </cell>
          <cell r="O1451" t="str">
            <v>สินเชื่อธนาคารประชาชน</v>
          </cell>
          <cell r="P1451" t="str">
            <v>1.บุคคลค้ำประกัน</v>
          </cell>
          <cell r="Q1451">
            <v>95779.78</v>
          </cell>
          <cell r="R1451">
            <v>33565.78</v>
          </cell>
          <cell r="S1451" t="str">
            <v>แขวงเชียงดาว</v>
          </cell>
          <cell r="T1451" t="str">
            <v>ผบE464</v>
          </cell>
          <cell r="U1451">
            <v>2566</v>
          </cell>
          <cell r="V1451" t="str">
            <v>ผบE582</v>
          </cell>
          <cell r="W1451">
            <v>2566</v>
          </cell>
          <cell r="AA1451">
            <v>4</v>
          </cell>
          <cell r="AB1451">
            <v>7</v>
          </cell>
          <cell r="AC1451">
            <v>2566</v>
          </cell>
          <cell r="BL1451" t="str">
            <v>นางสาวอัมพร ชนะเป็ง</v>
          </cell>
          <cell r="BM1451">
            <v>0</v>
          </cell>
        </row>
        <row r="1452">
          <cell r="B1452">
            <v>2295</v>
          </cell>
          <cell r="C1452">
            <v>1447</v>
          </cell>
          <cell r="D1452">
            <v>7</v>
          </cell>
          <cell r="E1452">
            <v>9</v>
          </cell>
          <cell r="F1452">
            <v>2566</v>
          </cell>
          <cell r="G1452">
            <v>800063990769</v>
          </cell>
          <cell r="H1452" t="str">
            <v>นาย</v>
          </cell>
          <cell r="I1452" t="str">
            <v>อดุลย์</v>
          </cell>
          <cell r="J1452" t="str">
            <v>จุลมณี</v>
          </cell>
          <cell r="K1452">
            <v>3501100059024</v>
          </cell>
          <cell r="L1452" t="str">
            <v>พร้าว</v>
          </cell>
          <cell r="M1452" t="str">
            <v>เชียงใหม่ 2</v>
          </cell>
          <cell r="N1452">
            <v>8</v>
          </cell>
          <cell r="O1452" t="str">
            <v>สินเชื่อธนาคารประชาชน</v>
          </cell>
          <cell r="P1452" t="str">
            <v>1.บุคคลค้ำประกัน</v>
          </cell>
          <cell r="Q1452">
            <v>135471.97</v>
          </cell>
          <cell r="R1452">
            <v>28320.400000000001</v>
          </cell>
          <cell r="S1452" t="str">
            <v>แขวงเชียงดาว</v>
          </cell>
          <cell r="T1452" t="str">
            <v>ผบE406</v>
          </cell>
          <cell r="U1452">
            <v>2565</v>
          </cell>
          <cell r="V1452" t="str">
            <v>ผบE586</v>
          </cell>
          <cell r="W1452">
            <v>2565</v>
          </cell>
          <cell r="AA1452">
            <v>18</v>
          </cell>
          <cell r="AB1452">
            <v>8</v>
          </cell>
          <cell r="AC1452">
            <v>2565</v>
          </cell>
          <cell r="BL1452" t="str">
            <v>นายอดุลย์ จุลมณี</v>
          </cell>
          <cell r="BM1452">
            <v>883162013092</v>
          </cell>
        </row>
        <row r="1453">
          <cell r="B1453">
            <v>2296</v>
          </cell>
          <cell r="C1453">
            <v>1448</v>
          </cell>
          <cell r="D1453">
            <v>7</v>
          </cell>
          <cell r="E1453">
            <v>9</v>
          </cell>
          <cell r="F1453">
            <v>2566</v>
          </cell>
          <cell r="G1453">
            <v>800047137340</v>
          </cell>
          <cell r="H1453" t="str">
            <v>นาย</v>
          </cell>
          <cell r="I1453" t="str">
            <v>สิงห์แก้ว</v>
          </cell>
          <cell r="J1453" t="str">
            <v>กุยแก้ว</v>
          </cell>
          <cell r="K1453">
            <v>5501100019754</v>
          </cell>
          <cell r="L1453" t="str">
            <v>พร้าว</v>
          </cell>
          <cell r="M1453" t="str">
            <v>เชียงใหม่ 2</v>
          </cell>
          <cell r="N1453">
            <v>8</v>
          </cell>
          <cell r="O1453" t="str">
            <v>สินเชื่อธนาคารประชาชน</v>
          </cell>
          <cell r="P1453" t="str">
            <v>1.บุคคลค้ำประกัน</v>
          </cell>
          <cell r="Q1453">
            <v>63393.440000000002</v>
          </cell>
          <cell r="R1453">
            <v>28219.200000000001</v>
          </cell>
          <cell r="S1453" t="str">
            <v>แขวงเชียงดาว</v>
          </cell>
          <cell r="T1453" t="str">
            <v>ผบE463</v>
          </cell>
          <cell r="U1453">
            <v>2566</v>
          </cell>
          <cell r="V1453" t="str">
            <v>ผบE673</v>
          </cell>
          <cell r="W1453">
            <v>2566</v>
          </cell>
          <cell r="X1453">
            <v>31</v>
          </cell>
          <cell r="Y1453">
            <v>7</v>
          </cell>
          <cell r="Z1453">
            <v>2566</v>
          </cell>
          <cell r="BL1453" t="str">
            <v>นายสิงห์แก้ว กุยแก้ว</v>
          </cell>
          <cell r="BM1453">
            <v>823859010535</v>
          </cell>
        </row>
        <row r="1454">
          <cell r="B1454">
            <v>2297</v>
          </cell>
          <cell r="C1454">
            <v>1449</v>
          </cell>
          <cell r="D1454">
            <v>7</v>
          </cell>
          <cell r="E1454">
            <v>9</v>
          </cell>
          <cell r="F1454">
            <v>2566</v>
          </cell>
          <cell r="G1454">
            <v>800094790410</v>
          </cell>
          <cell r="H1454" t="str">
            <v>นางสาว</v>
          </cell>
          <cell r="I1454" t="str">
            <v>วิไลวรรณ์</v>
          </cell>
          <cell r="J1454" t="str">
            <v>สมศรี</v>
          </cell>
          <cell r="K1454">
            <v>1501100072547</v>
          </cell>
          <cell r="L1454" t="str">
            <v>พร้าว</v>
          </cell>
          <cell r="M1454" t="str">
            <v>เชียงใหม่ 2</v>
          </cell>
          <cell r="N1454">
            <v>8</v>
          </cell>
          <cell r="O1454" t="str">
            <v>สินเชื่อแก้ไขปัญหาหนี้นอกระบบ PSA ระยะที่ 2</v>
          </cell>
          <cell r="P1454" t="str">
            <v>1.บุคคลค้ำประกัน</v>
          </cell>
          <cell r="Q1454">
            <v>28940.03</v>
          </cell>
          <cell r="R1454">
            <v>11459.48</v>
          </cell>
          <cell r="S1454" t="str">
            <v>แขวงเชียงดาว</v>
          </cell>
          <cell r="T1454" t="str">
            <v>ผบE143</v>
          </cell>
          <cell r="U1454">
            <v>2566</v>
          </cell>
          <cell r="V1454" t="str">
            <v>ผบE296</v>
          </cell>
          <cell r="W1454">
            <v>2566</v>
          </cell>
          <cell r="AA1454">
            <v>3</v>
          </cell>
          <cell r="AB1454">
            <v>5</v>
          </cell>
          <cell r="AC1454">
            <v>2566</v>
          </cell>
          <cell r="BL1454" t="str">
            <v>นางสาววิไลวรรณ์ สมศรี</v>
          </cell>
          <cell r="BM1454">
            <v>0</v>
          </cell>
        </row>
        <row r="1455">
          <cell r="B1455">
            <v>2298</v>
          </cell>
          <cell r="C1455">
            <v>1450</v>
          </cell>
          <cell r="D1455">
            <v>7</v>
          </cell>
          <cell r="E1455">
            <v>9</v>
          </cell>
          <cell r="F1455">
            <v>2566</v>
          </cell>
          <cell r="G1455">
            <v>800130547477</v>
          </cell>
          <cell r="H1455" t="str">
            <v>นางสาว</v>
          </cell>
          <cell r="I1455" t="str">
            <v>จันทร์แก้ว</v>
          </cell>
          <cell r="J1455" t="str">
            <v>พรมแก้ว</v>
          </cell>
          <cell r="K1455">
            <v>3500500237221</v>
          </cell>
          <cell r="L1455" t="str">
            <v>ดอยสะเก็ด</v>
          </cell>
          <cell r="M1455" t="str">
            <v>เชียงใหม่ 2</v>
          </cell>
          <cell r="N1455">
            <v>8</v>
          </cell>
          <cell r="O1455" t="str">
            <v>สินเชื่อธนาคารประชาชน</v>
          </cell>
          <cell r="P1455" t="str">
            <v>4.ไม่มีหลักประกัน</v>
          </cell>
          <cell r="Q1455">
            <v>38888</v>
          </cell>
          <cell r="R1455">
            <v>4885.58</v>
          </cell>
          <cell r="S1455" t="str">
            <v>แขวงเชียงใหม่</v>
          </cell>
          <cell r="T1455" t="str">
            <v>ผบE5213</v>
          </cell>
          <cell r="U1455">
            <v>2565</v>
          </cell>
          <cell r="V1455" t="str">
            <v>ผบE8246</v>
          </cell>
          <cell r="W1455">
            <v>2565</v>
          </cell>
          <cell r="AA1455">
            <v>21</v>
          </cell>
          <cell r="AB1455">
            <v>11</v>
          </cell>
          <cell r="AC1455">
            <v>2565</v>
          </cell>
          <cell r="BL1455" t="str">
            <v>นางสาวจันทร์แก้ว พรมแก้ว</v>
          </cell>
          <cell r="BM1455">
            <v>883265010315</v>
          </cell>
        </row>
        <row r="1456">
          <cell r="B1456">
            <v>2299</v>
          </cell>
          <cell r="C1456">
            <v>1451</v>
          </cell>
          <cell r="D1456">
            <v>13</v>
          </cell>
          <cell r="E1456">
            <v>9</v>
          </cell>
          <cell r="F1456">
            <v>2566</v>
          </cell>
          <cell r="G1456" t="str">
            <v>800089226099,
800104455137</v>
          </cell>
          <cell r="H1456" t="str">
            <v>นางสาว</v>
          </cell>
          <cell r="I1456" t="str">
            <v>อำไพ</v>
          </cell>
          <cell r="J1456" t="str">
            <v>มะหิงษา</v>
          </cell>
          <cell r="K1456">
            <v>1501000005881</v>
          </cell>
          <cell r="L1456" t="str">
            <v>แม่อาย</v>
          </cell>
          <cell r="M1456" t="str">
            <v>เชียงใหม่ 2</v>
          </cell>
          <cell r="N1456">
            <v>8</v>
          </cell>
          <cell r="O1456" t="str">
            <v>สินเชื่อแก้ไขปัญหาหนี้นอกระบบPSAระยะที่2</v>
          </cell>
          <cell r="P1456" t="str">
            <v>1.บุคคลค้ำประกัน</v>
          </cell>
          <cell r="Q1456">
            <v>38031.480000000003</v>
          </cell>
          <cell r="R1456">
            <v>9399.56</v>
          </cell>
          <cell r="S1456" t="str">
            <v>จังหวัดฝาง</v>
          </cell>
          <cell r="T1456" t="str">
            <v>ผบE855</v>
          </cell>
          <cell r="U1456">
            <v>2565</v>
          </cell>
          <cell r="V1456" t="str">
            <v>ผบE1012</v>
          </cell>
          <cell r="W1456">
            <v>2565</v>
          </cell>
          <cell r="AA1456">
            <v>23</v>
          </cell>
          <cell r="AB1456">
            <v>11</v>
          </cell>
          <cell r="AC1456">
            <v>2565</v>
          </cell>
          <cell r="BL1456" t="str">
            <v>นางสาวอำไพ มะหิงษา</v>
          </cell>
          <cell r="BM1456">
            <v>883265010754</v>
          </cell>
        </row>
        <row r="1457">
          <cell r="B1457">
            <v>2300</v>
          </cell>
          <cell r="C1457">
            <v>1452</v>
          </cell>
          <cell r="D1457">
            <v>13</v>
          </cell>
          <cell r="E1457">
            <v>9</v>
          </cell>
          <cell r="F1457">
            <v>2566</v>
          </cell>
          <cell r="G1457">
            <v>800091588882</v>
          </cell>
          <cell r="H1457" t="str">
            <v>นางสาว</v>
          </cell>
          <cell r="I1457" t="str">
            <v>ดลฤดี</v>
          </cell>
          <cell r="J1457" t="str">
            <v>อูปคำแดง</v>
          </cell>
          <cell r="K1457">
            <v>3501300035170</v>
          </cell>
          <cell r="L1457" t="str">
            <v>ฝาง</v>
          </cell>
          <cell r="M1457" t="str">
            <v>เชียงใหม่ 2</v>
          </cell>
          <cell r="N1457">
            <v>8</v>
          </cell>
          <cell r="O1457" t="str">
            <v>สินเชื่อแก้ไขปัญหาหนี้นอกระบบ PSA ระยะที่ 2</v>
          </cell>
          <cell r="P1457" t="str">
            <v>1.บุคคลค้ำประกัน</v>
          </cell>
          <cell r="Q1457">
            <v>43199.360000000001</v>
          </cell>
          <cell r="R1457">
            <v>11855.75</v>
          </cell>
          <cell r="S1457" t="str">
            <v>แขวงเชียงใหม่</v>
          </cell>
          <cell r="T1457" t="str">
            <v>ผบE3011</v>
          </cell>
          <cell r="U1457">
            <v>2565</v>
          </cell>
          <cell r="V1457" t="str">
            <v>ผบE7019</v>
          </cell>
          <cell r="W1457">
            <v>2565</v>
          </cell>
          <cell r="AA1457">
            <v>4</v>
          </cell>
          <cell r="AB1457">
            <v>10</v>
          </cell>
          <cell r="AC1457">
            <v>2565</v>
          </cell>
          <cell r="BL1457" t="str">
            <v>นางสาวดลฤดี อูปคำแดง</v>
          </cell>
          <cell r="BM1457">
            <v>88326501035</v>
          </cell>
        </row>
        <row r="1458">
          <cell r="B1458">
            <v>2301</v>
          </cell>
          <cell r="C1458">
            <v>1453</v>
          </cell>
          <cell r="D1458">
            <v>13</v>
          </cell>
          <cell r="E1458">
            <v>9</v>
          </cell>
          <cell r="F1458">
            <v>2566</v>
          </cell>
          <cell r="G1458" t="str">
            <v>800097872611,
800108613152</v>
          </cell>
          <cell r="H1458" t="str">
            <v>นาย</v>
          </cell>
          <cell r="I1458" t="str">
            <v>สืบสกุล</v>
          </cell>
          <cell r="J1458" t="str">
            <v>สิงห์ทร</v>
          </cell>
          <cell r="K1458">
            <v>1500900008010</v>
          </cell>
          <cell r="L1458" t="str">
            <v>ไชยปราการ</v>
          </cell>
          <cell r="M1458" t="str">
            <v>เชียงใหม่ 2</v>
          </cell>
          <cell r="N1458">
            <v>8</v>
          </cell>
          <cell r="O1458" t="str">
            <v>สินเชื่อธนาคารประชาชน</v>
          </cell>
          <cell r="P1458" t="str">
            <v>1.บุคคลค้ำประกัน</v>
          </cell>
          <cell r="Q1458">
            <v>44442.99</v>
          </cell>
          <cell r="R1458">
            <v>10787.96</v>
          </cell>
          <cell r="S1458" t="str">
            <v>จังหวัดฝาง</v>
          </cell>
          <cell r="T1458" t="str">
            <v>ผบE471</v>
          </cell>
          <cell r="U1458">
            <v>2565</v>
          </cell>
          <cell r="V1458" t="str">
            <v>ผบE722</v>
          </cell>
          <cell r="W1458">
            <v>2565</v>
          </cell>
          <cell r="X1458">
            <v>13</v>
          </cell>
          <cell r="Y1458">
            <v>9</v>
          </cell>
          <cell r="Z1458">
            <v>2565</v>
          </cell>
          <cell r="BL1458" t="str">
            <v>นายสืบสกุล สิงห์ทร</v>
          </cell>
          <cell r="BM1458">
            <v>883265010039</v>
          </cell>
        </row>
        <row r="1459">
          <cell r="B1459">
            <v>2302</v>
          </cell>
          <cell r="C1459">
            <v>1454</v>
          </cell>
          <cell r="D1459">
            <v>14</v>
          </cell>
          <cell r="E1459">
            <v>9</v>
          </cell>
          <cell r="F1459">
            <v>2566</v>
          </cell>
          <cell r="G1459">
            <v>800088264711</v>
          </cell>
          <cell r="H1459" t="str">
            <v>นาง</v>
          </cell>
          <cell r="I1459" t="str">
            <v>พัชริน</v>
          </cell>
          <cell r="J1459" t="str">
            <v>กองมา</v>
          </cell>
          <cell r="K1459">
            <v>3501000073475</v>
          </cell>
          <cell r="L1459" t="str">
            <v>แม่อาย</v>
          </cell>
          <cell r="M1459" t="str">
            <v>เชียงใหม่ 2</v>
          </cell>
          <cell r="N1459">
            <v>8</v>
          </cell>
          <cell r="O1459" t="str">
            <v>สินเชื่อธนาคารประชาชน</v>
          </cell>
          <cell r="P1459" t="str">
            <v>1.บุคคลค้ำประกัน</v>
          </cell>
          <cell r="Q1459">
            <v>36724.71</v>
          </cell>
          <cell r="R1459">
            <v>6876.65</v>
          </cell>
          <cell r="S1459" t="str">
            <v>จังหวัดฝาง</v>
          </cell>
          <cell r="T1459" t="str">
            <v>ผบE5</v>
          </cell>
          <cell r="U1459">
            <v>2566</v>
          </cell>
          <cell r="V1459" t="str">
            <v>ผบE266</v>
          </cell>
          <cell r="W1459">
            <v>2566</v>
          </cell>
          <cell r="AA1459">
            <v>15</v>
          </cell>
          <cell r="AB1459">
            <v>3</v>
          </cell>
          <cell r="AC1459">
            <v>2566</v>
          </cell>
          <cell r="BL1459" t="str">
            <v>นางพัชริน กองมา</v>
          </cell>
          <cell r="BM1459">
            <v>0</v>
          </cell>
        </row>
        <row r="1460">
          <cell r="B1460">
            <v>2303</v>
          </cell>
          <cell r="C1460">
            <v>1455</v>
          </cell>
          <cell r="D1460">
            <v>14</v>
          </cell>
          <cell r="E1460">
            <v>9</v>
          </cell>
          <cell r="F1460">
            <v>2566</v>
          </cell>
          <cell r="G1460" t="str">
            <v>800025135495,
800065782974</v>
          </cell>
          <cell r="H1460" t="str">
            <v>นาย</v>
          </cell>
          <cell r="I1460" t="str">
            <v>สมบัติ</v>
          </cell>
          <cell r="J1460" t="str">
            <v>ศรีวิชัย</v>
          </cell>
          <cell r="K1460">
            <v>3500900644869</v>
          </cell>
          <cell r="L1460" t="str">
            <v>ไชยปราการ</v>
          </cell>
          <cell r="M1460" t="str">
            <v>เชียงใหม่ 2</v>
          </cell>
          <cell r="N1460">
            <v>8</v>
          </cell>
          <cell r="O1460" t="str">
            <v>สินเชื่อธนาคารประชาชน, สินเชื่อห้องแถว</v>
          </cell>
          <cell r="P1460" t="str">
            <v>2.หลักทรัพย์ค้ำประกัน</v>
          </cell>
          <cell r="Q1460">
            <v>239411.52</v>
          </cell>
          <cell r="R1460">
            <v>78903.539999999994</v>
          </cell>
          <cell r="S1460" t="str">
            <v>จังหวัดฝาง</v>
          </cell>
          <cell r="T1460" t="str">
            <v>ผบE518</v>
          </cell>
          <cell r="U1460">
            <v>2566</v>
          </cell>
          <cell r="V1460" t="str">
            <v>ผบE677</v>
          </cell>
          <cell r="W1460">
            <v>2566</v>
          </cell>
          <cell r="X1460">
            <v>12</v>
          </cell>
          <cell r="Y1460">
            <v>6</v>
          </cell>
          <cell r="Z1460">
            <v>2566</v>
          </cell>
          <cell r="BL1460" t="str">
            <v>นายสมบัติ ศรีวิชัย</v>
          </cell>
          <cell r="BM1460">
            <v>0</v>
          </cell>
        </row>
        <row r="1461">
          <cell r="B1461">
            <v>2304</v>
          </cell>
          <cell r="C1461">
            <v>1456</v>
          </cell>
          <cell r="D1461">
            <v>19</v>
          </cell>
          <cell r="E1461">
            <v>9</v>
          </cell>
          <cell r="F1461">
            <v>2566</v>
          </cell>
          <cell r="G1461">
            <v>800033574131</v>
          </cell>
          <cell r="H1461" t="str">
            <v>นาย</v>
          </cell>
          <cell r="I1461" t="str">
            <v>นิติธรหรือวีระยุทธ</v>
          </cell>
          <cell r="J1461" t="str">
            <v xml:space="preserve"> บุญทาทิพย์</v>
          </cell>
          <cell r="K1461">
            <v>3500700174681</v>
          </cell>
          <cell r="L1461" t="str">
            <v>มหาวิทยาลัยเชียงใหม่</v>
          </cell>
          <cell r="M1461" t="str">
            <v>เชียงใหม่ 2</v>
          </cell>
          <cell r="N1461">
            <v>8</v>
          </cell>
          <cell r="O1461" t="str">
            <v>สินเชื่อสวัสดิการ</v>
          </cell>
          <cell r="P1461" t="str">
            <v>1.บุคคลค้ำประกัน</v>
          </cell>
          <cell r="Q1461">
            <v>252034.03</v>
          </cell>
          <cell r="R1461">
            <v>34497.06</v>
          </cell>
          <cell r="S1461" t="str">
            <v>แขวงเชียงใหม่</v>
          </cell>
          <cell r="T1461" t="str">
            <v>ผบE1908</v>
          </cell>
          <cell r="U1461">
            <v>2566</v>
          </cell>
          <cell r="V1461" t="str">
            <v>ผบE5709</v>
          </cell>
          <cell r="W1461">
            <v>2566</v>
          </cell>
          <cell r="X1461">
            <v>10</v>
          </cell>
          <cell r="Y1461">
            <v>7</v>
          </cell>
          <cell r="Z1461">
            <v>2566</v>
          </cell>
          <cell r="BL1461" t="str">
            <v>นายนิติธรหรือวีระยุทธ  บุญทาทิพย์</v>
          </cell>
          <cell r="BM1461">
            <v>883265010839</v>
          </cell>
        </row>
        <row r="1462">
          <cell r="B1462">
            <v>2305</v>
          </cell>
          <cell r="C1462">
            <v>1457</v>
          </cell>
          <cell r="D1462">
            <v>16</v>
          </cell>
          <cell r="E1462">
            <v>10</v>
          </cell>
          <cell r="F1462">
            <v>2566</v>
          </cell>
          <cell r="G1462">
            <v>800066610273</v>
          </cell>
          <cell r="H1462" t="str">
            <v>นาง</v>
          </cell>
          <cell r="I1462" t="str">
            <v>พิทักษ์</v>
          </cell>
          <cell r="J1462" t="str">
            <v>ขุนทอง</v>
          </cell>
          <cell r="K1462" t="str">
            <v>3 4704 00570 48 4</v>
          </cell>
          <cell r="L1462" t="str">
            <v>มีโชคพลาซ่า</v>
          </cell>
          <cell r="M1462" t="str">
            <v>เชียงใหม่ 2</v>
          </cell>
          <cell r="N1462">
            <v>8</v>
          </cell>
          <cell r="P1462" t="str">
            <v>1.บุคคลค้ำประกัน</v>
          </cell>
          <cell r="S1462" t="str">
            <v>แขวงเชียงใหม่</v>
          </cell>
          <cell r="T1462" t="str">
            <v>ผบ.2544</v>
          </cell>
          <cell r="U1462">
            <v>2563</v>
          </cell>
          <cell r="V1462" t="str">
            <v>ผบ.4891</v>
          </cell>
          <cell r="W1462">
            <v>2563</v>
          </cell>
          <cell r="AA1462">
            <v>1</v>
          </cell>
          <cell r="AB1462">
            <v>7</v>
          </cell>
          <cell r="AC1462">
            <v>2566</v>
          </cell>
          <cell r="BL1462" t="str">
            <v>นางพิทักษ์ ขุนทอง</v>
          </cell>
          <cell r="BM1462">
            <v>0</v>
          </cell>
        </row>
        <row r="1463">
          <cell r="B1463">
            <v>2306</v>
          </cell>
          <cell r="C1463">
            <v>1458</v>
          </cell>
          <cell r="D1463">
            <v>17</v>
          </cell>
          <cell r="E1463">
            <v>10</v>
          </cell>
          <cell r="F1463">
            <v>2566</v>
          </cell>
          <cell r="G1463" t="str">
            <v>800004999879,
800002964982</v>
          </cell>
          <cell r="H1463" t="str">
            <v>นาย</v>
          </cell>
          <cell r="I1463" t="str">
            <v xml:space="preserve">สุรินทร์  </v>
          </cell>
          <cell r="J1463" t="str">
            <v>ทองสว่าง</v>
          </cell>
          <cell r="K1463">
            <v>3500500568936</v>
          </cell>
          <cell r="L1463" t="str">
            <v>ดอยสะเก็ด</v>
          </cell>
          <cell r="M1463" t="str">
            <v>เชียงใหม่ 2</v>
          </cell>
          <cell r="N1463">
            <v>8</v>
          </cell>
          <cell r="O1463" t="str">
            <v>สินเชื่อเพื่อพัฒนากลุ่มอาชีพ</v>
          </cell>
          <cell r="P1463" t="str">
            <v>1.บุคคลค้ำประกัน</v>
          </cell>
          <cell r="Q1463">
            <v>1250142.54</v>
          </cell>
          <cell r="R1463">
            <v>290146.55</v>
          </cell>
          <cell r="S1463" t="str">
            <v>จังหวัดเชียงใหม่</v>
          </cell>
          <cell r="T1463" t="str">
            <v>ผบE1552</v>
          </cell>
          <cell r="U1463">
            <v>2565</v>
          </cell>
          <cell r="V1463" t="str">
            <v>ผบE1384</v>
          </cell>
          <cell r="W1463">
            <v>2566</v>
          </cell>
          <cell r="X1463">
            <v>15</v>
          </cell>
          <cell r="Y1463">
            <v>8</v>
          </cell>
          <cell r="Z1463">
            <v>2566</v>
          </cell>
          <cell r="BL1463" t="str">
            <v>นายสุรินทร์   ทองสว่าง</v>
          </cell>
          <cell r="BM1463">
            <v>883265010316</v>
          </cell>
        </row>
        <row r="1464">
          <cell r="B1464">
            <v>2307</v>
          </cell>
          <cell r="C1464">
            <v>1459</v>
          </cell>
          <cell r="G1464" t="str">
            <v>800073620398,
800132037154</v>
          </cell>
          <cell r="H1464" t="str">
            <v>นางสาว</v>
          </cell>
          <cell r="I1464" t="str">
            <v>น้ำฝน</v>
          </cell>
          <cell r="J1464" t="str">
            <v>คำป้อ</v>
          </cell>
          <cell r="K1464">
            <v>1509900736536</v>
          </cell>
          <cell r="L1464" t="str">
            <v>บิ๊กซี หางดง</v>
          </cell>
          <cell r="M1464" t="str">
            <v>เชียงใหม่ 3</v>
          </cell>
          <cell r="N1464">
            <v>8</v>
          </cell>
          <cell r="O1464" t="str">
            <v>สินเชื่อธนาคารประชาชน, สินเชื่อสู้ภัย COVID-19 (PSA)</v>
          </cell>
          <cell r="P1464" t="str">
            <v>1.บุคคลค้ำประกัน</v>
          </cell>
          <cell r="Q1464">
            <v>132892</v>
          </cell>
          <cell r="R1464">
            <v>44665.35</v>
          </cell>
          <cell r="S1464" t="str">
            <v>แขวงเชียงใหม่</v>
          </cell>
          <cell r="T1464" t="str">
            <v>ผบE371</v>
          </cell>
          <cell r="U1464">
            <v>2566</v>
          </cell>
          <cell r="V1464" t="str">
            <v>ผบE2133</v>
          </cell>
          <cell r="W1464">
            <v>2566</v>
          </cell>
          <cell r="AA1464">
            <v>18</v>
          </cell>
          <cell r="AB1464">
            <v>4</v>
          </cell>
          <cell r="AC1464">
            <v>2566</v>
          </cell>
          <cell r="BL1464" t="str">
            <v>นางสาวน้ำฝน คำป้อ</v>
          </cell>
          <cell r="BM1464">
            <v>888165010639</v>
          </cell>
        </row>
        <row r="1465">
          <cell r="B1465">
            <v>2308</v>
          </cell>
          <cell r="C1465">
            <v>1460</v>
          </cell>
          <cell r="G1465">
            <v>800097354040</v>
          </cell>
          <cell r="H1465" t="str">
            <v>นางสาว</v>
          </cell>
          <cell r="I1465" t="str">
            <v>ปวีณา</v>
          </cell>
          <cell r="J1465" t="str">
            <v>ยศบุตร</v>
          </cell>
          <cell r="K1465">
            <v>3509900921381</v>
          </cell>
          <cell r="L1465" t="str">
            <v>บิ๊กซี หางดง</v>
          </cell>
          <cell r="M1465" t="str">
            <v>เชียงใหม่ 3</v>
          </cell>
          <cell r="N1465">
            <v>8</v>
          </cell>
          <cell r="O1465" t="str">
            <v>สินเชื่อธนาคารประชาชน</v>
          </cell>
          <cell r="P1465" t="str">
            <v>1.บุคคลค้ำประกัน</v>
          </cell>
          <cell r="Q1465">
            <v>38831</v>
          </cell>
          <cell r="R1465">
            <v>12870.52</v>
          </cell>
          <cell r="S1465" t="str">
            <v>แขวงเชียงใหม่</v>
          </cell>
          <cell r="T1465" t="str">
            <v>ผบE370</v>
          </cell>
          <cell r="U1465">
            <v>2566</v>
          </cell>
          <cell r="V1465" t="str">
            <v>ผบE2132</v>
          </cell>
          <cell r="W1465">
            <v>2566</v>
          </cell>
          <cell r="AA1465">
            <v>18</v>
          </cell>
          <cell r="AB1465">
            <v>4</v>
          </cell>
          <cell r="AC1465">
            <v>2566</v>
          </cell>
          <cell r="BL1465" t="str">
            <v>นางสาวปวีณา ยศบุตร</v>
          </cell>
          <cell r="BM1465">
            <v>888165010623</v>
          </cell>
        </row>
        <row r="1466">
          <cell r="B1466">
            <v>2309</v>
          </cell>
          <cell r="C1466">
            <v>1461</v>
          </cell>
          <cell r="G1466">
            <v>800070156040</v>
          </cell>
          <cell r="H1466" t="str">
            <v>นาง</v>
          </cell>
          <cell r="I1466" t="str">
            <v>ทองลักษณ์</v>
          </cell>
          <cell r="J1466" t="str">
            <v>ทาใจ</v>
          </cell>
          <cell r="K1466">
            <v>3501400243254</v>
          </cell>
          <cell r="L1466" t="str">
            <v>บวกครกหลวง</v>
          </cell>
          <cell r="M1466" t="str">
            <v>เชียงใหม่ 3</v>
          </cell>
          <cell r="N1466">
            <v>8</v>
          </cell>
          <cell r="O1466" t="str">
            <v>สินเชื่อธนาคารประชาชน</v>
          </cell>
          <cell r="P1466" t="str">
            <v>1.บุคคลค้ำประกัน</v>
          </cell>
          <cell r="Q1466">
            <v>87018.47</v>
          </cell>
          <cell r="R1466">
            <v>139348.21</v>
          </cell>
          <cell r="S1466" t="str">
            <v>แขวงเชียงใหม่</v>
          </cell>
          <cell r="T1466" t="str">
            <v>ผบE321</v>
          </cell>
          <cell r="U1466">
            <v>2566</v>
          </cell>
          <cell r="V1466" t="str">
            <v>ผบE2296</v>
          </cell>
          <cell r="W1466">
            <v>2566</v>
          </cell>
          <cell r="X1466">
            <v>24</v>
          </cell>
          <cell r="Y1466">
            <v>4</v>
          </cell>
          <cell r="Z1466">
            <v>2566</v>
          </cell>
          <cell r="BL1466" t="str">
            <v>นางทองลักษณ์ ทาใจ</v>
          </cell>
          <cell r="BM1466">
            <v>888165010552</v>
          </cell>
        </row>
        <row r="1467">
          <cell r="B1467">
            <v>2310</v>
          </cell>
          <cell r="C1467">
            <v>1462</v>
          </cell>
          <cell r="G1467" t="str">
            <v>800076216152,
800076224586</v>
          </cell>
          <cell r="H1467" t="str">
            <v>นางสาว</v>
          </cell>
          <cell r="I1467" t="str">
            <v>สุทธิกานต์</v>
          </cell>
          <cell r="J1467" t="str">
            <v>ปันใจ</v>
          </cell>
          <cell r="K1467">
            <v>1559900204747</v>
          </cell>
          <cell r="L1467" t="str">
            <v>บิ๊กซี หางดง</v>
          </cell>
          <cell r="M1467" t="str">
            <v>เชียงใหม่ 3</v>
          </cell>
          <cell r="N1467">
            <v>8</v>
          </cell>
          <cell r="O1467" t="str">
            <v>สินเชื่อธนาคารประชาชน, สินเชื่อแก้ไขปัญหาหนี้นอกระบบPSA</v>
          </cell>
          <cell r="P1467" t="str">
            <v>1.บุคคลค้ำประกัน</v>
          </cell>
          <cell r="Q1467">
            <v>80267</v>
          </cell>
          <cell r="R1467">
            <v>33439.71</v>
          </cell>
          <cell r="S1467" t="str">
            <v>แขวงเชียงดาว</v>
          </cell>
          <cell r="T1467" t="str">
            <v>ผบE42</v>
          </cell>
          <cell r="U1467">
            <v>2566</v>
          </cell>
          <cell r="V1467" t="str">
            <v>ผบE143</v>
          </cell>
          <cell r="W1467">
            <v>2566</v>
          </cell>
          <cell r="AA1467">
            <v>21</v>
          </cell>
          <cell r="AB1467">
            <v>2</v>
          </cell>
          <cell r="AC1467">
            <v>2566</v>
          </cell>
          <cell r="BL1467" t="str">
            <v>นางสาวสุทธิกานต์ ปันใจ</v>
          </cell>
          <cell r="BM1467">
            <v>888165010642</v>
          </cell>
        </row>
        <row r="1468">
          <cell r="B1468">
            <v>2311</v>
          </cell>
          <cell r="C1468">
            <v>1463</v>
          </cell>
          <cell r="G1468">
            <v>800120791655</v>
          </cell>
          <cell r="H1468" t="str">
            <v>นางสาว</v>
          </cell>
          <cell r="I1468" t="str">
            <v>จิตฤดี</v>
          </cell>
          <cell r="J1468" t="str">
            <v>ปางไธสงค์</v>
          </cell>
          <cell r="K1468">
            <v>1505300028898</v>
          </cell>
          <cell r="L1468" t="str">
            <v>บิ๊กซี หางดง</v>
          </cell>
          <cell r="M1468" t="str">
            <v>เชียงใหม่ 3</v>
          </cell>
          <cell r="N1468">
            <v>8</v>
          </cell>
          <cell r="O1468" t="str">
            <v>สินเชื่อธนาคารประชาชน</v>
          </cell>
          <cell r="P1468" t="str">
            <v>1.บุคคลค้ำประกัน</v>
          </cell>
          <cell r="Q1468">
            <v>23328</v>
          </cell>
          <cell r="R1468">
            <v>1306.24</v>
          </cell>
          <cell r="S1468" t="str">
            <v>จังหวัดลำพูน</v>
          </cell>
          <cell r="T1468" t="str">
            <v>ผบE86</v>
          </cell>
          <cell r="U1468">
            <v>2566</v>
          </cell>
          <cell r="V1468" t="str">
            <v>ผบE860</v>
          </cell>
          <cell r="W1468">
            <v>2566</v>
          </cell>
          <cell r="AA1468">
            <v>4</v>
          </cell>
          <cell r="AB1468">
            <v>4</v>
          </cell>
          <cell r="AC1468">
            <v>2566</v>
          </cell>
          <cell r="BL1468" t="str">
            <v>นางสาวจิตฤดี ปางไธสงค์</v>
          </cell>
          <cell r="BM1468">
            <v>8000165010651</v>
          </cell>
        </row>
        <row r="1469">
          <cell r="B1469">
            <v>2312</v>
          </cell>
          <cell r="C1469">
            <v>1464</v>
          </cell>
          <cell r="D1469">
            <v>9</v>
          </cell>
          <cell r="E1469">
            <v>11</v>
          </cell>
          <cell r="F1469">
            <v>2566</v>
          </cell>
          <cell r="G1469">
            <v>800030271186</v>
          </cell>
          <cell r="H1469" t="str">
            <v>นางสาว</v>
          </cell>
          <cell r="I1469" t="str">
            <v>ดวงนภาไร</v>
          </cell>
          <cell r="J1469" t="str">
            <v>ปันวิชัย</v>
          </cell>
          <cell r="K1469" t="str">
            <v>3 5017 00181 59 9</v>
          </cell>
          <cell r="L1469" t="str">
            <v>ดอยเต่า</v>
          </cell>
          <cell r="M1469" t="str">
            <v>เชียงใหม่ 3</v>
          </cell>
          <cell r="N1469">
            <v>8</v>
          </cell>
          <cell r="O1469" t="str">
            <v>สินเชื่อพัฒนาองค์กรชุมชน</v>
          </cell>
          <cell r="P1469" t="str">
            <v>1.บุคคลค้ำประกัน</v>
          </cell>
          <cell r="S1469" t="str">
            <v>จังหวัดฮอด</v>
          </cell>
          <cell r="T1469" t="str">
            <v>ผบ.955</v>
          </cell>
          <cell r="U1469">
            <v>2560</v>
          </cell>
          <cell r="V1469" t="str">
            <v>ผบ.28</v>
          </cell>
          <cell r="W1469">
            <v>2561</v>
          </cell>
          <cell r="X1469">
            <v>25</v>
          </cell>
          <cell r="Y1469">
            <v>1</v>
          </cell>
          <cell r="Z1469">
            <v>2561</v>
          </cell>
          <cell r="BL1469" t="str">
            <v>นางสาวดวงนภาไร ปันวิชัย</v>
          </cell>
          <cell r="BM1469">
            <v>823760010255</v>
          </cell>
        </row>
        <row r="1470">
          <cell r="B1470">
            <v>2313</v>
          </cell>
          <cell r="C1470">
            <v>1465</v>
          </cell>
          <cell r="D1470">
            <v>9</v>
          </cell>
          <cell r="E1470">
            <v>11</v>
          </cell>
          <cell r="F1470">
            <v>2566</v>
          </cell>
          <cell r="G1470">
            <v>800038308246</v>
          </cell>
          <cell r="H1470" t="str">
            <v>นางสาว</v>
          </cell>
          <cell r="I1470" t="str">
            <v>พนิดา</v>
          </cell>
          <cell r="J1470" t="str">
            <v>ธิแก้ว</v>
          </cell>
          <cell r="K1470" t="str">
            <v>3 5017 00139 49 5</v>
          </cell>
          <cell r="L1470" t="str">
            <v>ดอยเต่า</v>
          </cell>
          <cell r="M1470" t="str">
            <v>เชียงใหม่ 3</v>
          </cell>
          <cell r="N1470">
            <v>8</v>
          </cell>
          <cell r="P1470" t="str">
            <v>1.บุคคลค้ำประกัน</v>
          </cell>
          <cell r="S1470" t="str">
            <v>จังหวัดฮอด</v>
          </cell>
          <cell r="T1470" t="str">
            <v>ผบ.1025</v>
          </cell>
          <cell r="U1470">
            <v>2560</v>
          </cell>
          <cell r="V1470" t="str">
            <v>ผบ.1153</v>
          </cell>
          <cell r="W1470">
            <v>2560</v>
          </cell>
          <cell r="AA1470">
            <v>27</v>
          </cell>
          <cell r="AB1470">
            <v>12</v>
          </cell>
          <cell r="AC1470">
            <v>2560</v>
          </cell>
          <cell r="BL1470" t="str">
            <v>นางสาวพนิดา ธิแก้ว</v>
          </cell>
          <cell r="BM1470">
            <v>0</v>
          </cell>
        </row>
        <row r="1471">
          <cell r="B1471">
            <v>2314</v>
          </cell>
          <cell r="C1471">
            <v>1466</v>
          </cell>
          <cell r="D1471">
            <v>9</v>
          </cell>
          <cell r="E1471">
            <v>11</v>
          </cell>
          <cell r="F1471">
            <v>2566</v>
          </cell>
          <cell r="G1471">
            <v>800034635386</v>
          </cell>
          <cell r="H1471" t="str">
            <v>นาง</v>
          </cell>
          <cell r="I1471" t="str">
            <v>เกี๋ยงคำ</v>
          </cell>
          <cell r="J1471" t="str">
            <v>แก้วปลูก</v>
          </cell>
          <cell r="K1471" t="str">
            <v>3 5017 00171 69 1</v>
          </cell>
          <cell r="L1471" t="str">
            <v>ดอยเต่า</v>
          </cell>
          <cell r="M1471" t="str">
            <v>เชียงใหม่ 3</v>
          </cell>
          <cell r="N1471">
            <v>8</v>
          </cell>
          <cell r="O1471" t="str">
            <v>สินเชื่อองค์กรชุมชน</v>
          </cell>
          <cell r="P1471" t="str">
            <v>1.บุคคลค้ำประกัน</v>
          </cell>
          <cell r="S1471" t="str">
            <v>จังหวัดฮอด</v>
          </cell>
          <cell r="T1471" t="str">
            <v>ผบ.1469</v>
          </cell>
          <cell r="U1471">
            <v>2559</v>
          </cell>
          <cell r="V1471" t="str">
            <v>ผบ.105</v>
          </cell>
          <cell r="W1471">
            <v>2560</v>
          </cell>
          <cell r="AA1471">
            <v>6</v>
          </cell>
          <cell r="AB1471">
            <v>3</v>
          </cell>
          <cell r="AC1471">
            <v>2560</v>
          </cell>
          <cell r="BL1471" t="str">
            <v>นางเกี๋ยงคำ แก้วปลูก</v>
          </cell>
          <cell r="BM1471">
            <v>823759010016</v>
          </cell>
        </row>
        <row r="1472">
          <cell r="B1472">
            <v>2315</v>
          </cell>
          <cell r="C1472">
            <v>1467</v>
          </cell>
          <cell r="D1472">
            <v>9</v>
          </cell>
          <cell r="E1472">
            <v>11</v>
          </cell>
          <cell r="F1472">
            <v>2566</v>
          </cell>
          <cell r="G1472">
            <v>800037933952</v>
          </cell>
          <cell r="H1472" t="str">
            <v>นางสาว</v>
          </cell>
          <cell r="I1472" t="str">
            <v>มนันสนันท์</v>
          </cell>
          <cell r="J1472" t="str">
            <v>ปัญญาแดง</v>
          </cell>
          <cell r="K1472" t="str">
            <v>3 5016 00037 88 7</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ผบ.629</v>
          </cell>
          <cell r="U1472">
            <v>2558</v>
          </cell>
          <cell r="V1472" t="str">
            <v>ผบ.27</v>
          </cell>
          <cell r="W1472">
            <v>2559</v>
          </cell>
          <cell r="AA1472">
            <v>1</v>
          </cell>
          <cell r="AB1472">
            <v>2</v>
          </cell>
          <cell r="AC1472">
            <v>2559</v>
          </cell>
          <cell r="BL1472" t="str">
            <v>นางสาวมนันสนันท์ ปัญญาแดง</v>
          </cell>
          <cell r="BM1472">
            <v>823758010438</v>
          </cell>
        </row>
        <row r="1473">
          <cell r="B1473">
            <v>2316</v>
          </cell>
          <cell r="C1473">
            <v>1468</v>
          </cell>
          <cell r="D1473">
            <v>9</v>
          </cell>
          <cell r="E1473">
            <v>11</v>
          </cell>
          <cell r="F1473">
            <v>2566</v>
          </cell>
          <cell r="G1473">
            <v>800032376736</v>
          </cell>
          <cell r="H1473" t="str">
            <v>นาง</v>
          </cell>
          <cell r="I1473" t="str">
            <v>ทินประภา</v>
          </cell>
          <cell r="J1473" t="str">
            <v>เพียงจันทร์</v>
          </cell>
          <cell r="K1473" t="str">
            <v>3 5002 00709 18 6</v>
          </cell>
          <cell r="L1473" t="str">
            <v>ฮอด</v>
          </cell>
          <cell r="M1473" t="str">
            <v>เชียงใหม่ 3</v>
          </cell>
          <cell r="N1473">
            <v>8</v>
          </cell>
          <cell r="O1473" t="str">
            <v>สินเชื่อธนาคารประชาชน</v>
          </cell>
          <cell r="P1473" t="str">
            <v>1.บุคคลค้ำประกัน</v>
          </cell>
          <cell r="S1473" t="str">
            <v>จังหวัดฮอด</v>
          </cell>
          <cell r="T1473" t="str">
            <v>ผบ.433</v>
          </cell>
          <cell r="U1473">
            <v>2561</v>
          </cell>
          <cell r="V1473" t="str">
            <v>ผบ.890</v>
          </cell>
          <cell r="W1473">
            <v>2561</v>
          </cell>
          <cell r="AA1473">
            <v>28</v>
          </cell>
          <cell r="AB1473">
            <v>8</v>
          </cell>
          <cell r="AC1473">
            <v>2561</v>
          </cell>
          <cell r="BL1473" t="str">
            <v>นางทินประภา เพียงจันทร์</v>
          </cell>
          <cell r="BM1473">
            <v>0</v>
          </cell>
        </row>
        <row r="1474">
          <cell r="B1474">
            <v>2317</v>
          </cell>
          <cell r="C1474">
            <v>1469</v>
          </cell>
          <cell r="D1474">
            <v>9</v>
          </cell>
          <cell r="E1474">
            <v>11</v>
          </cell>
          <cell r="F1474">
            <v>2566</v>
          </cell>
          <cell r="G1474">
            <v>800017698765</v>
          </cell>
          <cell r="H1474" t="str">
            <v>นางสาว</v>
          </cell>
          <cell r="I1474" t="str">
            <v>กมลวรรณ</v>
          </cell>
          <cell r="J1474" t="str">
            <v>แก้วคำมา</v>
          </cell>
          <cell r="K1474" t="str">
            <v>3 5016 00001 47 5</v>
          </cell>
          <cell r="L1474" t="str">
            <v>อมก๋อย</v>
          </cell>
          <cell r="M1474" t="str">
            <v>เชียงใหม่ 3</v>
          </cell>
          <cell r="N1474">
            <v>8</v>
          </cell>
          <cell r="O1474" t="str">
            <v>สินเชื่อพัฒนากลุ่มอาชีพ (เกื้อกูล)</v>
          </cell>
          <cell r="P1474" t="str">
            <v>1.บุคคลค้ำประกัน</v>
          </cell>
          <cell r="S1474" t="str">
            <v>จังหวัดฮอด</v>
          </cell>
          <cell r="T1474" t="str">
            <v>ผบ.1269</v>
          </cell>
          <cell r="U1474">
            <v>2559</v>
          </cell>
          <cell r="V1474" t="str">
            <v>ผบ.1515</v>
          </cell>
          <cell r="W1474">
            <v>2559</v>
          </cell>
          <cell r="AA1474">
            <v>30</v>
          </cell>
          <cell r="AB1474">
            <v>11</v>
          </cell>
          <cell r="AC1474">
            <v>2559</v>
          </cell>
          <cell r="BL1474" t="str">
            <v>นางสาวกมลวรรณ แก้วคำมา</v>
          </cell>
          <cell r="BM1474">
            <v>0</v>
          </cell>
        </row>
        <row r="1475">
          <cell r="B1475">
            <v>2318</v>
          </cell>
          <cell r="C1475">
            <v>1470</v>
          </cell>
          <cell r="D1475">
            <v>30</v>
          </cell>
          <cell r="E1475">
            <v>11</v>
          </cell>
          <cell r="F1475">
            <v>2566</v>
          </cell>
          <cell r="G1475">
            <v>800039581163</v>
          </cell>
          <cell r="H1475" t="str">
            <v>นาย</v>
          </cell>
          <cell r="I1475" t="str">
            <v>ธีระวัช</v>
          </cell>
          <cell r="J1475" t="str">
            <v>ไชยพูน</v>
          </cell>
          <cell r="L1475" t="str">
            <v>สารภี</v>
          </cell>
          <cell r="M1475" t="str">
            <v>เชียงใหม่ 3</v>
          </cell>
          <cell r="N1475">
            <v>8</v>
          </cell>
          <cell r="O1475" t="str">
            <v>-</v>
          </cell>
          <cell r="S1475" t="str">
            <v>จังหวัดฮอด</v>
          </cell>
          <cell r="T1475" t="str">
            <v>ผบ.168</v>
          </cell>
          <cell r="U1475">
            <v>2561</v>
          </cell>
          <cell r="V1475" t="str">
            <v>ผบ.406</v>
          </cell>
          <cell r="W1475">
            <v>2561</v>
          </cell>
          <cell r="BB1475" t="str">
            <v>วางเงินค่าใช้จ่ายในการขายทอดตลาด</v>
          </cell>
          <cell r="BL1475" t="str">
            <v>นายธีระวัช ไชยพูน</v>
          </cell>
          <cell r="BM1475">
            <v>823760010344</v>
          </cell>
        </row>
        <row r="1476">
          <cell r="B1476">
            <v>2319</v>
          </cell>
          <cell r="C1476">
            <v>1471</v>
          </cell>
          <cell r="G1476">
            <v>800059760374</v>
          </cell>
          <cell r="H1476" t="str">
            <v>นาง</v>
          </cell>
          <cell r="I1476" t="str">
            <v>นรมน</v>
          </cell>
          <cell r="J1476" t="str">
            <v>บุญทวี</v>
          </cell>
          <cell r="L1476" t="str">
            <v>ฮอด</v>
          </cell>
          <cell r="M1476" t="str">
            <v>เชียงใหม่ 3</v>
          </cell>
          <cell r="N1476">
            <v>8</v>
          </cell>
          <cell r="O1476" t="str">
            <v>สินเชื่อธนาคารประชาชน</v>
          </cell>
          <cell r="P1476" t="str">
            <v>1.บุคคลค้ำประกัน</v>
          </cell>
          <cell r="Q1476">
            <v>50208.41</v>
          </cell>
          <cell r="R1476">
            <v>5776.48</v>
          </cell>
          <cell r="S1476" t="str">
            <v>จังหวัดฮอด</v>
          </cell>
          <cell r="T1476" t="str">
            <v>ผบ.351</v>
          </cell>
          <cell r="U1476">
            <v>2561</v>
          </cell>
          <cell r="V1476" t="str">
            <v>ผบ.896</v>
          </cell>
          <cell r="W1476">
            <v>2561</v>
          </cell>
          <cell r="BL1476" t="str">
            <v>นางนรมน บุญทวี</v>
          </cell>
          <cell r="BM1476">
            <v>823760010345</v>
          </cell>
        </row>
        <row r="1477">
          <cell r="B1477">
            <v>2320</v>
          </cell>
          <cell r="C1477">
            <v>1472</v>
          </cell>
          <cell r="G1477">
            <v>800039117679</v>
          </cell>
          <cell r="H1477" t="str">
            <v>นาย</v>
          </cell>
          <cell r="I1477" t="str">
            <v>วิชิต</v>
          </cell>
          <cell r="J1477" t="str">
            <v>สมศักดิ์</v>
          </cell>
          <cell r="L1477" t="str">
            <v>ฮอด</v>
          </cell>
          <cell r="M1477" t="str">
            <v>เชียงใหม่ 3</v>
          </cell>
          <cell r="N1477">
            <v>8</v>
          </cell>
          <cell r="O1477" t="str">
            <v>สินเชื่อธนาคารประชาชน</v>
          </cell>
          <cell r="P1477" t="str">
            <v>1.บุคคลค้ำประกัน</v>
          </cell>
          <cell r="Q1477">
            <v>49546.96</v>
          </cell>
          <cell r="R1477">
            <v>6619.79</v>
          </cell>
          <cell r="S1477" t="str">
            <v>จังหวัดฮอด</v>
          </cell>
          <cell r="T1477" t="str">
            <v>ผบ.36</v>
          </cell>
          <cell r="U1477">
            <v>2561</v>
          </cell>
          <cell r="V1477" t="str">
            <v>ผบ.187</v>
          </cell>
          <cell r="W1477">
            <v>2561</v>
          </cell>
          <cell r="BL1477" t="str">
            <v>นายวิชิต สมศักดิ์</v>
          </cell>
          <cell r="BM1477">
            <v>883262010046</v>
          </cell>
        </row>
        <row r="1478">
          <cell r="B1478">
            <v>2321</v>
          </cell>
          <cell r="C1478">
            <v>1473</v>
          </cell>
          <cell r="G1478">
            <v>800050393365</v>
          </cell>
          <cell r="H1478" t="str">
            <v>นาง</v>
          </cell>
          <cell r="I1478" t="str">
            <v>เพียร</v>
          </cell>
          <cell r="J1478" t="str">
            <v>ปิ่นงาม</v>
          </cell>
          <cell r="L1478" t="str">
            <v>แม่แจ่ม</v>
          </cell>
          <cell r="M1478" t="str">
            <v>เชียงใหม่ 3</v>
          </cell>
          <cell r="N1478">
            <v>8</v>
          </cell>
          <cell r="O1478" t="str">
            <v>สินเชื่อธนาคารประชาชน (สุขใจ)</v>
          </cell>
          <cell r="P1478" t="str">
            <v>4.ไม่มีหลักประกัน</v>
          </cell>
          <cell r="Q1478">
            <v>23657.33</v>
          </cell>
          <cell r="R1478">
            <v>8919.5499999999993</v>
          </cell>
          <cell r="S1478" t="str">
            <v>จังหวัดฮอด</v>
          </cell>
          <cell r="T1478" t="str">
            <v>ผบ.1429</v>
          </cell>
          <cell r="U1478">
            <v>2562</v>
          </cell>
          <cell r="V1478" t="str">
            <v>ผบ.2316</v>
          </cell>
          <cell r="W1478">
            <v>2563</v>
          </cell>
          <cell r="BL1478" t="str">
            <v>นางเพียร ปิ่นงาม</v>
          </cell>
          <cell r="BM1478">
            <v>823761010169</v>
          </cell>
        </row>
        <row r="1479">
          <cell r="B1479">
            <v>2322</v>
          </cell>
          <cell r="C1479">
            <v>1474</v>
          </cell>
          <cell r="G1479">
            <v>800052098897</v>
          </cell>
          <cell r="H1479" t="str">
            <v>นางสาว</v>
          </cell>
          <cell r="I1479" t="str">
            <v>สุนิสา</v>
          </cell>
          <cell r="J1479" t="str">
            <v>นาวงษา</v>
          </cell>
          <cell r="L1479" t="str">
            <v>แม่แจ่ม</v>
          </cell>
          <cell r="M1479" t="str">
            <v>เชียงใหม่ 3</v>
          </cell>
          <cell r="N1479">
            <v>8</v>
          </cell>
          <cell r="O1479" t="str">
            <v>สินเชื่อธนาคารประชาชน</v>
          </cell>
          <cell r="P1479" t="str">
            <v>1.บุคคลค้ำประกัน</v>
          </cell>
          <cell r="Q1479">
            <v>111819.6</v>
          </cell>
          <cell r="R1479">
            <v>16334.45</v>
          </cell>
          <cell r="S1479" t="str">
            <v>จังหวัดฮอด</v>
          </cell>
          <cell r="T1479" t="str">
            <v>ผบ.2538</v>
          </cell>
          <cell r="U1479">
            <v>2562</v>
          </cell>
          <cell r="V1479" t="str">
            <v>ผบ.411</v>
          </cell>
          <cell r="W1479">
            <v>2562</v>
          </cell>
          <cell r="BL1479" t="str">
            <v>นางสาวสุนิสา นาวงษา</v>
          </cell>
          <cell r="BM1479">
            <v>883261010108</v>
          </cell>
        </row>
        <row r="1480">
          <cell r="B1480">
            <v>2323</v>
          </cell>
          <cell r="C1480">
            <v>1475</v>
          </cell>
          <cell r="G1480">
            <v>800057193693</v>
          </cell>
          <cell r="H1480" t="str">
            <v>นางสาว</v>
          </cell>
          <cell r="I1480" t="str">
            <v>กัลยา</v>
          </cell>
          <cell r="J1480" t="str">
            <v>ทานา</v>
          </cell>
          <cell r="L1480" t="str">
            <v>แม่แจ่ม</v>
          </cell>
          <cell r="M1480" t="str">
            <v>เชียงใหม่ 3</v>
          </cell>
          <cell r="N1480">
            <v>8</v>
          </cell>
          <cell r="O1480" t="str">
            <v>สินเชื่อพัฒนาองค์กรชุมชน(รายบุคคล)</v>
          </cell>
          <cell r="P1480" t="str">
            <v>1.บุคคลค้ำประกัน</v>
          </cell>
          <cell r="Q1480">
            <v>415952.24</v>
          </cell>
          <cell r="R1480">
            <v>145592.95000000001</v>
          </cell>
          <cell r="S1480" t="str">
            <v>จังหวัดฮอด</v>
          </cell>
          <cell r="T1480" t="str">
            <v>ผบ.777</v>
          </cell>
          <cell r="U1480">
            <v>2562</v>
          </cell>
          <cell r="V1480" t="str">
            <v>ผบ.1017</v>
          </cell>
          <cell r="W1480">
            <v>2562</v>
          </cell>
          <cell r="BL1480" t="str">
            <v>นางสาวกัลยา ทานา</v>
          </cell>
          <cell r="BM1480">
            <v>883262011342</v>
          </cell>
        </row>
        <row r="1481">
          <cell r="B1481">
            <v>2324</v>
          </cell>
          <cell r="C1481">
            <v>1476</v>
          </cell>
          <cell r="G1481">
            <v>800055305414</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v>
          </cell>
          <cell r="P1481" t="str">
            <v>1.บุคคลค้ำประกัน</v>
          </cell>
          <cell r="Q1481">
            <v>57559.17</v>
          </cell>
          <cell r="R1481">
            <v>12041.07</v>
          </cell>
          <cell r="S1481" t="str">
            <v>จังหวัดฮอด</v>
          </cell>
          <cell r="T1481" t="str">
            <v>ผบ.E264</v>
          </cell>
          <cell r="U1481">
            <v>2563</v>
          </cell>
          <cell r="V1481" t="str">
            <v>ผบ.E101</v>
          </cell>
          <cell r="W1481">
            <v>2563</v>
          </cell>
          <cell r="BL1481" t="str">
            <v>นางมณีรัตน์ ใจแก้ว</v>
          </cell>
          <cell r="BM1481">
            <v>883263010546</v>
          </cell>
        </row>
        <row r="1482">
          <cell r="B1482">
            <v>2325</v>
          </cell>
          <cell r="C1482">
            <v>1477</v>
          </cell>
          <cell r="G1482">
            <v>800051181066</v>
          </cell>
          <cell r="H1482" t="str">
            <v>นาง</v>
          </cell>
          <cell r="I1482" t="str">
            <v>มณีรัตน์</v>
          </cell>
          <cell r="J1482" t="str">
            <v>ใจแก้ว</v>
          </cell>
          <cell r="L1482" t="str">
            <v>แม่แจ่ม</v>
          </cell>
          <cell r="M1482" t="str">
            <v>เชียงใหม่ 3</v>
          </cell>
          <cell r="N1482">
            <v>8</v>
          </cell>
          <cell r="O1482" t="str">
            <v>สินเชื่อธนาคารประชาชน (สุขใจ)</v>
          </cell>
          <cell r="P1482" t="str">
            <v>4.ไม่มีหลักประกัน</v>
          </cell>
          <cell r="Q1482">
            <v>11781.3</v>
          </cell>
          <cell r="R1482">
            <v>7061.3</v>
          </cell>
          <cell r="S1482" t="str">
            <v>จังหวัดฮอด</v>
          </cell>
          <cell r="T1482" t="str">
            <v>ผบ.E217</v>
          </cell>
          <cell r="U1482">
            <v>2563</v>
          </cell>
          <cell r="V1482" t="str">
            <v>ผบ.E88</v>
          </cell>
          <cell r="W1482">
            <v>2563</v>
          </cell>
          <cell r="BL1482" t="str">
            <v>นางมณีรัตน์ ใจแก้ว</v>
          </cell>
          <cell r="BM1482">
            <v>883263011197</v>
          </cell>
        </row>
        <row r="1483">
          <cell r="B1483">
            <v>2326</v>
          </cell>
          <cell r="C1483">
            <v>1478</v>
          </cell>
          <cell r="G1483">
            <v>800056679601</v>
          </cell>
          <cell r="H1483" t="str">
            <v>นาย</v>
          </cell>
          <cell r="I1483" t="str">
            <v>แก้วมา</v>
          </cell>
          <cell r="J1483" t="str">
            <v>กรรณิกา</v>
          </cell>
          <cell r="L1483" t="str">
            <v>แม่แจ่ม</v>
          </cell>
          <cell r="M1483" t="str">
            <v>เชียงใหม่ 3</v>
          </cell>
          <cell r="N1483">
            <v>8</v>
          </cell>
          <cell r="O1483" t="str">
            <v>สินเชื่อพัฒนาองค์กรชุมชน(รายบุคคล)</v>
          </cell>
          <cell r="P1483" t="str">
            <v>1.บุคคลค้ำประกัน</v>
          </cell>
          <cell r="Q1483">
            <v>193052.96</v>
          </cell>
          <cell r="R1483">
            <v>71129.72</v>
          </cell>
          <cell r="S1483" t="str">
            <v>จังหวัดฮอด</v>
          </cell>
          <cell r="T1483" t="str">
            <v>ผบ.E251</v>
          </cell>
          <cell r="U1483">
            <v>2563</v>
          </cell>
          <cell r="V1483" t="str">
            <v>ผบ.E93</v>
          </cell>
          <cell r="W1483">
            <v>2563</v>
          </cell>
          <cell r="BL1483" t="str">
            <v>นายแก้วมา กรรณิกา</v>
          </cell>
          <cell r="BM1483">
            <v>883263010548</v>
          </cell>
        </row>
        <row r="1484">
          <cell r="B1484">
            <v>2327</v>
          </cell>
          <cell r="C1484">
            <v>1479</v>
          </cell>
          <cell r="G1484">
            <v>800073616990</v>
          </cell>
          <cell r="H1484" t="str">
            <v>นางสาว</v>
          </cell>
          <cell r="I1484" t="str">
            <v>น้ำฝน</v>
          </cell>
          <cell r="J1484" t="str">
            <v>ยมแก้ว</v>
          </cell>
          <cell r="L1484" t="str">
            <v>แม่แจ่ม</v>
          </cell>
          <cell r="M1484" t="str">
            <v>เชียงใหม่ 3</v>
          </cell>
          <cell r="N1484">
            <v>8</v>
          </cell>
          <cell r="O1484" t="str">
            <v>สินเชื่อเพื่อการบริโภค</v>
          </cell>
          <cell r="P1484" t="str">
            <v>1.บุคคลค้ำประกัน</v>
          </cell>
          <cell r="Q1484">
            <v>77382.490000000005</v>
          </cell>
          <cell r="R1484">
            <v>9240.31</v>
          </cell>
          <cell r="S1484" t="str">
            <v>จังหวัดฮอด</v>
          </cell>
          <cell r="T1484" t="str">
            <v>ผบ.E253</v>
          </cell>
          <cell r="U1484">
            <v>2563</v>
          </cell>
          <cell r="V1484" t="str">
            <v>ผบ.E94</v>
          </cell>
          <cell r="W1484">
            <v>2563</v>
          </cell>
          <cell r="BL1484" t="str">
            <v>นางสาวน้ำฝน ยมแก้ว</v>
          </cell>
          <cell r="BM1484">
            <v>883263010550</v>
          </cell>
        </row>
        <row r="1485">
          <cell r="B1485">
            <v>2328</v>
          </cell>
          <cell r="C1485">
            <v>1480</v>
          </cell>
          <cell r="G1485">
            <v>800094211508</v>
          </cell>
          <cell r="H1485" t="str">
            <v>นาง</v>
          </cell>
          <cell r="I1485" t="str">
            <v>พัทยา</v>
          </cell>
          <cell r="J1485" t="str">
            <v>แซ่กือ</v>
          </cell>
          <cell r="L1485" t="str">
            <v>แม่แจ่ม</v>
          </cell>
          <cell r="M1485" t="str">
            <v>เชียงใหม่ 3</v>
          </cell>
          <cell r="N1485">
            <v>8</v>
          </cell>
          <cell r="O1485" t="str">
            <v>สินเชื่อเพื่อการบริโภค</v>
          </cell>
          <cell r="P1485" t="str">
            <v>1.บุคคลค้ำประกัน</v>
          </cell>
          <cell r="Q1485">
            <v>41681.74</v>
          </cell>
          <cell r="R1485">
            <v>6107.96</v>
          </cell>
          <cell r="S1485" t="str">
            <v>จังหวัดฮอด</v>
          </cell>
          <cell r="T1485" t="str">
            <v>ผบ.E416</v>
          </cell>
          <cell r="U1485">
            <v>2565</v>
          </cell>
          <cell r="V1485" t="str">
            <v>ผบ.E444</v>
          </cell>
          <cell r="W1485">
            <v>2565</v>
          </cell>
          <cell r="BL1485" t="str">
            <v>นางพัทยา แซ่กือ</v>
          </cell>
          <cell r="BM1485">
            <v>883263010560</v>
          </cell>
        </row>
        <row r="1486">
          <cell r="B1486">
            <v>2329</v>
          </cell>
          <cell r="C1486">
            <v>1481</v>
          </cell>
          <cell r="G1486">
            <v>800062902088</v>
          </cell>
          <cell r="H1486" t="str">
            <v>นาย</v>
          </cell>
          <cell r="I1486" t="str">
            <v>เสงี่ยม</v>
          </cell>
          <cell r="J1486" t="str">
            <v>ใจมั่น</v>
          </cell>
          <cell r="L1486" t="str">
            <v>แม่แจ่ม</v>
          </cell>
          <cell r="M1486" t="str">
            <v>เชียงใหม่ 3</v>
          </cell>
          <cell r="N1486">
            <v>8</v>
          </cell>
          <cell r="O1486" t="str">
            <v>สินเชื่อเพื่อการบริโภค</v>
          </cell>
          <cell r="P1486" t="str">
            <v>1.บุคคลค้ำประกัน</v>
          </cell>
          <cell r="Q1486">
            <v>53016.83</v>
          </cell>
          <cell r="R1486">
            <v>19285.490000000002</v>
          </cell>
          <cell r="S1486" t="str">
            <v>จังหวัดฮอด</v>
          </cell>
          <cell r="T1486" t="str">
            <v>ผบ.E710</v>
          </cell>
          <cell r="U1486">
            <v>2565</v>
          </cell>
          <cell r="V1486" t="str">
            <v>ผบ.E797</v>
          </cell>
          <cell r="W1486">
            <v>2565</v>
          </cell>
          <cell r="BL1486" t="str">
            <v>นายเสงี่ยม ใจมั่น</v>
          </cell>
          <cell r="BM1486">
            <v>883263010565</v>
          </cell>
        </row>
        <row r="1487">
          <cell r="B1487">
            <v>2330</v>
          </cell>
          <cell r="C1487">
            <v>1482</v>
          </cell>
          <cell r="G1487">
            <v>800070269751</v>
          </cell>
          <cell r="H1487" t="str">
            <v>นาง</v>
          </cell>
          <cell r="I1487" t="str">
            <v>คำดา</v>
          </cell>
          <cell r="J1487" t="str">
            <v>แจ่มใส</v>
          </cell>
          <cell r="L1487" t="str">
            <v>แม่แจ่ม</v>
          </cell>
          <cell r="M1487" t="str">
            <v>เชียงใหม่ 3</v>
          </cell>
          <cell r="N1487">
            <v>8</v>
          </cell>
          <cell r="O1487" t="str">
            <v>สินเชื่อธนาคารประชาชน</v>
          </cell>
          <cell r="P1487" t="str">
            <v>1.บุคคลค้ำประกัน</v>
          </cell>
          <cell r="Q1487">
            <v>46650</v>
          </cell>
          <cell r="R1487">
            <v>11398.56</v>
          </cell>
          <cell r="S1487" t="str">
            <v>จังหวัดฮอด</v>
          </cell>
          <cell r="T1487" t="str">
            <v>ผบ.E257</v>
          </cell>
          <cell r="U1487">
            <v>2563</v>
          </cell>
          <cell r="V1487" t="str">
            <v>ผบ.E97</v>
          </cell>
          <cell r="W1487">
            <v>2563</v>
          </cell>
          <cell r="BL1487" t="str">
            <v>นางคำดา แจ่มใส</v>
          </cell>
          <cell r="BM1487">
            <v>883263010566</v>
          </cell>
        </row>
        <row r="1488">
          <cell r="B1488">
            <v>2331</v>
          </cell>
          <cell r="C1488">
            <v>1483</v>
          </cell>
          <cell r="G1488">
            <v>800071437027</v>
          </cell>
          <cell r="H1488" t="str">
            <v>นางสาว</v>
          </cell>
          <cell r="I1488" t="str">
            <v>จุฑามาศ</v>
          </cell>
          <cell r="J1488" t="str">
            <v>อำไพปรีดา</v>
          </cell>
          <cell r="L1488" t="str">
            <v>แม่แจ่ม</v>
          </cell>
          <cell r="M1488" t="str">
            <v>เชียงใหม่ 3</v>
          </cell>
          <cell r="N1488">
            <v>8</v>
          </cell>
          <cell r="O1488" t="str">
            <v>สินเชื่อธนาคารประชาชน</v>
          </cell>
          <cell r="P1488" t="str">
            <v>1.บุคคลค้ำประกัน</v>
          </cell>
          <cell r="Q1488">
            <v>74991</v>
          </cell>
          <cell r="R1488">
            <v>12556.07</v>
          </cell>
          <cell r="S1488" t="str">
            <v>จังหวัดฮอด</v>
          </cell>
          <cell r="T1488" t="str">
            <v>ผบ.E258</v>
          </cell>
          <cell r="U1488">
            <v>2563</v>
          </cell>
          <cell r="V1488" t="str">
            <v>ผบ.E98</v>
          </cell>
          <cell r="W1488">
            <v>2563</v>
          </cell>
          <cell r="BL1488" t="str">
            <v>นางสาวจุฑามาศ อำไพปรีดา</v>
          </cell>
          <cell r="BM1488">
            <v>883263010569</v>
          </cell>
        </row>
        <row r="1489">
          <cell r="B1489">
            <v>2332</v>
          </cell>
          <cell r="C1489">
            <v>1484</v>
          </cell>
          <cell r="G1489">
            <v>800066622203</v>
          </cell>
          <cell r="H1489" t="str">
            <v>นาง</v>
          </cell>
          <cell r="I1489" t="str">
            <v>ปุญชรัสมิ์</v>
          </cell>
          <cell r="J1489" t="str">
            <v>ทะบุญ</v>
          </cell>
          <cell r="L1489" t="str">
            <v>แม่แจ่ม</v>
          </cell>
          <cell r="M1489" t="str">
            <v>เชียงใหม่ 3</v>
          </cell>
          <cell r="N1489">
            <v>8</v>
          </cell>
          <cell r="O1489" t="str">
            <v>สินเชื่อองค์กรชุมชน</v>
          </cell>
          <cell r="P1489" t="str">
            <v>1.บุคคลค้ำประกัน</v>
          </cell>
          <cell r="Q1489">
            <v>49489.32</v>
          </cell>
          <cell r="R1489">
            <v>11244.67</v>
          </cell>
          <cell r="S1489" t="str">
            <v>จังหวัดฮอด</v>
          </cell>
          <cell r="T1489" t="str">
            <v>ผบ.E250</v>
          </cell>
          <cell r="U1489">
            <v>2563</v>
          </cell>
          <cell r="V1489" t="str">
            <v>ผบ.E92</v>
          </cell>
          <cell r="W1489">
            <v>2563</v>
          </cell>
          <cell r="BL1489" t="str">
            <v>นางปุญชรัสมิ์ ทะบุญ</v>
          </cell>
          <cell r="BM1489">
            <v>883263010574</v>
          </cell>
        </row>
        <row r="1490">
          <cell r="B1490">
            <v>2333</v>
          </cell>
          <cell r="C1490">
            <v>1485</v>
          </cell>
          <cell r="G1490">
            <v>800051285289</v>
          </cell>
          <cell r="H1490" t="str">
            <v>นาง</v>
          </cell>
          <cell r="I1490" t="str">
            <v>อัญชัญ</v>
          </cell>
          <cell r="J1490" t="str">
            <v>วรรณคำหรือพูนผล</v>
          </cell>
          <cell r="L1490" t="str">
            <v>แม่แจ่ม</v>
          </cell>
          <cell r="M1490" t="str">
            <v>เชียงใหม่ 3</v>
          </cell>
          <cell r="N1490">
            <v>8</v>
          </cell>
          <cell r="O1490" t="str">
            <v>สินเชื่อเพื่อการบริโภค</v>
          </cell>
          <cell r="P1490" t="str">
            <v>1.บุคคลค้ำประกัน</v>
          </cell>
          <cell r="Q1490">
            <v>46772.86</v>
          </cell>
          <cell r="R1490">
            <v>18893.66</v>
          </cell>
          <cell r="S1490" t="str">
            <v>จังหวัดฮอด</v>
          </cell>
          <cell r="T1490" t="str">
            <v>ผบ.E254</v>
          </cell>
          <cell r="U1490">
            <v>2563</v>
          </cell>
          <cell r="V1490" t="str">
            <v>ผบ.E95</v>
          </cell>
          <cell r="W1490">
            <v>2563</v>
          </cell>
          <cell r="BL1490" t="str">
            <v>นางอัญชัญ วรรณคำหรือพูนผล</v>
          </cell>
          <cell r="BM1490">
            <v>883263010576</v>
          </cell>
        </row>
        <row r="1491">
          <cell r="B1491">
            <v>2334</v>
          </cell>
          <cell r="C1491">
            <v>1486</v>
          </cell>
          <cell r="G1491">
            <v>800091389281</v>
          </cell>
          <cell r="H1491" t="str">
            <v>นางสาว</v>
          </cell>
          <cell r="I1491" t="str">
            <v>นัยรัตน์</v>
          </cell>
          <cell r="J1491" t="str">
            <v>เตปา</v>
          </cell>
          <cell r="L1491" t="str">
            <v>แม่แจ่ม</v>
          </cell>
          <cell r="M1491" t="str">
            <v>เชียงใหม่ 3</v>
          </cell>
          <cell r="N1491">
            <v>8</v>
          </cell>
          <cell r="O1491" t="str">
            <v>สินเชื่อแก้ไขปัญหาหนี้นอกระบบ</v>
          </cell>
          <cell r="P1491" t="str">
            <v>1.บุคคลค้ำประกัน</v>
          </cell>
          <cell r="Q1491">
            <v>44738.63</v>
          </cell>
          <cell r="R1491">
            <v>9127.7999999999993</v>
          </cell>
          <cell r="S1491" t="str">
            <v>จังหวัดฮอด</v>
          </cell>
          <cell r="T1491" t="str">
            <v>ผบ.E467</v>
          </cell>
          <cell r="U1491">
            <v>2564</v>
          </cell>
          <cell r="V1491" t="str">
            <v>ผบ.E591</v>
          </cell>
          <cell r="W1491">
            <v>2564</v>
          </cell>
          <cell r="BL1491" t="str">
            <v>นางสาวนัยรัตน์ เตปา</v>
          </cell>
          <cell r="BM1491">
            <v>883263010577</v>
          </cell>
        </row>
        <row r="1492">
          <cell r="B1492">
            <v>2335</v>
          </cell>
          <cell r="C1492">
            <v>1487</v>
          </cell>
          <cell r="G1492">
            <v>800057636105</v>
          </cell>
          <cell r="H1492" t="str">
            <v>นางสาว</v>
          </cell>
          <cell r="I1492" t="str">
            <v>จิรัชญา</v>
          </cell>
          <cell r="J1492" t="str">
            <v>นามวิเศษหรือบุญเทียม</v>
          </cell>
          <cell r="L1492" t="str">
            <v>แม่แจ่ม</v>
          </cell>
          <cell r="M1492" t="str">
            <v>เชียงใหม่ 3</v>
          </cell>
          <cell r="N1492">
            <v>8</v>
          </cell>
          <cell r="O1492" t="str">
            <v>สินเชื่อพัฒนาองค์กรชุมชน</v>
          </cell>
          <cell r="P1492" t="str">
            <v>1.บุคคลค้ำประกัน</v>
          </cell>
          <cell r="Q1492">
            <v>161699.84</v>
          </cell>
          <cell r="R1492">
            <v>51421.99</v>
          </cell>
          <cell r="S1492" t="str">
            <v>จังหวัดฮอด</v>
          </cell>
          <cell r="T1492" t="str">
            <v>ผบ.E261</v>
          </cell>
          <cell r="U1492">
            <v>2563</v>
          </cell>
          <cell r="V1492" t="str">
            <v>ผบ.E99</v>
          </cell>
          <cell r="W1492">
            <v>2563</v>
          </cell>
          <cell r="BL1492" t="str">
            <v>นางสาวจิรัชญา นามวิเศษหรือบุญเทียม</v>
          </cell>
          <cell r="BM1492">
            <v>883263010580</v>
          </cell>
        </row>
        <row r="1493">
          <cell r="B1493">
            <v>2336</v>
          </cell>
          <cell r="C1493">
            <v>1488</v>
          </cell>
          <cell r="G1493">
            <v>800035262115</v>
          </cell>
          <cell r="H1493" t="str">
            <v>นาย</v>
          </cell>
          <cell r="I1493" t="str">
            <v>ปราโมทย์</v>
          </cell>
          <cell r="J1493" t="str">
            <v>กองจันทร์</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392342.63</v>
          </cell>
          <cell r="R1493">
            <v>143225.15</v>
          </cell>
          <cell r="S1493" t="str">
            <v>จังหวัดฮอด</v>
          </cell>
          <cell r="T1493" t="str">
            <v>ผบ.E357</v>
          </cell>
          <cell r="U1493">
            <v>2563</v>
          </cell>
          <cell r="V1493" t="str">
            <v>ผบ.E244</v>
          </cell>
          <cell r="W1493">
            <v>2563</v>
          </cell>
          <cell r="BL1493" t="str">
            <v>นายปราโมทย์ กองจันทร์</v>
          </cell>
          <cell r="BM1493">
            <v>883263011351</v>
          </cell>
        </row>
        <row r="1494">
          <cell r="B1494">
            <v>2337</v>
          </cell>
          <cell r="C1494">
            <v>1489</v>
          </cell>
          <cell r="G1494">
            <v>800035262065</v>
          </cell>
          <cell r="H1494" t="str">
            <v>นาย</v>
          </cell>
          <cell r="I1494" t="str">
            <v>ชาติชาย</v>
          </cell>
          <cell r="J1494" t="str">
            <v>เตจ๊ะแก้ว</v>
          </cell>
          <cell r="L1494" t="str">
            <v>แม่แจ่ม</v>
          </cell>
          <cell r="M1494" t="str">
            <v>เชียงใหม่ 3</v>
          </cell>
          <cell r="N1494">
            <v>8</v>
          </cell>
          <cell r="O1494" t="str">
            <v>สินเชื่อพัฒนาองค์กรชุมชน(รายบุคคล)</v>
          </cell>
          <cell r="P1494" t="str">
            <v>1.บุคคลค้ำประกัน</v>
          </cell>
          <cell r="Q1494">
            <v>61165.32</v>
          </cell>
          <cell r="R1494">
            <v>28159.68</v>
          </cell>
          <cell r="S1494" t="str">
            <v>จังหวัดฮอด</v>
          </cell>
          <cell r="T1494" t="str">
            <v>ผบ.473</v>
          </cell>
          <cell r="U1494">
            <v>2563</v>
          </cell>
          <cell r="V1494" t="str">
            <v>ผบ.778</v>
          </cell>
          <cell r="W1494">
            <v>2563</v>
          </cell>
          <cell r="BL1494" t="str">
            <v>นายชาติชาย เตจ๊ะแก้ว</v>
          </cell>
          <cell r="BM1494">
            <v>883263011352</v>
          </cell>
        </row>
        <row r="1495">
          <cell r="B1495">
            <v>2338</v>
          </cell>
          <cell r="C1495">
            <v>1490</v>
          </cell>
          <cell r="G1495">
            <v>800057409479</v>
          </cell>
          <cell r="H1495" t="str">
            <v>นาง</v>
          </cell>
          <cell r="I1495" t="str">
            <v>จันทรา</v>
          </cell>
          <cell r="J1495" t="str">
            <v>อินจัน</v>
          </cell>
          <cell r="L1495" t="str">
            <v>ฮอด</v>
          </cell>
          <cell r="M1495" t="str">
            <v>เชียงใหม่ 3</v>
          </cell>
          <cell r="N1495">
            <v>8</v>
          </cell>
          <cell r="O1495" t="str">
            <v>สินเชื่อธนาคารประชาชน</v>
          </cell>
          <cell r="P1495" t="str">
            <v>1.บุคคลค้ำประกัน</v>
          </cell>
          <cell r="Q1495">
            <v>71295.820000000007</v>
          </cell>
          <cell r="R1495">
            <v>25082.52</v>
          </cell>
          <cell r="S1495" t="str">
            <v>จังหวัดฮอด</v>
          </cell>
          <cell r="T1495" t="str">
            <v>ผบ.E505</v>
          </cell>
          <cell r="U1495">
            <v>2564</v>
          </cell>
          <cell r="V1495" t="str">
            <v>ผบ.E564</v>
          </cell>
          <cell r="W1495">
            <v>2564</v>
          </cell>
          <cell r="BL1495" t="str">
            <v>นางจันทรา อินจัน</v>
          </cell>
          <cell r="BM1495">
            <v>823760010209</v>
          </cell>
        </row>
        <row r="1496">
          <cell r="B1496">
            <v>2339</v>
          </cell>
          <cell r="C1496">
            <v>1491</v>
          </cell>
          <cell r="G1496">
            <v>800082351862</v>
          </cell>
          <cell r="H1496" t="str">
            <v>นาง</v>
          </cell>
          <cell r="I1496" t="str">
            <v>คำมูล</v>
          </cell>
          <cell r="J1496" t="str">
            <v>หมื่นไก่</v>
          </cell>
          <cell r="L1496" t="str">
            <v>ฮอด</v>
          </cell>
          <cell r="M1496" t="str">
            <v>เชียงใหม่ 3</v>
          </cell>
          <cell r="N1496">
            <v>8</v>
          </cell>
          <cell r="O1496" t="str">
            <v>สินเชื่อเพื่อการบริโภค</v>
          </cell>
          <cell r="P1496" t="str">
            <v>1.บุคคลค้ำประกัน</v>
          </cell>
          <cell r="Q1496">
            <v>86551.52</v>
          </cell>
          <cell r="R1496">
            <v>20805.66</v>
          </cell>
          <cell r="S1496" t="str">
            <v>จังหวัดฮอด</v>
          </cell>
          <cell r="T1496" t="str">
            <v>ผบ.E411</v>
          </cell>
          <cell r="U1496">
            <v>2565</v>
          </cell>
          <cell r="V1496" t="str">
            <v>ผบ.E443</v>
          </cell>
          <cell r="W1496">
            <v>2565</v>
          </cell>
          <cell r="BL1496" t="str">
            <v>นางคำมูล หมื่นไก่</v>
          </cell>
          <cell r="BM1496">
            <v>888164010562</v>
          </cell>
        </row>
        <row r="1497">
          <cell r="B1497">
            <v>2340</v>
          </cell>
          <cell r="C1497">
            <v>1492</v>
          </cell>
          <cell r="G1497">
            <v>800066722995</v>
          </cell>
          <cell r="H1497" t="str">
            <v>นาง</v>
          </cell>
          <cell r="I1497" t="str">
            <v>ศรีจันทร์</v>
          </cell>
          <cell r="J1497" t="str">
            <v>นำมะ</v>
          </cell>
          <cell r="L1497" t="str">
            <v>ฮอด</v>
          </cell>
          <cell r="M1497" t="str">
            <v>เชียงใหม่ 3</v>
          </cell>
          <cell r="N1497">
            <v>8</v>
          </cell>
          <cell r="O1497" t="str">
            <v>สินเชื่อเพื่อการบริโภค</v>
          </cell>
          <cell r="P1497" t="str">
            <v>1.บุคคลค้ำประกัน</v>
          </cell>
          <cell r="Q1497">
            <v>47228.59</v>
          </cell>
          <cell r="R1497">
            <v>4426.3900000000003</v>
          </cell>
          <cell r="S1497" t="str">
            <v>จังหวัดฮอด</v>
          </cell>
          <cell r="T1497" t="str">
            <v>ผบ.E153</v>
          </cell>
          <cell r="U1497">
            <v>2565</v>
          </cell>
          <cell r="V1497" t="str">
            <v>ผบ.E243</v>
          </cell>
          <cell r="W1497">
            <v>2565</v>
          </cell>
          <cell r="BL1497" t="str">
            <v>นางศรีจันทร์ นำมะ</v>
          </cell>
          <cell r="BM1497">
            <v>883262011437</v>
          </cell>
        </row>
        <row r="1498">
          <cell r="B1498">
            <v>2341</v>
          </cell>
          <cell r="C1498">
            <v>1493</v>
          </cell>
          <cell r="G1498">
            <v>800072349940</v>
          </cell>
          <cell r="H1498" t="str">
            <v>นาง</v>
          </cell>
          <cell r="I1498" t="str">
            <v>เกตุแก้ว</v>
          </cell>
          <cell r="J1498" t="str">
            <v>สิงห์โต</v>
          </cell>
          <cell r="L1498" t="str">
            <v>ฮอด</v>
          </cell>
          <cell r="M1498" t="str">
            <v>เชียงใหม่ 3</v>
          </cell>
          <cell r="N1498">
            <v>8</v>
          </cell>
          <cell r="O1498" t="str">
            <v>สินเชื่อเพื่อการบริโภค</v>
          </cell>
          <cell r="P1498" t="str">
            <v>1.บุคคลค้ำประกัน</v>
          </cell>
          <cell r="Q1498">
            <v>96906.73</v>
          </cell>
          <cell r="R1498">
            <v>24144.68</v>
          </cell>
          <cell r="S1498" t="str">
            <v>จังหวัดฮอด</v>
          </cell>
          <cell r="T1498" t="str">
            <v>ผบ.E417</v>
          </cell>
          <cell r="U1498">
            <v>2565</v>
          </cell>
          <cell r="V1498" t="str">
            <v>ผบ.E445</v>
          </cell>
          <cell r="W1498">
            <v>2565</v>
          </cell>
          <cell r="BL1498" t="str">
            <v>นางเกตุแก้ว สิงห์โต</v>
          </cell>
          <cell r="BM1498">
            <v>888164010548</v>
          </cell>
        </row>
        <row r="1499">
          <cell r="B1499">
            <v>2342</v>
          </cell>
          <cell r="C1499">
            <v>1494</v>
          </cell>
          <cell r="G1499">
            <v>800090501654</v>
          </cell>
          <cell r="H1499" t="str">
            <v>นางสาว</v>
          </cell>
          <cell r="I1499" t="str">
            <v>หฤทัย</v>
          </cell>
          <cell r="J1499" t="str">
            <v>ขันทัง</v>
          </cell>
          <cell r="L1499" t="str">
            <v>ฮอด</v>
          </cell>
          <cell r="M1499" t="str">
            <v>เชียงใหม่ 3</v>
          </cell>
          <cell r="N1499">
            <v>8</v>
          </cell>
          <cell r="O1499" t="str">
            <v>สินเชื่อเพื่อการบริโภค</v>
          </cell>
          <cell r="P1499" t="str">
            <v>1.บุคคลค้ำประกัน</v>
          </cell>
          <cell r="Q1499">
            <v>31483.360000000001</v>
          </cell>
          <cell r="R1499">
            <v>8657.81</v>
          </cell>
          <cell r="S1499" t="str">
            <v>จังหวัดฮอด</v>
          </cell>
          <cell r="T1499" t="str">
            <v>ผบ.E716</v>
          </cell>
          <cell r="U1499">
            <v>2565</v>
          </cell>
          <cell r="V1499" t="str">
            <v>ผบ.E803</v>
          </cell>
          <cell r="W1499">
            <v>2565</v>
          </cell>
          <cell r="BL1499" t="str">
            <v>นางสาวหฤทัย ขันทัง</v>
          </cell>
          <cell r="BM1499">
            <v>888165010081</v>
          </cell>
        </row>
        <row r="1500">
          <cell r="B1500">
            <v>2343</v>
          </cell>
          <cell r="C1500">
            <v>1495</v>
          </cell>
          <cell r="G1500">
            <v>800018360423</v>
          </cell>
          <cell r="H1500" t="str">
            <v>นาย</v>
          </cell>
          <cell r="I1500" t="str">
            <v>ธีระพงษ์</v>
          </cell>
          <cell r="J1500" t="str">
            <v>แก้ววงค์วาน</v>
          </cell>
          <cell r="L1500" t="str">
            <v>สารภี</v>
          </cell>
          <cell r="M1500" t="str">
            <v>เชียงใหม่ 3</v>
          </cell>
          <cell r="N1500">
            <v>8</v>
          </cell>
          <cell r="O1500" t="str">
            <v>-</v>
          </cell>
          <cell r="P1500" t="str">
            <v>1.บุคคลค้ำประกัน</v>
          </cell>
          <cell r="S1500" t="str">
            <v>จังหวัดฮอด</v>
          </cell>
          <cell r="T1500" t="str">
            <v>ผบ.615</v>
          </cell>
          <cell r="U1500">
            <v>2558</v>
          </cell>
          <cell r="V1500" t="str">
            <v>ผบ.74</v>
          </cell>
          <cell r="W1500">
            <v>2559</v>
          </cell>
          <cell r="BL1500" t="str">
            <v>นายธีระพงษ์ แก้ววงค์วาน</v>
          </cell>
          <cell r="BM1500">
            <v>0</v>
          </cell>
        </row>
        <row r="1501">
          <cell r="B1501">
            <v>2344</v>
          </cell>
          <cell r="C1501">
            <v>1496</v>
          </cell>
          <cell r="G1501">
            <v>800035945214</v>
          </cell>
          <cell r="H1501" t="str">
            <v>นาย</v>
          </cell>
          <cell r="I1501" t="str">
            <v>สอน</v>
          </cell>
          <cell r="J1501" t="str">
            <v>สุริยงค์</v>
          </cell>
          <cell r="L1501" t="str">
            <v>ฝาง</v>
          </cell>
          <cell r="M1501" t="str">
            <v>เชียงใหม่ 2</v>
          </cell>
          <cell r="N1501">
            <v>8</v>
          </cell>
          <cell r="O1501" t="str">
            <v>สินเชื่อพัฒนาองค์กรชุมชน(รายบุคคล)</v>
          </cell>
          <cell r="P1501" t="str">
            <v>1.บุคคลค้ำประกัน</v>
          </cell>
          <cell r="S1501" t="str">
            <v>จังหวัดฝาง</v>
          </cell>
          <cell r="T1501" t="str">
            <v>ผบ.1876</v>
          </cell>
          <cell r="U1501">
            <v>2562</v>
          </cell>
          <cell r="V1501" t="str">
            <v>ผบ.334</v>
          </cell>
          <cell r="W1501">
            <v>2563</v>
          </cell>
          <cell r="BL1501" t="str">
            <v>นายสอน สุริยงค์</v>
          </cell>
          <cell r="BM1501">
            <v>0</v>
          </cell>
        </row>
        <row r="1502">
          <cell r="B1502">
            <v>2345</v>
          </cell>
          <cell r="C1502">
            <v>1497</v>
          </cell>
          <cell r="D1502">
            <v>19</v>
          </cell>
          <cell r="E1502">
            <v>12</v>
          </cell>
          <cell r="F1502">
            <v>2566</v>
          </cell>
          <cell r="G1502">
            <v>800082176655</v>
          </cell>
          <cell r="H1502" t="str">
            <v>นางสาว</v>
          </cell>
          <cell r="I1502" t="str">
            <v xml:space="preserve">กชพร  </v>
          </cell>
          <cell r="J1502" t="str">
            <v>จันทร์ศิริ</v>
          </cell>
          <cell r="K1502">
            <v>1509900773121</v>
          </cell>
          <cell r="L1502" t="str">
            <v>อมก๋อย</v>
          </cell>
          <cell r="M1502" t="str">
            <v>เชียงใหม่ 3</v>
          </cell>
          <cell r="N1502">
            <v>8</v>
          </cell>
          <cell r="O1502" t="str">
            <v>ธนาคารประชาชน</v>
          </cell>
          <cell r="P1502" t="str">
            <v>1.บุคคลค้ำประกัน</v>
          </cell>
          <cell r="Q1502">
            <v>125000</v>
          </cell>
          <cell r="R1502">
            <v>32794.47</v>
          </cell>
          <cell r="S1502" t="str">
            <v>แขวงเชียงใหม่</v>
          </cell>
          <cell r="T1502" t="str">
            <v>ผบE1666</v>
          </cell>
          <cell r="U1502">
            <v>2564</v>
          </cell>
          <cell r="V1502" t="str">
            <v>ผบE2401</v>
          </cell>
          <cell r="W1502">
            <v>2564</v>
          </cell>
          <cell r="AA1502">
            <v>8</v>
          </cell>
          <cell r="AB1502">
            <v>9</v>
          </cell>
          <cell r="AC1502">
            <v>2566</v>
          </cell>
          <cell r="BL1502" t="str">
            <v>นางสาวกชพร   จันทร์ศิริ</v>
          </cell>
          <cell r="BM1502">
            <v>883263011072</v>
          </cell>
        </row>
        <row r="1503">
          <cell r="B1503">
            <v>2346</v>
          </cell>
          <cell r="C1503">
            <v>1498</v>
          </cell>
          <cell r="D1503">
            <v>19</v>
          </cell>
          <cell r="E1503">
            <v>12</v>
          </cell>
          <cell r="F1503">
            <v>2566</v>
          </cell>
          <cell r="G1503">
            <v>800080202404</v>
          </cell>
          <cell r="H1503" t="str">
            <v>นาย</v>
          </cell>
          <cell r="I1503" t="str">
            <v>ธีรยุทธ</v>
          </cell>
          <cell r="J1503" t="str">
            <v>เมืองมา</v>
          </cell>
          <cell r="K1503">
            <v>1501600004079</v>
          </cell>
          <cell r="L1503" t="str">
            <v>อมก๋อย</v>
          </cell>
          <cell r="M1503" t="str">
            <v>เชียงใหม่ 3</v>
          </cell>
          <cell r="N1503">
            <v>8</v>
          </cell>
          <cell r="O1503" t="str">
            <v>ธนาคารประชาชน</v>
          </cell>
          <cell r="P1503" t="str">
            <v>1.บุคคลค้ำประกัน</v>
          </cell>
          <cell r="Q1503">
            <v>61108</v>
          </cell>
          <cell r="R1503">
            <v>15726.4</v>
          </cell>
          <cell r="S1503" t="str">
            <v>จังหวัดฮอด</v>
          </cell>
          <cell r="T1503" t="str">
            <v>ผบE342</v>
          </cell>
          <cell r="U1503">
            <v>2563</v>
          </cell>
          <cell r="V1503" t="str">
            <v>ผบE1827</v>
          </cell>
          <cell r="W1503">
            <v>2563</v>
          </cell>
          <cell r="AA1503">
            <v>20</v>
          </cell>
          <cell r="AB1503">
            <v>8</v>
          </cell>
          <cell r="AC1503">
            <v>2563</v>
          </cell>
          <cell r="BL1503" t="str">
            <v>นายธีรยุทธ เมืองมา</v>
          </cell>
          <cell r="BM1503">
            <v>883263011062</v>
          </cell>
        </row>
        <row r="1504">
          <cell r="B1504">
            <v>2347</v>
          </cell>
          <cell r="C1504">
            <v>1499</v>
          </cell>
          <cell r="D1504">
            <v>19</v>
          </cell>
          <cell r="E1504">
            <v>12</v>
          </cell>
          <cell r="F1504">
            <v>2566</v>
          </cell>
          <cell r="G1504">
            <v>800068059974</v>
          </cell>
          <cell r="H1504" t="str">
            <v>นาย</v>
          </cell>
          <cell r="I1504" t="str">
            <v>ศุภวัฒน์</v>
          </cell>
          <cell r="J1504" t="str">
            <v>สุจิตพงษ์</v>
          </cell>
          <cell r="K1504">
            <v>5501800050484</v>
          </cell>
          <cell r="L1504" t="str">
            <v>อมก๋อย</v>
          </cell>
          <cell r="M1504" t="str">
            <v>เชียงใหม่ 3</v>
          </cell>
          <cell r="N1504">
            <v>8</v>
          </cell>
          <cell r="O1504" t="str">
            <v>ธนาคารประชาชน</v>
          </cell>
          <cell r="P1504" t="str">
            <v>1.บุคคลค้ำประกัน</v>
          </cell>
          <cell r="Q1504">
            <v>83332</v>
          </cell>
          <cell r="R1504">
            <v>42851.96</v>
          </cell>
          <cell r="S1504" t="str">
            <v>จังหวัดฮอด</v>
          </cell>
          <cell r="T1504" t="str">
            <v>ผบE337</v>
          </cell>
          <cell r="U1504">
            <v>2563</v>
          </cell>
          <cell r="V1504" t="str">
            <v>ผบE1777</v>
          </cell>
          <cell r="W1504">
            <v>2563</v>
          </cell>
          <cell r="X1504">
            <v>19</v>
          </cell>
          <cell r="Y1504">
            <v>8</v>
          </cell>
          <cell r="Z1504">
            <v>2563</v>
          </cell>
          <cell r="BL1504" t="str">
            <v>นายศุภวัฒน์ สุจิตพงษ์</v>
          </cell>
          <cell r="BM1504">
            <v>883263011074</v>
          </cell>
        </row>
        <row r="1505">
          <cell r="B1505">
            <v>2348</v>
          </cell>
          <cell r="C1505">
            <v>1500</v>
          </cell>
          <cell r="D1505">
            <v>19</v>
          </cell>
          <cell r="E1505">
            <v>12</v>
          </cell>
          <cell r="F1505">
            <v>2566</v>
          </cell>
          <cell r="G1505">
            <v>800050313603</v>
          </cell>
          <cell r="H1505" t="str">
            <v>นาย</v>
          </cell>
          <cell r="I1505" t="str">
            <v>หน่อปิ</v>
          </cell>
          <cell r="J1505" t="str">
            <v>ศุภรนานา</v>
          </cell>
          <cell r="K1505">
            <v>2501800023407</v>
          </cell>
          <cell r="L1505" t="str">
            <v>อมก๋อย</v>
          </cell>
          <cell r="M1505" t="str">
            <v>เชียงใหม่ 3</v>
          </cell>
          <cell r="N1505">
            <v>8</v>
          </cell>
          <cell r="O1505" t="str">
            <v>ธนาคารประชาชน</v>
          </cell>
          <cell r="P1505" t="str">
            <v>1.บุคคลค้ำประกัน</v>
          </cell>
          <cell r="Q1505">
            <v>90624.81</v>
          </cell>
          <cell r="R1505">
            <v>28945.31</v>
          </cell>
          <cell r="S1505" t="str">
            <v>จังหวัดฮอด</v>
          </cell>
          <cell r="T1505" t="str">
            <v>ผบE347</v>
          </cell>
          <cell r="U1505">
            <v>2563</v>
          </cell>
          <cell r="V1505" t="str">
            <v>ผบE187</v>
          </cell>
          <cell r="W1505">
            <v>2563</v>
          </cell>
          <cell r="AA1505">
            <v>20</v>
          </cell>
          <cell r="AB1505">
            <v>8</v>
          </cell>
          <cell r="AC1505">
            <v>2563</v>
          </cell>
          <cell r="BL1505" t="str">
            <v>นายหน่อปิ ศุภรนานา</v>
          </cell>
          <cell r="BM1505">
            <v>883263011053</v>
          </cell>
        </row>
        <row r="1506">
          <cell r="B1506">
            <v>2349</v>
          </cell>
          <cell r="C1506">
            <v>1501</v>
          </cell>
          <cell r="D1506">
            <v>19</v>
          </cell>
          <cell r="E1506">
            <v>12</v>
          </cell>
          <cell r="F1506">
            <v>2566</v>
          </cell>
          <cell r="G1506">
            <v>800035418683</v>
          </cell>
          <cell r="H1506" t="str">
            <v>จ่าสิบโท</v>
          </cell>
          <cell r="I1506" t="str">
            <v>พิษณุ</v>
          </cell>
          <cell r="J1506" t="str">
            <v>โพธิชัย</v>
          </cell>
          <cell r="K1506">
            <v>3500900362952</v>
          </cell>
          <cell r="L1506" t="str">
            <v>อมก๋อย</v>
          </cell>
          <cell r="M1506" t="str">
            <v>เชียงใหม่ 3</v>
          </cell>
          <cell r="N1506">
            <v>8</v>
          </cell>
          <cell r="O1506" t="str">
            <v>ธนาคารประชาชน</v>
          </cell>
          <cell r="P1506" t="str">
            <v>1.บุคคลค้ำประกัน</v>
          </cell>
          <cell r="Q1506">
            <v>102737.09</v>
          </cell>
          <cell r="R1506">
            <v>7899.5</v>
          </cell>
          <cell r="S1506" t="str">
            <v>จังหวัดฮอด</v>
          </cell>
          <cell r="T1506" t="str">
            <v>ผบE249</v>
          </cell>
          <cell r="U1506">
            <v>2563</v>
          </cell>
          <cell r="V1506" t="str">
            <v>ผบE1259</v>
          </cell>
          <cell r="W1506">
            <v>2563</v>
          </cell>
          <cell r="AA1506">
            <v>13</v>
          </cell>
          <cell r="AB1506">
            <v>8</v>
          </cell>
          <cell r="AC1506">
            <v>2563</v>
          </cell>
          <cell r="BL1506" t="str">
            <v>จ่าสิบโทพิษณุ โพธิชัย</v>
          </cell>
          <cell r="BM1506">
            <v>883263011056</v>
          </cell>
        </row>
        <row r="1507">
          <cell r="B1507">
            <v>2350</v>
          </cell>
          <cell r="C1507">
            <v>1502</v>
          </cell>
          <cell r="D1507">
            <v>19</v>
          </cell>
          <cell r="E1507">
            <v>12</v>
          </cell>
          <cell r="F1507">
            <v>2566</v>
          </cell>
          <cell r="G1507">
            <v>800079975440</v>
          </cell>
          <cell r="H1507" t="str">
            <v>นางสาว</v>
          </cell>
          <cell r="I1507" t="str">
            <v>โยทะกา</v>
          </cell>
          <cell r="J1507" t="str">
            <v>โนชัยวงค์</v>
          </cell>
          <cell r="K1507">
            <v>1500900090662</v>
          </cell>
          <cell r="L1507" t="str">
            <v>อมก๋อย</v>
          </cell>
          <cell r="M1507" t="str">
            <v>เชียงใหม่ 3</v>
          </cell>
          <cell r="N1507">
            <v>8</v>
          </cell>
          <cell r="O1507" t="str">
            <v>ธนาคารประชาชน</v>
          </cell>
          <cell r="P1507" t="str">
            <v>1.บุคคลค้ำประกัน</v>
          </cell>
          <cell r="Q1507">
            <v>61325.43</v>
          </cell>
          <cell r="R1507">
            <v>16658.47</v>
          </cell>
          <cell r="S1507" t="str">
            <v>จังหวัดฝาง</v>
          </cell>
          <cell r="T1507" t="str">
            <v>ผบE290</v>
          </cell>
          <cell r="U1507">
            <v>2564</v>
          </cell>
          <cell r="V1507" t="str">
            <v>ผบE640</v>
          </cell>
          <cell r="W1507">
            <v>2564</v>
          </cell>
          <cell r="X1507">
            <v>26</v>
          </cell>
          <cell r="Y1507">
            <v>10</v>
          </cell>
          <cell r="Z1507">
            <v>2564</v>
          </cell>
          <cell r="BL1507" t="str">
            <v>นางสาวโยทะกา โนชัยวงค์</v>
          </cell>
          <cell r="BM1507">
            <v>883263011188</v>
          </cell>
        </row>
        <row r="1508">
          <cell r="B1508">
            <v>2351</v>
          </cell>
          <cell r="C1508">
            <v>1503</v>
          </cell>
          <cell r="D1508">
            <v>19</v>
          </cell>
          <cell r="E1508">
            <v>12</v>
          </cell>
          <cell r="F1508">
            <v>2566</v>
          </cell>
          <cell r="G1508">
            <v>800085206855</v>
          </cell>
          <cell r="H1508" t="str">
            <v>นาย</v>
          </cell>
          <cell r="I1508" t="str">
            <v>ศตวรรษ</v>
          </cell>
          <cell r="J1508" t="str">
            <v>อกตัน</v>
          </cell>
          <cell r="K1508">
            <v>1529900512808</v>
          </cell>
          <cell r="L1508" t="str">
            <v>อมก๋อย</v>
          </cell>
          <cell r="M1508" t="str">
            <v>เชียงใหม่ 3</v>
          </cell>
          <cell r="N1508">
            <v>8</v>
          </cell>
          <cell r="O1508" t="str">
            <v>ธนาคารประชาชน</v>
          </cell>
          <cell r="P1508" t="str">
            <v>1.บุคคลค้ำประกัน</v>
          </cell>
          <cell r="Q1508">
            <v>124636.03</v>
          </cell>
          <cell r="R1508">
            <v>13265.89</v>
          </cell>
          <cell r="S1508" t="str">
            <v>แขวงเชียงใหม่</v>
          </cell>
          <cell r="T1508" t="str">
            <v>ผบE1029</v>
          </cell>
          <cell r="U1508">
            <v>2563</v>
          </cell>
          <cell r="V1508" t="str">
            <v>ผบE1330</v>
          </cell>
          <cell r="W1508">
            <v>2563</v>
          </cell>
          <cell r="AA1508">
            <v>29</v>
          </cell>
          <cell r="AB1508">
            <v>9</v>
          </cell>
          <cell r="AC1508">
            <v>2563</v>
          </cell>
          <cell r="BL1508" t="str">
            <v>นายศตวรรษ อกตัน</v>
          </cell>
          <cell r="BM1508">
            <v>883263011190</v>
          </cell>
        </row>
        <row r="1509">
          <cell r="B1509">
            <v>2352</v>
          </cell>
          <cell r="C1509">
            <v>1504</v>
          </cell>
          <cell r="D1509">
            <v>19</v>
          </cell>
          <cell r="E1509">
            <v>12</v>
          </cell>
          <cell r="F1509">
            <v>2566</v>
          </cell>
          <cell r="G1509">
            <v>800085798166</v>
          </cell>
          <cell r="H1509" t="str">
            <v>นาย</v>
          </cell>
          <cell r="I1509" t="str">
            <v>กวีณัท</v>
          </cell>
          <cell r="J1509" t="str">
            <v>เธียรธนดิช</v>
          </cell>
          <cell r="K1509">
            <v>3620600362034</v>
          </cell>
          <cell r="L1509" t="str">
            <v>อมก๋อย</v>
          </cell>
          <cell r="M1509" t="str">
            <v>เชียงใหม่ 3</v>
          </cell>
          <cell r="N1509">
            <v>8</v>
          </cell>
          <cell r="O1509" t="str">
            <v>ธนาคารประชาชน</v>
          </cell>
          <cell r="P1509" t="str">
            <v>1.บุคคลค้ำประกัน</v>
          </cell>
          <cell r="Q1509">
            <v>181244</v>
          </cell>
          <cell r="R1509">
            <v>23380.6</v>
          </cell>
          <cell r="S1509" t="str">
            <v>แขวงเชียงใหม่</v>
          </cell>
          <cell r="T1509" t="str">
            <v>ผบE1034</v>
          </cell>
          <cell r="U1509">
            <v>2563</v>
          </cell>
          <cell r="V1509" t="str">
            <v>ผบE1356</v>
          </cell>
          <cell r="W1509">
            <v>2563</v>
          </cell>
          <cell r="AA1509">
            <v>29</v>
          </cell>
          <cell r="AB1509">
            <v>9</v>
          </cell>
          <cell r="AC1509">
            <v>2563</v>
          </cell>
          <cell r="BL1509" t="str">
            <v>นายกวีณัท เธียรธนดิช</v>
          </cell>
          <cell r="BM1509">
            <v>883263011058</v>
          </cell>
        </row>
        <row r="1510">
          <cell r="B1510">
            <v>2353</v>
          </cell>
          <cell r="C1510">
            <v>1505</v>
          </cell>
          <cell r="D1510">
            <v>19</v>
          </cell>
          <cell r="E1510">
            <v>12</v>
          </cell>
          <cell r="F1510">
            <v>2566</v>
          </cell>
          <cell r="G1510">
            <v>800085915828</v>
          </cell>
          <cell r="H1510" t="str">
            <v>นางสาว</v>
          </cell>
          <cell r="I1510" t="str">
            <v>เจนจิรา</v>
          </cell>
          <cell r="J1510" t="str">
            <v>สีขวา</v>
          </cell>
          <cell r="K1510">
            <v>1501800059811</v>
          </cell>
          <cell r="L1510" t="str">
            <v>อมก๋อย</v>
          </cell>
          <cell r="M1510" t="str">
            <v>เชียงใหม่ 3</v>
          </cell>
          <cell r="N1510">
            <v>8</v>
          </cell>
          <cell r="O1510" t="str">
            <v>ธนาคารประชาชน</v>
          </cell>
          <cell r="P1510" t="str">
            <v>1.บุคคลค้ำประกัน</v>
          </cell>
          <cell r="Q1510">
            <v>72220</v>
          </cell>
          <cell r="R1510">
            <v>13300.32</v>
          </cell>
          <cell r="S1510" t="str">
            <v>จังหวัดฮอด</v>
          </cell>
          <cell r="T1510" t="str">
            <v>ผบE344</v>
          </cell>
          <cell r="U1510">
            <v>2563</v>
          </cell>
          <cell r="V1510" t="str">
            <v>ผบE184</v>
          </cell>
          <cell r="W1510">
            <v>2563</v>
          </cell>
          <cell r="X1510">
            <v>20</v>
          </cell>
          <cell r="Y1510">
            <v>8</v>
          </cell>
          <cell r="Z1510">
            <v>2563</v>
          </cell>
          <cell r="BL1510" t="str">
            <v>นางสาวเจนจิรา สีขวา</v>
          </cell>
          <cell r="BM1510">
            <v>883263011059</v>
          </cell>
        </row>
        <row r="1511">
          <cell r="B1511">
            <v>2354</v>
          </cell>
          <cell r="C1511">
            <v>1506</v>
          </cell>
          <cell r="D1511">
            <v>19</v>
          </cell>
          <cell r="E1511">
            <v>12</v>
          </cell>
          <cell r="F1511">
            <v>2566</v>
          </cell>
          <cell r="G1511">
            <v>800094197244</v>
          </cell>
          <cell r="H1511" t="str">
            <v>นาย</v>
          </cell>
          <cell r="I1511" t="str">
            <v>ประเวช</v>
          </cell>
          <cell r="J1511" t="str">
            <v>เบญญาบุษกร</v>
          </cell>
          <cell r="K1511">
            <v>5501801123931</v>
          </cell>
          <cell r="L1511" t="str">
            <v>อมก๋อย</v>
          </cell>
          <cell r="M1511" t="str">
            <v>เชียงใหม่ 3</v>
          </cell>
          <cell r="N1511">
            <v>8</v>
          </cell>
          <cell r="O1511" t="str">
            <v>ธนาคารประชาชน</v>
          </cell>
          <cell r="P1511" t="str">
            <v>1.บุคคลค้ำประกัน</v>
          </cell>
          <cell r="Q1511">
            <v>44627.67</v>
          </cell>
          <cell r="R1511">
            <v>3434.86</v>
          </cell>
          <cell r="S1511" t="str">
            <v>จังหวัดฮอด</v>
          </cell>
          <cell r="T1511" t="str">
            <v>ผบE336</v>
          </cell>
          <cell r="U1511">
            <v>2563</v>
          </cell>
          <cell r="V1511" t="str">
            <v>ผบE176</v>
          </cell>
          <cell r="W1511">
            <v>2563</v>
          </cell>
          <cell r="AA1511">
            <v>19</v>
          </cell>
          <cell r="AB1511">
            <v>8</v>
          </cell>
          <cell r="AC1511">
            <v>2563</v>
          </cell>
          <cell r="BL1511" t="str">
            <v>นายประเวช เบญญาบุษกร</v>
          </cell>
          <cell r="BM1511">
            <v>883263011189</v>
          </cell>
        </row>
        <row r="1512">
          <cell r="B1512">
            <v>2355</v>
          </cell>
          <cell r="C1512">
            <v>1507</v>
          </cell>
          <cell r="D1512">
            <v>19</v>
          </cell>
          <cell r="E1512">
            <v>12</v>
          </cell>
          <cell r="F1512">
            <v>2566</v>
          </cell>
          <cell r="G1512">
            <v>800063377934</v>
          </cell>
          <cell r="H1512" t="str">
            <v>นางสาว</v>
          </cell>
          <cell r="I1512" t="str">
            <v>พิไลลักษณ์</v>
          </cell>
          <cell r="J1512" t="str">
            <v>ปัญญาหนิ้ว</v>
          </cell>
          <cell r="K1512">
            <v>5501801123931</v>
          </cell>
          <cell r="L1512" t="str">
            <v>จอมทอง</v>
          </cell>
          <cell r="M1512" t="str">
            <v>เชียงใหม่ 3</v>
          </cell>
          <cell r="N1512">
            <v>8</v>
          </cell>
          <cell r="O1512" t="str">
            <v>พัฒนาองค์กรชุมชน</v>
          </cell>
          <cell r="P1512" t="str">
            <v>1.บุคคลค้ำประกัน</v>
          </cell>
          <cell r="Q1512">
            <v>34418.46</v>
          </cell>
          <cell r="R1512">
            <v>17504.47</v>
          </cell>
          <cell r="S1512" t="str">
            <v>จังหวัดฮอด</v>
          </cell>
          <cell r="T1512" t="str">
            <v>ผบE188</v>
          </cell>
          <cell r="U1512">
            <v>2566</v>
          </cell>
          <cell r="V1512" t="str">
            <v>ผบE475</v>
          </cell>
          <cell r="W1512">
            <v>2566</v>
          </cell>
          <cell r="X1512">
            <v>16</v>
          </cell>
          <cell r="Y1512">
            <v>5</v>
          </cell>
          <cell r="Z1512">
            <v>2566</v>
          </cell>
          <cell r="BL1512" t="str">
            <v>นางสาวพิไลลักษณ์ ปัญญาหนิ้ว</v>
          </cell>
          <cell r="BM1512">
            <v>888165010611</v>
          </cell>
        </row>
        <row r="1513">
          <cell r="B1513">
            <v>2356</v>
          </cell>
          <cell r="C1513">
            <v>1508</v>
          </cell>
          <cell r="D1513">
            <v>19</v>
          </cell>
          <cell r="E1513">
            <v>12</v>
          </cell>
          <cell r="F1513">
            <v>2566</v>
          </cell>
          <cell r="G1513">
            <v>800130908992</v>
          </cell>
          <cell r="H1513" t="str">
            <v>นาง</v>
          </cell>
          <cell r="I1513" t="str">
            <v>สมศรี</v>
          </cell>
          <cell r="J1513" t="str">
            <v>อินต๊ะปาน</v>
          </cell>
          <cell r="K1513">
            <v>3510600486532</v>
          </cell>
          <cell r="L1513" t="str">
            <v>จอมทอง</v>
          </cell>
          <cell r="M1513" t="str">
            <v>เชียงใหม่ 3</v>
          </cell>
          <cell r="N1513">
            <v>8</v>
          </cell>
          <cell r="O1513" t="str">
            <v>ธนาคารประชาชน</v>
          </cell>
          <cell r="P1513" t="str">
            <v>1.บุคคลค้ำประกัน</v>
          </cell>
          <cell r="Q1513">
            <v>45310.58</v>
          </cell>
          <cell r="R1513">
            <v>6936.02</v>
          </cell>
          <cell r="S1513" t="str">
            <v>แขวงเชียงใหม่</v>
          </cell>
          <cell r="T1513" t="str">
            <v>ผบE368</v>
          </cell>
          <cell r="U1513">
            <v>2566</v>
          </cell>
          <cell r="V1513" t="str">
            <v>ผบE1874</v>
          </cell>
          <cell r="W1513">
            <v>2566</v>
          </cell>
          <cell r="X1513">
            <v>13</v>
          </cell>
          <cell r="Y1513">
            <v>3</v>
          </cell>
          <cell r="Z1513">
            <v>2566</v>
          </cell>
          <cell r="BL1513" t="str">
            <v>นางสมศรี อินต๊ะปาน</v>
          </cell>
          <cell r="BM1513">
            <v>888165010502</v>
          </cell>
        </row>
        <row r="1514">
          <cell r="B1514">
            <v>2357</v>
          </cell>
          <cell r="C1514">
            <v>1509</v>
          </cell>
          <cell r="D1514">
            <v>19</v>
          </cell>
          <cell r="E1514">
            <v>12</v>
          </cell>
          <cell r="F1514">
            <v>2566</v>
          </cell>
          <cell r="G1514">
            <v>800059344658</v>
          </cell>
          <cell r="H1514" t="str">
            <v>นาง</v>
          </cell>
          <cell r="I1514" t="str">
            <v>เครือวัลย์</v>
          </cell>
          <cell r="J1514" t="str">
            <v>จินใจ</v>
          </cell>
          <cell r="K1514">
            <v>3500200615467</v>
          </cell>
          <cell r="L1514" t="str">
            <v>จอมทอง</v>
          </cell>
          <cell r="M1514" t="str">
            <v>เชียงใหม่ 3</v>
          </cell>
          <cell r="N1514">
            <v>8</v>
          </cell>
          <cell r="O1514" t="str">
            <v>องค์กรชุมชน</v>
          </cell>
          <cell r="P1514" t="str">
            <v>1.บุคคลค้ำประกัน</v>
          </cell>
          <cell r="Q1514">
            <v>45199.82</v>
          </cell>
          <cell r="R1514">
            <v>6289.31</v>
          </cell>
          <cell r="S1514" t="str">
            <v>จังหวัดฮอด</v>
          </cell>
          <cell r="T1514" t="str">
            <v>ผบE175</v>
          </cell>
          <cell r="U1514">
            <v>2566</v>
          </cell>
          <cell r="V1514" t="str">
            <v>ผบE488</v>
          </cell>
          <cell r="W1514">
            <v>2566</v>
          </cell>
          <cell r="X1514">
            <v>16</v>
          </cell>
          <cell r="Y1514">
            <v>5</v>
          </cell>
          <cell r="Z1514">
            <v>2566</v>
          </cell>
          <cell r="BL1514" t="str">
            <v>นางเครือวัลย์ จินใจ</v>
          </cell>
          <cell r="BM1514">
            <v>888165010503</v>
          </cell>
        </row>
        <row r="1515">
          <cell r="B1515">
            <v>2358</v>
          </cell>
          <cell r="C1515">
            <v>1510</v>
          </cell>
          <cell r="D1515">
            <v>19</v>
          </cell>
          <cell r="E1515">
            <v>12</v>
          </cell>
          <cell r="F1515">
            <v>2566</v>
          </cell>
          <cell r="G1515">
            <v>800060534925</v>
          </cell>
          <cell r="H1515" t="str">
            <v>นาง</v>
          </cell>
          <cell r="I1515" t="str">
            <v>สุพร</v>
          </cell>
          <cell r="J1515" t="str">
            <v>สุยะกัน</v>
          </cell>
          <cell r="K1515">
            <v>3500200609939</v>
          </cell>
          <cell r="L1515" t="str">
            <v>จอมทอง</v>
          </cell>
          <cell r="M1515" t="str">
            <v>เชียงใหม่ 3</v>
          </cell>
          <cell r="N1515">
            <v>8</v>
          </cell>
          <cell r="O1515" t="str">
            <v>องค์กรชุมชน</v>
          </cell>
          <cell r="P1515" t="str">
            <v>1.บุคคลค้ำประกัน</v>
          </cell>
          <cell r="Q1515">
            <v>82622.3</v>
          </cell>
          <cell r="R1515">
            <v>17488.23</v>
          </cell>
          <cell r="S1515" t="str">
            <v>จังหวัดฮอด</v>
          </cell>
          <cell r="T1515" t="str">
            <v>ผบ.1184</v>
          </cell>
          <cell r="U1515">
            <v>2562</v>
          </cell>
          <cell r="V1515" t="str">
            <v>ผบ.1148</v>
          </cell>
          <cell r="W1515">
            <v>2562</v>
          </cell>
          <cell r="AA1515">
            <v>18</v>
          </cell>
          <cell r="AB1515">
            <v>11</v>
          </cell>
          <cell r="AC1515">
            <v>2562</v>
          </cell>
          <cell r="BL1515" t="str">
            <v>นางสุพร สุยะกัน</v>
          </cell>
          <cell r="BM1515">
            <v>883262011925</v>
          </cell>
        </row>
        <row r="1516">
          <cell r="B1516">
            <v>2359</v>
          </cell>
          <cell r="C1516">
            <v>1511</v>
          </cell>
          <cell r="D1516">
            <v>19</v>
          </cell>
          <cell r="E1516">
            <v>12</v>
          </cell>
          <cell r="F1516">
            <v>2566</v>
          </cell>
          <cell r="G1516" t="str">
            <v>800035020281, 
800088074391</v>
          </cell>
          <cell r="H1516" t="str">
            <v>นาย</v>
          </cell>
          <cell r="I1516" t="str">
            <v>กำพล</v>
          </cell>
          <cell r="J1516" t="str">
            <v>สุกาละ</v>
          </cell>
          <cell r="K1516">
            <v>5500200006645</v>
          </cell>
          <cell r="L1516" t="str">
            <v>จอมทอง</v>
          </cell>
          <cell r="M1516" t="str">
            <v>เชียงใหม่ 3</v>
          </cell>
          <cell r="N1516">
            <v>8</v>
          </cell>
          <cell r="O1516" t="str">
            <v>ธนาคารประชาชน</v>
          </cell>
          <cell r="P1516" t="str">
            <v>1.บุคคลค้ำประกัน</v>
          </cell>
          <cell r="Q1516">
            <v>84781.66</v>
          </cell>
          <cell r="R1516">
            <v>8334.65</v>
          </cell>
          <cell r="S1516" t="str">
            <v>แขวงเชียงใหม่</v>
          </cell>
          <cell r="T1516" t="str">
            <v>ผบ.10375</v>
          </cell>
          <cell r="U1516">
            <v>2562</v>
          </cell>
          <cell r="V1516" t="str">
            <v>ผบ.11419</v>
          </cell>
          <cell r="W1516">
            <v>2562</v>
          </cell>
          <cell r="AA1516">
            <v>5</v>
          </cell>
          <cell r="AB1516">
            <v>11</v>
          </cell>
          <cell r="AC1516">
            <v>2562</v>
          </cell>
          <cell r="BL1516" t="str">
            <v>นายกำพล สุกาละ</v>
          </cell>
          <cell r="BM1516">
            <v>883262011851</v>
          </cell>
        </row>
        <row r="1517">
          <cell r="B1517">
            <v>2360</v>
          </cell>
          <cell r="C1517">
            <v>1512</v>
          </cell>
          <cell r="D1517">
            <v>19</v>
          </cell>
          <cell r="E1517">
            <v>12</v>
          </cell>
          <cell r="F1517">
            <v>2566</v>
          </cell>
          <cell r="G1517" t="str">
            <v>800061225473, 
800088064772</v>
          </cell>
          <cell r="H1517" t="str">
            <v>นาง</v>
          </cell>
          <cell r="I1517" t="str">
            <v>ปรานอม</v>
          </cell>
          <cell r="J1517" t="str">
            <v>ใจเฮียง</v>
          </cell>
          <cell r="K1517">
            <v>3500200671545</v>
          </cell>
          <cell r="L1517" t="str">
            <v>จอมทอง</v>
          </cell>
          <cell r="M1517" t="str">
            <v>เชียงใหม่ 3</v>
          </cell>
          <cell r="N1517">
            <v>8</v>
          </cell>
          <cell r="O1517" t="str">
            <v>องค์กรชุมชน</v>
          </cell>
          <cell r="P1517" t="str">
            <v>1.บุคคลค้ำประกัน</v>
          </cell>
          <cell r="Q1517">
            <v>55721.5</v>
          </cell>
          <cell r="R1517">
            <v>16205.44</v>
          </cell>
          <cell r="S1517" t="str">
            <v>จังหวัดฮอด</v>
          </cell>
          <cell r="T1517" t="str">
            <v>ผบE327</v>
          </cell>
          <cell r="U1517">
            <v>2564</v>
          </cell>
          <cell r="V1517" t="str">
            <v>ผบE318</v>
          </cell>
          <cell r="W1517">
            <v>2564</v>
          </cell>
          <cell r="AA1517">
            <v>3</v>
          </cell>
          <cell r="AB1517">
            <v>8</v>
          </cell>
          <cell r="AC1517">
            <v>2564</v>
          </cell>
          <cell r="BL1517" t="str">
            <v>นางปรานอม ใจเฮียง</v>
          </cell>
          <cell r="BM1517">
            <v>883263011666</v>
          </cell>
        </row>
        <row r="1518">
          <cell r="B1518">
            <v>2361</v>
          </cell>
          <cell r="C1518">
            <v>1513</v>
          </cell>
          <cell r="D1518">
            <v>19</v>
          </cell>
          <cell r="E1518">
            <v>12</v>
          </cell>
          <cell r="F1518">
            <v>2566</v>
          </cell>
          <cell r="G1518" t="str">
            <v>800061228048, 
800088066280</v>
          </cell>
          <cell r="H1518" t="str">
            <v>นาย</v>
          </cell>
          <cell r="I1518" t="str">
            <v>บุญ</v>
          </cell>
          <cell r="J1518" t="str">
            <v>แสงหล้า</v>
          </cell>
          <cell r="K1518">
            <v>3500200671472</v>
          </cell>
          <cell r="L1518" t="str">
            <v>จอมทอง</v>
          </cell>
          <cell r="M1518" t="str">
            <v>เชียงใหม่ 3</v>
          </cell>
          <cell r="N1518">
            <v>8</v>
          </cell>
          <cell r="O1518" t="str">
            <v>องค์กรชุมชน</v>
          </cell>
          <cell r="P1518" t="str">
            <v>1.บุคคลค้ำประกัน</v>
          </cell>
          <cell r="Q1518">
            <v>38434.74</v>
          </cell>
          <cell r="R1518">
            <v>5868.78</v>
          </cell>
          <cell r="S1518" t="str">
            <v>จังหวัดฮอด</v>
          </cell>
          <cell r="T1518" t="str">
            <v>ผบE1552</v>
          </cell>
          <cell r="U1518">
            <v>2564</v>
          </cell>
          <cell r="V1518" t="str">
            <v>ผบE1023</v>
          </cell>
          <cell r="W1518">
            <v>2564</v>
          </cell>
          <cell r="AA1518">
            <v>8</v>
          </cell>
          <cell r="AB1518">
            <v>6</v>
          </cell>
          <cell r="AC1518">
            <v>2564</v>
          </cell>
          <cell r="BL1518" t="str">
            <v>นายบุญ แสงหล้า</v>
          </cell>
          <cell r="BM1518">
            <v>883263011664</v>
          </cell>
        </row>
        <row r="1519">
          <cell r="B1519">
            <v>2362</v>
          </cell>
          <cell r="C1519">
            <v>1514</v>
          </cell>
          <cell r="D1519">
            <v>19</v>
          </cell>
          <cell r="E1519">
            <v>12</v>
          </cell>
          <cell r="F1519">
            <v>2566</v>
          </cell>
          <cell r="G1519">
            <v>800030230299</v>
          </cell>
          <cell r="H1519" t="str">
            <v>นาย</v>
          </cell>
          <cell r="I1519" t="str">
            <v>สันติ</v>
          </cell>
          <cell r="J1519" t="str">
            <v>สุริยะจันทร์</v>
          </cell>
          <cell r="K1519">
            <v>3500200324543</v>
          </cell>
          <cell r="L1519" t="str">
            <v>จอมทอง</v>
          </cell>
          <cell r="M1519" t="str">
            <v>เชียงใหม่ 3</v>
          </cell>
          <cell r="N1519">
            <v>8</v>
          </cell>
          <cell r="O1519" t="str">
            <v>ธนาคารประชาชน</v>
          </cell>
          <cell r="P1519" t="str">
            <v>1.บุคคลค้ำประกัน</v>
          </cell>
          <cell r="Q1519">
            <v>45000</v>
          </cell>
          <cell r="R1519">
            <v>17999.88</v>
          </cell>
          <cell r="S1519" t="str">
            <v>แขวงเชียงใหม่</v>
          </cell>
          <cell r="T1519" t="str">
            <v>ผบ.11962</v>
          </cell>
          <cell r="U1519">
            <v>2561</v>
          </cell>
          <cell r="V1519" t="str">
            <v>ผบ.4824</v>
          </cell>
          <cell r="W1519">
            <v>2561</v>
          </cell>
          <cell r="AA1519">
            <v>18</v>
          </cell>
          <cell r="AB1519">
            <v>12</v>
          </cell>
          <cell r="AC1519">
            <v>2561</v>
          </cell>
          <cell r="BL1519" t="str">
            <v>นายสันติ สุริยะจันทร์</v>
          </cell>
          <cell r="BM1519">
            <v>823761010013</v>
          </cell>
        </row>
        <row r="1520">
          <cell r="B1520">
            <v>2363</v>
          </cell>
          <cell r="C1520">
            <v>1515</v>
          </cell>
          <cell r="D1520">
            <v>19</v>
          </cell>
          <cell r="E1520">
            <v>12</v>
          </cell>
          <cell r="F1520">
            <v>2566</v>
          </cell>
          <cell r="G1520">
            <v>800077096645</v>
          </cell>
          <cell r="H1520" t="str">
            <v>นาง</v>
          </cell>
          <cell r="I1520" t="str">
            <v>กันยา</v>
          </cell>
          <cell r="J1520" t="str">
            <v>สิทธิสอน</v>
          </cell>
          <cell r="K1520">
            <v>3510300413467</v>
          </cell>
          <cell r="L1520" t="str">
            <v>จอมทอง</v>
          </cell>
          <cell r="M1520" t="str">
            <v>เชียงใหม่ 3</v>
          </cell>
          <cell r="N1520">
            <v>8</v>
          </cell>
          <cell r="O1520" t="str">
            <v>สินเชื่อแก้ไขปัญหาหนี้นอกระบบPSA</v>
          </cell>
          <cell r="P1520" t="str">
            <v>1.บุคคลค้ำประกัน</v>
          </cell>
          <cell r="Q1520">
            <v>27275.77</v>
          </cell>
          <cell r="R1520">
            <v>5090.0200000000004</v>
          </cell>
          <cell r="S1520" t="str">
            <v>จังหวัดฮอด</v>
          </cell>
          <cell r="T1520" t="str">
            <v>ผบ.1179</v>
          </cell>
          <cell r="U1520">
            <v>2562</v>
          </cell>
          <cell r="V1520" t="str">
            <v>ผบ.1312</v>
          </cell>
          <cell r="W1520">
            <v>2562</v>
          </cell>
          <cell r="X1520">
            <v>2</v>
          </cell>
          <cell r="Y1520">
            <v>12</v>
          </cell>
          <cell r="Z1520">
            <v>2562</v>
          </cell>
          <cell r="BL1520" t="str">
            <v>นางกันยา สิทธิสอน</v>
          </cell>
          <cell r="BM1520">
            <v>888112650095</v>
          </cell>
        </row>
        <row r="1521">
          <cell r="B1521">
            <v>2364</v>
          </cell>
          <cell r="C1521">
            <v>1516</v>
          </cell>
          <cell r="D1521">
            <v>19</v>
          </cell>
          <cell r="E1521">
            <v>12</v>
          </cell>
          <cell r="F1521">
            <v>2566</v>
          </cell>
          <cell r="G1521">
            <v>800065822209</v>
          </cell>
          <cell r="H1521" t="str">
            <v>นางสาว</v>
          </cell>
          <cell r="I1521" t="str">
            <v>วรรณวิสา</v>
          </cell>
          <cell r="J1521" t="str">
            <v>วิญญา</v>
          </cell>
          <cell r="K1521">
            <v>1509900850649</v>
          </cell>
          <cell r="L1521" t="str">
            <v>จอมทอง</v>
          </cell>
          <cell r="M1521" t="str">
            <v>เชียงใหม่ 3</v>
          </cell>
          <cell r="N1521">
            <v>8</v>
          </cell>
          <cell r="O1521" t="str">
            <v>สินเชื่อประชารัฐเพื่อประชาชน(PSA)</v>
          </cell>
          <cell r="P1521" t="str">
            <v>1.บุคคลค้ำประกัน</v>
          </cell>
          <cell r="Q1521">
            <v>39992</v>
          </cell>
          <cell r="R1521">
            <v>11460.95</v>
          </cell>
          <cell r="S1521" t="str">
            <v>แขวงเชียงใหม่</v>
          </cell>
          <cell r="T1521" t="str">
            <v>ผบ.10381</v>
          </cell>
          <cell r="U1521">
            <v>2562</v>
          </cell>
          <cell r="V1521" t="str">
            <v>ผบ.11335</v>
          </cell>
          <cell r="W1521">
            <v>2562</v>
          </cell>
          <cell r="AA1521">
            <v>5</v>
          </cell>
          <cell r="AB1521">
            <v>11</v>
          </cell>
          <cell r="AC1521">
            <v>2562</v>
          </cell>
          <cell r="BL1521" t="str">
            <v>นางสาววรรณวิสา วิญญา</v>
          </cell>
          <cell r="BM1521">
            <v>883262011785</v>
          </cell>
        </row>
        <row r="1522">
          <cell r="B1522">
            <v>2365</v>
          </cell>
          <cell r="C1522">
            <v>1517</v>
          </cell>
          <cell r="D1522">
            <v>19</v>
          </cell>
          <cell r="E1522">
            <v>12</v>
          </cell>
          <cell r="F1522">
            <v>2566</v>
          </cell>
          <cell r="G1522">
            <v>800075043961</v>
          </cell>
          <cell r="H1522" t="str">
            <v>นาง</v>
          </cell>
          <cell r="I1522" t="str">
            <v>ขันธ์ทอง</v>
          </cell>
          <cell r="J1522" t="str">
            <v>สุพรรณ</v>
          </cell>
          <cell r="K1522">
            <v>3500200715119</v>
          </cell>
          <cell r="L1522" t="str">
            <v>จอมทอง</v>
          </cell>
          <cell r="M1522" t="str">
            <v>เชียงใหม่ 3</v>
          </cell>
          <cell r="N1522">
            <v>8</v>
          </cell>
          <cell r="O1522" t="str">
            <v>สินเชื่อแก้ไขปัญหาหน้นอกระบบPSA</v>
          </cell>
          <cell r="P1522" t="str">
            <v>1.บุคคลค้ำประกัน</v>
          </cell>
          <cell r="Q1522">
            <v>37776.78</v>
          </cell>
          <cell r="R1522">
            <v>8218.27</v>
          </cell>
          <cell r="S1522" t="str">
            <v>จังหวัดฮอด</v>
          </cell>
          <cell r="T1522" t="str">
            <v>ผบ.1146</v>
          </cell>
          <cell r="U1522">
            <v>2562</v>
          </cell>
          <cell r="V1522" t="str">
            <v>ผบ.1136</v>
          </cell>
          <cell r="W1522">
            <v>2562</v>
          </cell>
          <cell r="X1522">
            <v>18</v>
          </cell>
          <cell r="Y1522">
            <v>11</v>
          </cell>
          <cell r="Z1522">
            <v>2562</v>
          </cell>
          <cell r="BL1522" t="str">
            <v>นางขันธ์ทอง สุพรรณ</v>
          </cell>
          <cell r="BM1522">
            <v>883262011784</v>
          </cell>
        </row>
        <row r="1523">
          <cell r="B1523">
            <v>2366</v>
          </cell>
          <cell r="C1523">
            <v>1518</v>
          </cell>
          <cell r="D1523">
            <v>19</v>
          </cell>
          <cell r="E1523">
            <v>12</v>
          </cell>
          <cell r="F1523">
            <v>2566</v>
          </cell>
          <cell r="G1523" t="str">
            <v>800061242213, 
800075405822</v>
          </cell>
          <cell r="H1523" t="str">
            <v>นาย</v>
          </cell>
          <cell r="I1523" t="str">
            <v>เจริญ</v>
          </cell>
          <cell r="J1523" t="str">
            <v>เหลืองทอง</v>
          </cell>
          <cell r="K1523">
            <v>3500200696963</v>
          </cell>
          <cell r="L1523" t="str">
            <v>จอมทอง</v>
          </cell>
          <cell r="M1523" t="str">
            <v>เชียงใหม่ 3</v>
          </cell>
          <cell r="N1523">
            <v>8</v>
          </cell>
          <cell r="O1523" t="str">
            <v>สินเชื่อพัฒนาองค์กรชุมชน (รายบุคคล)</v>
          </cell>
          <cell r="P1523" t="str">
            <v>1.บุคคลค้ำประกัน</v>
          </cell>
          <cell r="Q1523">
            <v>48087.23</v>
          </cell>
          <cell r="R1523">
            <v>65987.820000000007</v>
          </cell>
          <cell r="S1523" t="str">
            <v>จังหวัดฮอด</v>
          </cell>
          <cell r="T1523" t="str">
            <v>ผบE266</v>
          </cell>
          <cell r="U1523">
            <v>2563</v>
          </cell>
          <cell r="V1523" t="str">
            <v>ผบE130</v>
          </cell>
          <cell r="W1523">
            <v>2563</v>
          </cell>
          <cell r="X1523">
            <v>13</v>
          </cell>
          <cell r="Y1523">
            <v>8</v>
          </cell>
          <cell r="Z1523">
            <v>2563</v>
          </cell>
          <cell r="BL1523" t="str">
            <v>นายเจริญ เหลืองทอง</v>
          </cell>
          <cell r="BM1523">
            <v>883262011798</v>
          </cell>
        </row>
        <row r="1524">
          <cell r="B1524">
            <v>2367</v>
          </cell>
          <cell r="C1524">
            <v>1519</v>
          </cell>
          <cell r="D1524">
            <v>19</v>
          </cell>
          <cell r="E1524">
            <v>12</v>
          </cell>
          <cell r="F1524">
            <v>2566</v>
          </cell>
          <cell r="G1524" t="str">
            <v>800055812534, 
800076517849</v>
          </cell>
          <cell r="H1524" t="str">
            <v>นาย</v>
          </cell>
          <cell r="I1524" t="str">
            <v>เกษม</v>
          </cell>
          <cell r="J1524" t="str">
            <v>ทองก้อน</v>
          </cell>
          <cell r="K1524">
            <v>3500600459349</v>
          </cell>
          <cell r="L1524" t="str">
            <v>จอมทอง</v>
          </cell>
          <cell r="M1524" t="str">
            <v>เชียงใหม่ 3</v>
          </cell>
          <cell r="N1524">
            <v>8</v>
          </cell>
          <cell r="O1524" t="str">
            <v>ธนาคารประชาชน</v>
          </cell>
          <cell r="P1524" t="str">
            <v>1.บุคคลค้ำประกัน</v>
          </cell>
          <cell r="Q1524">
            <v>91064.75</v>
          </cell>
          <cell r="R1524">
            <v>11523.93</v>
          </cell>
          <cell r="S1524" t="str">
            <v>จังหวัดฮอด</v>
          </cell>
          <cell r="T1524" t="str">
            <v>ผบE247</v>
          </cell>
          <cell r="U1524">
            <v>2563</v>
          </cell>
          <cell r="V1524" t="str">
            <v>ผบE91</v>
          </cell>
          <cell r="W1524">
            <v>2563</v>
          </cell>
          <cell r="AA1524">
            <v>6</v>
          </cell>
          <cell r="AB1524">
            <v>8</v>
          </cell>
          <cell r="AC1524">
            <v>2563</v>
          </cell>
          <cell r="BL1524" t="str">
            <v>นายเกษม ทองก้อน</v>
          </cell>
          <cell r="BM1524">
            <v>883263011036</v>
          </cell>
        </row>
        <row r="1525">
          <cell r="B1525">
            <v>2368</v>
          </cell>
          <cell r="C1525">
            <v>1520</v>
          </cell>
          <cell r="D1525">
            <v>19</v>
          </cell>
          <cell r="E1525">
            <v>12</v>
          </cell>
          <cell r="F1525">
            <v>2566</v>
          </cell>
          <cell r="G1525" t="str">
            <v>800054249860, 
800078492272</v>
          </cell>
          <cell r="H1525" t="str">
            <v>นาย</v>
          </cell>
          <cell r="I1525" t="str">
            <v>อุดม</v>
          </cell>
          <cell r="J1525" t="str">
            <v>แสนวงมา</v>
          </cell>
          <cell r="K1525">
            <v>3500200839837</v>
          </cell>
          <cell r="L1525" t="str">
            <v>อมก๋อย</v>
          </cell>
          <cell r="M1525" t="str">
            <v>เชียงใหม่ 3</v>
          </cell>
          <cell r="N1525">
            <v>8</v>
          </cell>
          <cell r="O1525" t="str">
            <v>ธนาคารประชาชน</v>
          </cell>
          <cell r="P1525" t="str">
            <v>1.บุคคลค้ำประกัน</v>
          </cell>
          <cell r="Q1525">
            <v>90836</v>
          </cell>
          <cell r="R1525">
            <v>20117.71</v>
          </cell>
          <cell r="S1525" t="str">
            <v>จังหวัดฮอด</v>
          </cell>
          <cell r="T1525" t="str">
            <v>ผบE323</v>
          </cell>
          <cell r="U1525">
            <v>2563</v>
          </cell>
          <cell r="V1525" t="str">
            <v>ผบE165</v>
          </cell>
          <cell r="W1525">
            <v>2563</v>
          </cell>
          <cell r="AA1525">
            <v>19</v>
          </cell>
          <cell r="AB1525">
            <v>8</v>
          </cell>
          <cell r="AC1525">
            <v>2563</v>
          </cell>
          <cell r="BL1525" t="str">
            <v>นายอุดม แสนวงมา</v>
          </cell>
          <cell r="BM1525">
            <v>883263011179</v>
          </cell>
        </row>
        <row r="1526">
          <cell r="B1526">
            <v>2369</v>
          </cell>
          <cell r="C1526">
            <v>1521</v>
          </cell>
          <cell r="D1526">
            <v>19</v>
          </cell>
          <cell r="E1526">
            <v>12</v>
          </cell>
          <cell r="F1526">
            <v>2566</v>
          </cell>
          <cell r="G1526">
            <v>800093522533</v>
          </cell>
          <cell r="H1526" t="str">
            <v>นาย</v>
          </cell>
          <cell r="I1526" t="str">
            <v>สมชัย</v>
          </cell>
          <cell r="J1526" t="str">
            <v>บูรณพงศ์ไพร</v>
          </cell>
          <cell r="K1526">
            <v>2501800046008</v>
          </cell>
          <cell r="L1526" t="str">
            <v>อมก๋อย</v>
          </cell>
          <cell r="M1526" t="str">
            <v>เชียงใหม่ 3</v>
          </cell>
          <cell r="N1526">
            <v>8</v>
          </cell>
          <cell r="O1526" t="str">
            <v>ธนาคารประชาชน</v>
          </cell>
          <cell r="P1526" t="str">
            <v>1.บุคคลค้ำประกัน</v>
          </cell>
          <cell r="Q1526">
            <v>41326.69</v>
          </cell>
          <cell r="R1526">
            <v>3885.31</v>
          </cell>
          <cell r="S1526" t="str">
            <v>จังหวัดฮอด</v>
          </cell>
          <cell r="T1526" t="str">
            <v>ผบE338</v>
          </cell>
          <cell r="U1526">
            <v>2563</v>
          </cell>
          <cell r="V1526" t="str">
            <v>ผบE178</v>
          </cell>
          <cell r="W1526">
            <v>2563</v>
          </cell>
          <cell r="AA1526">
            <v>19</v>
          </cell>
          <cell r="AB1526">
            <v>8</v>
          </cell>
          <cell r="AC1526">
            <v>2563</v>
          </cell>
          <cell r="BL1526" t="str">
            <v>นายสมชัย บูรณพงศ์ไพร</v>
          </cell>
          <cell r="BM1526">
            <v>883263011180</v>
          </cell>
        </row>
        <row r="1527">
          <cell r="B1527">
            <v>2370</v>
          </cell>
          <cell r="C1527">
            <v>1522</v>
          </cell>
          <cell r="D1527">
            <v>19</v>
          </cell>
          <cell r="E1527">
            <v>12</v>
          </cell>
          <cell r="F1527">
            <v>2566</v>
          </cell>
          <cell r="G1527">
            <v>800079655661</v>
          </cell>
          <cell r="H1527" t="str">
            <v>นางสาว</v>
          </cell>
          <cell r="I1527" t="str">
            <v>อทิพร</v>
          </cell>
          <cell r="J1527" t="str">
            <v>เทพพะ</v>
          </cell>
          <cell r="K1527">
            <v>1501800065543</v>
          </cell>
          <cell r="L1527" t="str">
            <v>อมก๋อย</v>
          </cell>
          <cell r="M1527" t="str">
            <v>เชียงใหม่ 3</v>
          </cell>
          <cell r="N1527">
            <v>8</v>
          </cell>
          <cell r="O1527" t="str">
            <v>ธนาคารประชาชน</v>
          </cell>
          <cell r="P1527" t="str">
            <v>1.บุคคลค้ำประกัน</v>
          </cell>
          <cell r="Q1527">
            <v>69994</v>
          </cell>
          <cell r="R1527">
            <v>10906.9</v>
          </cell>
          <cell r="S1527" t="str">
            <v>จังหวัดฮอด</v>
          </cell>
          <cell r="T1527" t="str">
            <v>ผบE333</v>
          </cell>
          <cell r="U1527">
            <v>2563</v>
          </cell>
          <cell r="V1527" t="str">
            <v>ผบE174</v>
          </cell>
          <cell r="W1527">
            <v>2563</v>
          </cell>
          <cell r="X1527">
            <v>19</v>
          </cell>
          <cell r="Y1527">
            <v>8</v>
          </cell>
          <cell r="Z1527">
            <v>2563</v>
          </cell>
          <cell r="BL1527" t="str">
            <v>นางสาวอทิพร เทพพะ</v>
          </cell>
          <cell r="BM1527">
            <v>883263011176</v>
          </cell>
        </row>
        <row r="1528">
          <cell r="B1528">
            <v>2371</v>
          </cell>
          <cell r="C1528">
            <v>1523</v>
          </cell>
          <cell r="D1528">
            <v>19</v>
          </cell>
          <cell r="E1528">
            <v>12</v>
          </cell>
          <cell r="F1528">
            <v>2566</v>
          </cell>
          <cell r="G1528">
            <v>800049596557</v>
          </cell>
          <cell r="H1528" t="str">
            <v>นางสาว</v>
          </cell>
          <cell r="I1528" t="str">
            <v>อัญชลีพร</v>
          </cell>
          <cell r="J1528" t="str">
            <v>นามเมือง</v>
          </cell>
          <cell r="K1528">
            <v>1560500021205</v>
          </cell>
          <cell r="L1528" t="str">
            <v>อมก๋อย</v>
          </cell>
          <cell r="M1528" t="str">
            <v>เชียงใหม่ 3</v>
          </cell>
          <cell r="N1528">
            <v>8</v>
          </cell>
          <cell r="O1528" t="str">
            <v>สวัสดิการ</v>
          </cell>
          <cell r="P1528" t="str">
            <v>1.บุคคลค้ำประกัน</v>
          </cell>
          <cell r="Q1528">
            <v>400977.4</v>
          </cell>
          <cell r="R1528">
            <v>24019.55</v>
          </cell>
          <cell r="S1528" t="str">
            <v>จังหวัดเชียงใหม่</v>
          </cell>
          <cell r="T1528" t="str">
            <v>ผบ.1168</v>
          </cell>
          <cell r="U1528">
            <v>2562</v>
          </cell>
          <cell r="V1528" t="str">
            <v>ผบ.1321</v>
          </cell>
          <cell r="W1528">
            <v>2562</v>
          </cell>
          <cell r="AA1528">
            <v>9</v>
          </cell>
          <cell r="AB1528">
            <v>7</v>
          </cell>
          <cell r="AC1528">
            <v>2562</v>
          </cell>
          <cell r="BL1528" t="str">
            <v>นางสาวอัญชลีพร นามเมือง</v>
          </cell>
          <cell r="BM1528">
            <v>883262010714</v>
          </cell>
        </row>
        <row r="1529">
          <cell r="B1529">
            <v>2372</v>
          </cell>
          <cell r="C1529">
            <v>1524</v>
          </cell>
          <cell r="D1529">
            <v>19</v>
          </cell>
          <cell r="E1529">
            <v>12</v>
          </cell>
          <cell r="F1529">
            <v>2566</v>
          </cell>
          <cell r="G1529">
            <v>800055812526</v>
          </cell>
          <cell r="H1529" t="str">
            <v>นางสาว</v>
          </cell>
          <cell r="I1529" t="str">
            <v xml:space="preserve">กุลยา </v>
          </cell>
          <cell r="J1529" t="str">
            <v>แรดสวนสี</v>
          </cell>
          <cell r="K1529">
            <v>3500200640232</v>
          </cell>
          <cell r="L1529" t="str">
            <v>จอมทอง</v>
          </cell>
          <cell r="M1529" t="str">
            <v>เชียงใหม่ 3</v>
          </cell>
          <cell r="N1529">
            <v>8</v>
          </cell>
          <cell r="O1529" t="str">
            <v>ธนาคารประชาชน</v>
          </cell>
          <cell r="P1529" t="str">
            <v>1.บุคคลค้ำประกัน</v>
          </cell>
          <cell r="Q1529">
            <v>46204.92</v>
          </cell>
          <cell r="R1529">
            <v>5687.1</v>
          </cell>
          <cell r="S1529" t="str">
            <v>จังหวัดฮอด</v>
          </cell>
          <cell r="T1529" t="str">
            <v>ผบ1141</v>
          </cell>
          <cell r="U1529">
            <v>2562</v>
          </cell>
          <cell r="V1529" t="str">
            <v>ผบ.1121</v>
          </cell>
          <cell r="W1529">
            <v>2562</v>
          </cell>
          <cell r="AA1529">
            <v>18</v>
          </cell>
          <cell r="AB1529">
            <v>11</v>
          </cell>
          <cell r="AC1529">
            <v>2562</v>
          </cell>
          <cell r="BL1529" t="str">
            <v>นางสาวกุลยา  แรดสวนสี</v>
          </cell>
          <cell r="BM1529">
            <v>883262011804</v>
          </cell>
        </row>
        <row r="1530">
          <cell r="B1530">
            <v>2373</v>
          </cell>
          <cell r="C1530">
            <v>1525</v>
          </cell>
          <cell r="D1530">
            <v>19</v>
          </cell>
          <cell r="E1530">
            <v>12</v>
          </cell>
          <cell r="F1530">
            <v>2566</v>
          </cell>
          <cell r="G1530">
            <v>800087458710</v>
          </cell>
          <cell r="H1530" t="str">
            <v>นางสาว</v>
          </cell>
          <cell r="I1530" t="str">
            <v>จารุวรรณ</v>
          </cell>
          <cell r="J1530" t="str">
            <v>จันทราภาณุกร</v>
          </cell>
          <cell r="K1530">
            <v>3500200481134</v>
          </cell>
          <cell r="L1530" t="str">
            <v>จอมทอง</v>
          </cell>
          <cell r="M1530" t="str">
            <v>เชียงใหม่ 3</v>
          </cell>
          <cell r="N1530">
            <v>8</v>
          </cell>
          <cell r="O1530" t="str">
            <v>สินเชื่อแก้ไขปัญหาหนี้นอกระบบPSA</v>
          </cell>
          <cell r="P1530" t="str">
            <v>1.บุคคลค้ำประกัน</v>
          </cell>
          <cell r="Q1530">
            <v>48611.06</v>
          </cell>
          <cell r="R1530">
            <v>4981.04</v>
          </cell>
          <cell r="S1530" t="str">
            <v>จังหวัดฮอด</v>
          </cell>
          <cell r="T1530" t="str">
            <v>ผบ.1176</v>
          </cell>
          <cell r="U1530">
            <v>2562</v>
          </cell>
          <cell r="V1530" t="str">
            <v>ผบ.1147</v>
          </cell>
          <cell r="W1530">
            <v>2562</v>
          </cell>
          <cell r="AA1530">
            <v>18</v>
          </cell>
          <cell r="AB1530">
            <v>11</v>
          </cell>
          <cell r="AC1530">
            <v>2562</v>
          </cell>
          <cell r="BL1530" t="str">
            <v>นางสาวจารุวรรณ จันทราภาณุกร</v>
          </cell>
          <cell r="BM1530">
            <v>883262011806</v>
          </cell>
        </row>
        <row r="1531">
          <cell r="B1531">
            <v>2374</v>
          </cell>
          <cell r="C1531">
            <v>1526</v>
          </cell>
          <cell r="D1531">
            <v>19</v>
          </cell>
          <cell r="E1531">
            <v>12</v>
          </cell>
          <cell r="F1531">
            <v>2566</v>
          </cell>
          <cell r="G1531">
            <v>800022223583</v>
          </cell>
          <cell r="H1531" t="str">
            <v>นาย</v>
          </cell>
          <cell r="I1531" t="str">
            <v>ประภัตร์</v>
          </cell>
          <cell r="J1531" t="str">
            <v>สารินจา</v>
          </cell>
          <cell r="K1531">
            <v>3500300312237</v>
          </cell>
          <cell r="L1531" t="str">
            <v>จอมทอง</v>
          </cell>
          <cell r="M1531" t="str">
            <v>เชียงใหม่ 3</v>
          </cell>
          <cell r="N1531">
            <v>8</v>
          </cell>
          <cell r="O1531" t="str">
            <v>ธนาคารประชาชน</v>
          </cell>
          <cell r="P1531" t="str">
            <v>1.บุคคลค้ำประกัน</v>
          </cell>
          <cell r="Q1531">
            <v>31196</v>
          </cell>
          <cell r="R1531">
            <v>6530.88</v>
          </cell>
          <cell r="S1531" t="str">
            <v>จังหวัดฮอด</v>
          </cell>
          <cell r="T1531" t="str">
            <v>ผบ.1154</v>
          </cell>
          <cell r="U1531">
            <v>2562</v>
          </cell>
          <cell r="V1531" t="str">
            <v>ผบ.1117</v>
          </cell>
          <cell r="W1531">
            <v>2562</v>
          </cell>
          <cell r="AA1531">
            <v>18</v>
          </cell>
          <cell r="AB1531">
            <v>11</v>
          </cell>
          <cell r="AC1531">
            <v>2562</v>
          </cell>
          <cell r="BL1531" t="str">
            <v>นายประภัตร์ สารินจา</v>
          </cell>
          <cell r="BM1531">
            <v>883262011809</v>
          </cell>
        </row>
        <row r="1532">
          <cell r="B1532">
            <v>2375</v>
          </cell>
          <cell r="C1532">
            <v>1527</v>
          </cell>
          <cell r="D1532">
            <v>19</v>
          </cell>
          <cell r="E1532">
            <v>12</v>
          </cell>
          <cell r="F1532">
            <v>2566</v>
          </cell>
          <cell r="G1532" t="str">
            <v>800077554221, 
800093659731</v>
          </cell>
          <cell r="H1532" t="str">
            <v>นางสาว</v>
          </cell>
          <cell r="I1532" t="str">
            <v>สุธารัตน์</v>
          </cell>
          <cell r="J1532" t="str">
            <v>สุขเจริญ</v>
          </cell>
          <cell r="K1532">
            <v>3600700656846</v>
          </cell>
          <cell r="L1532" t="str">
            <v>จอมทอง</v>
          </cell>
          <cell r="M1532" t="str">
            <v>เชียงใหม่ 3</v>
          </cell>
          <cell r="N1532">
            <v>8</v>
          </cell>
          <cell r="O1532" t="str">
            <v>สินเชื่อแก้ไขปัญหาหนี้นอกระบบPSA</v>
          </cell>
          <cell r="P1532" t="str">
            <v>1.บุคคลค้ำประกัน</v>
          </cell>
          <cell r="Q1532">
            <v>31941.16</v>
          </cell>
          <cell r="R1532">
            <v>4734.83</v>
          </cell>
          <cell r="S1532" t="str">
            <v>จังหวัดฮอด</v>
          </cell>
          <cell r="T1532" t="str">
            <v>ผบE260</v>
          </cell>
          <cell r="U1532">
            <v>2563</v>
          </cell>
          <cell r="V1532" t="str">
            <v>ผบE128</v>
          </cell>
          <cell r="W1532">
            <v>2563</v>
          </cell>
          <cell r="AA1532">
            <v>13</v>
          </cell>
          <cell r="AB1532">
            <v>8</v>
          </cell>
          <cell r="AC1532">
            <v>2563</v>
          </cell>
          <cell r="BL1532" t="str">
            <v>นางสาวสุธารัตน์ สุขเจริญ</v>
          </cell>
          <cell r="BM1532">
            <v>883263011126</v>
          </cell>
        </row>
        <row r="1533">
          <cell r="B1533">
            <v>2376</v>
          </cell>
          <cell r="C1533">
            <v>1528</v>
          </cell>
          <cell r="D1533">
            <v>19</v>
          </cell>
          <cell r="E1533">
            <v>12</v>
          </cell>
          <cell r="F1533">
            <v>2566</v>
          </cell>
          <cell r="G1533">
            <v>800045730853</v>
          </cell>
          <cell r="H1533" t="str">
            <v>นาย</v>
          </cell>
          <cell r="I1533" t="str">
            <v>สุเทพ</v>
          </cell>
          <cell r="J1533" t="str">
            <v>สุทินนา</v>
          </cell>
          <cell r="K1533">
            <v>3500200384813</v>
          </cell>
          <cell r="L1533" t="str">
            <v>จอมทอง</v>
          </cell>
          <cell r="M1533" t="str">
            <v>เชียงใหม่ 3</v>
          </cell>
          <cell r="N1533">
            <v>8</v>
          </cell>
          <cell r="O1533" t="str">
            <v>ธนาคารประชาชน</v>
          </cell>
          <cell r="P1533" t="str">
            <v>1.บุคคลค้ำประกัน</v>
          </cell>
          <cell r="Q1533">
            <v>37299.599999999999</v>
          </cell>
          <cell r="R1533">
            <v>9351.82</v>
          </cell>
          <cell r="S1533" t="str">
            <v>แขวงเชียงใหม่</v>
          </cell>
          <cell r="T1533" t="str">
            <v>ผบ10374</v>
          </cell>
          <cell r="U1533">
            <v>2562</v>
          </cell>
          <cell r="V1533" t="str">
            <v>ผบ.11307</v>
          </cell>
          <cell r="W1533">
            <v>2562</v>
          </cell>
          <cell r="AA1533">
            <v>4</v>
          </cell>
          <cell r="AB1533">
            <v>11</v>
          </cell>
          <cell r="AC1533">
            <v>2562</v>
          </cell>
          <cell r="BL1533" t="str">
            <v>นายสุเทพ สุทินนา</v>
          </cell>
          <cell r="BM1533">
            <v>883262011812</v>
          </cell>
        </row>
        <row r="1534">
          <cell r="B1534">
            <v>2377</v>
          </cell>
          <cell r="C1534">
            <v>1529</v>
          </cell>
          <cell r="D1534">
            <v>19</v>
          </cell>
          <cell r="E1534">
            <v>12</v>
          </cell>
          <cell r="F1534">
            <v>2566</v>
          </cell>
          <cell r="G1534">
            <v>800057176979</v>
          </cell>
          <cell r="H1534" t="str">
            <v>นาย</v>
          </cell>
          <cell r="I1534" t="str">
            <v>สำราญ</v>
          </cell>
          <cell r="J1534" t="str">
            <v>กุณาธรรม</v>
          </cell>
          <cell r="K1534">
            <v>3500200538365</v>
          </cell>
          <cell r="L1534" t="str">
            <v>จอมทอง</v>
          </cell>
          <cell r="M1534" t="str">
            <v>เชียงใหม่ 3</v>
          </cell>
          <cell r="N1534">
            <v>8</v>
          </cell>
          <cell r="O1534" t="str">
            <v>สินเชื่ออุปโภคบริโภคเพื่อสังคม</v>
          </cell>
          <cell r="P1534" t="str">
            <v>1.บุคคลค้ำประกัน</v>
          </cell>
          <cell r="Q1534">
            <v>31241.200000000001</v>
          </cell>
          <cell r="R1534">
            <v>6828.97</v>
          </cell>
          <cell r="S1534" t="str">
            <v>จังหวัดฮอด</v>
          </cell>
          <cell r="T1534" t="str">
            <v>ผบ1173</v>
          </cell>
          <cell r="U1534">
            <v>2562</v>
          </cell>
          <cell r="V1534" t="str">
            <v>ผบ.1152</v>
          </cell>
          <cell r="W1534">
            <v>2562</v>
          </cell>
          <cell r="AA1534">
            <v>18</v>
          </cell>
          <cell r="AB1534">
            <v>11</v>
          </cell>
          <cell r="AC1534">
            <v>2562</v>
          </cell>
          <cell r="BL1534" t="str">
            <v>นายสำราญ กุณาธรรม</v>
          </cell>
          <cell r="BM1534">
            <v>883262011814</v>
          </cell>
        </row>
        <row r="1535">
          <cell r="B1535">
            <v>2378</v>
          </cell>
          <cell r="C1535">
            <v>1530</v>
          </cell>
          <cell r="D1535">
            <v>19</v>
          </cell>
          <cell r="E1535">
            <v>12</v>
          </cell>
          <cell r="F1535">
            <v>2566</v>
          </cell>
          <cell r="G1535">
            <v>800088318137</v>
          </cell>
          <cell r="H1535" t="str">
            <v>นาง</v>
          </cell>
          <cell r="I1535" t="str">
            <v>ทศพร</v>
          </cell>
          <cell r="J1535" t="str">
            <v>นามเทพ</v>
          </cell>
          <cell r="K1535">
            <v>3500200881639</v>
          </cell>
          <cell r="L1535" t="str">
            <v>จอมทอง</v>
          </cell>
          <cell r="M1535" t="str">
            <v>เชียงใหม่ 3</v>
          </cell>
          <cell r="N1535">
            <v>8</v>
          </cell>
          <cell r="O1535" t="str">
            <v>สินเชื่อแก้ไขปัญหาหนี้นอกระบบPSA</v>
          </cell>
          <cell r="P1535" t="str">
            <v>1.บุคคลค้ำประกัน</v>
          </cell>
          <cell r="Q1535">
            <v>42131.64</v>
          </cell>
          <cell r="R1535">
            <v>3464.46</v>
          </cell>
          <cell r="S1535" t="str">
            <v>จังหวัดฮอด</v>
          </cell>
          <cell r="T1535" t="str">
            <v>ผบ1147</v>
          </cell>
          <cell r="U1535">
            <v>2562</v>
          </cell>
          <cell r="V1535" t="str">
            <v>ผบ.1132</v>
          </cell>
          <cell r="W1535">
            <v>2562</v>
          </cell>
          <cell r="AA1535">
            <v>18</v>
          </cell>
          <cell r="AB1535">
            <v>11</v>
          </cell>
          <cell r="AC1535">
            <v>2562</v>
          </cell>
          <cell r="BL1535" t="str">
            <v>นางทศพร นามเทพ</v>
          </cell>
          <cell r="BM1535">
            <v>883262011816</v>
          </cell>
        </row>
        <row r="1536">
          <cell r="B1536">
            <v>2379</v>
          </cell>
          <cell r="C1536">
            <v>1531</v>
          </cell>
          <cell r="D1536">
            <v>19</v>
          </cell>
          <cell r="E1536">
            <v>12</v>
          </cell>
          <cell r="F1536">
            <v>2566</v>
          </cell>
          <cell r="G1536">
            <v>800087790641</v>
          </cell>
          <cell r="H1536" t="str">
            <v>นาย</v>
          </cell>
          <cell r="I1536" t="str">
            <v>อิสรชัย</v>
          </cell>
          <cell r="J1536" t="str">
            <v>สายแปลง</v>
          </cell>
          <cell r="K1536">
            <v>3660700441131</v>
          </cell>
          <cell r="L1536" t="str">
            <v>จอมทอง</v>
          </cell>
          <cell r="M1536" t="str">
            <v>เชียงใหม่ 3</v>
          </cell>
          <cell r="N1536">
            <v>8</v>
          </cell>
          <cell r="O1536" t="str">
            <v>ธนาคารประชาชน</v>
          </cell>
          <cell r="P1536" t="str">
            <v>1.บุคคลค้ำประกัน</v>
          </cell>
          <cell r="Q1536">
            <v>193748.75</v>
          </cell>
          <cell r="R1536">
            <v>20881.97</v>
          </cell>
          <cell r="S1536" t="str">
            <v>จังหวัดฮอด</v>
          </cell>
          <cell r="T1536" t="str">
            <v>ผบ1138</v>
          </cell>
          <cell r="U1536">
            <v>2562</v>
          </cell>
          <cell r="V1536" t="str">
            <v>ผบ1135</v>
          </cell>
          <cell r="W1536">
            <v>2562</v>
          </cell>
          <cell r="X1536">
            <v>18</v>
          </cell>
          <cell r="Y1536">
            <v>11</v>
          </cell>
          <cell r="Z1536">
            <v>2562</v>
          </cell>
          <cell r="BL1536" t="str">
            <v>นายอิสรชัย สายแปลง</v>
          </cell>
          <cell r="BM1536">
            <v>883262011817</v>
          </cell>
        </row>
        <row r="1537">
          <cell r="B1537">
            <v>2380</v>
          </cell>
          <cell r="C1537">
            <v>1532</v>
          </cell>
          <cell r="D1537">
            <v>19</v>
          </cell>
          <cell r="E1537">
            <v>12</v>
          </cell>
          <cell r="F1537">
            <v>2566</v>
          </cell>
          <cell r="G1537">
            <v>800049849923</v>
          </cell>
          <cell r="H1537" t="str">
            <v>นาย</v>
          </cell>
          <cell r="I1537" t="str">
            <v>ไพสนธ์</v>
          </cell>
          <cell r="J1537" t="str">
            <v>เกษมสุข</v>
          </cell>
          <cell r="K1537">
            <v>3500200637541</v>
          </cell>
          <cell r="L1537" t="str">
            <v>จอมทอง</v>
          </cell>
          <cell r="M1537" t="str">
            <v>เชียงใหม่ 3</v>
          </cell>
          <cell r="N1537">
            <v>8</v>
          </cell>
          <cell r="O1537" t="str">
            <v>ธนาคารประชาชน</v>
          </cell>
          <cell r="P1537" t="str">
            <v>1.บุคคลค้ำประกัน</v>
          </cell>
          <cell r="Q1537">
            <v>35380.85</v>
          </cell>
          <cell r="R1537">
            <v>9037.7900000000009</v>
          </cell>
          <cell r="S1537" t="str">
            <v>แขวงเชียงใหม่</v>
          </cell>
          <cell r="T1537" t="str">
            <v>ผบ829</v>
          </cell>
          <cell r="U1537">
            <v>2564</v>
          </cell>
          <cell r="V1537" t="str">
            <v>ผบ1066</v>
          </cell>
          <cell r="W1537">
            <v>2564</v>
          </cell>
          <cell r="AA1537">
            <v>6</v>
          </cell>
          <cell r="AB1537">
            <v>7</v>
          </cell>
          <cell r="AC1537">
            <v>2564</v>
          </cell>
          <cell r="BL1537" t="str">
            <v>นายไพสนธ์ เกษมสุข</v>
          </cell>
          <cell r="BM1537">
            <v>883263011140</v>
          </cell>
        </row>
        <row r="1538">
          <cell r="B1538">
            <v>2381</v>
          </cell>
          <cell r="C1538">
            <v>1533</v>
          </cell>
          <cell r="D1538">
            <v>19</v>
          </cell>
          <cell r="E1538">
            <v>12</v>
          </cell>
          <cell r="F1538">
            <v>2566</v>
          </cell>
          <cell r="G1538">
            <v>800090479745</v>
          </cell>
          <cell r="H1538" t="str">
            <v>นางสาว</v>
          </cell>
          <cell r="I1538" t="str">
            <v xml:space="preserve">  </v>
          </cell>
          <cell r="J1538" t="str">
            <v>ดวงเนตร</v>
          </cell>
          <cell r="K1538">
            <v>1102700727425</v>
          </cell>
          <cell r="L1538" t="str">
            <v>จอมทอง</v>
          </cell>
          <cell r="M1538" t="str">
            <v>เชียงใหม่ 3</v>
          </cell>
          <cell r="N1538">
            <v>8</v>
          </cell>
          <cell r="O1538" t="str">
            <v>สินเชื่อแก้ไขปัญหาหนี้นอกระบบPSA</v>
          </cell>
          <cell r="P1538" t="str">
            <v>1.บุคคลค้ำประกัน</v>
          </cell>
          <cell r="Q1538">
            <v>28297.72</v>
          </cell>
          <cell r="R1538">
            <v>6156.3</v>
          </cell>
          <cell r="S1538" t="str">
            <v>จังหวัดฮอด</v>
          </cell>
          <cell r="T1538" t="str">
            <v>ผบE506</v>
          </cell>
          <cell r="U1538">
            <v>2564</v>
          </cell>
          <cell r="V1538" t="str">
            <v>ผบE629</v>
          </cell>
          <cell r="W1538">
            <v>2564</v>
          </cell>
          <cell r="AA1538">
            <v>25</v>
          </cell>
          <cell r="AB1538">
            <v>10</v>
          </cell>
          <cell r="AC1538">
            <v>2564</v>
          </cell>
          <cell r="BL1538" t="str">
            <v>นางสาว   ดวงเนตร</v>
          </cell>
          <cell r="BM1538">
            <v>883263011148</v>
          </cell>
        </row>
        <row r="1539">
          <cell r="B1539">
            <v>2382</v>
          </cell>
          <cell r="C1539">
            <v>1534</v>
          </cell>
          <cell r="D1539">
            <v>19</v>
          </cell>
          <cell r="E1539">
            <v>12</v>
          </cell>
          <cell r="F1539">
            <v>2566</v>
          </cell>
          <cell r="G1539">
            <v>800070778645</v>
          </cell>
          <cell r="H1539" t="str">
            <v>นางสาว</v>
          </cell>
          <cell r="I1539" t="str">
            <v>เกศริน</v>
          </cell>
          <cell r="J1539" t="str">
            <v>อรุณแก้ว</v>
          </cell>
          <cell r="K1539">
            <v>3501300282533</v>
          </cell>
          <cell r="L1539" t="str">
            <v>อมก๋อย</v>
          </cell>
          <cell r="M1539" t="str">
            <v>เชียงใหม่ 3</v>
          </cell>
          <cell r="N1539">
            <v>8</v>
          </cell>
          <cell r="O1539" t="str">
            <v>ธนาคารประชาชน</v>
          </cell>
          <cell r="P1539" t="str">
            <v>1.บุคคลค้ำประกัน</v>
          </cell>
          <cell r="Q1539">
            <v>90000.11</v>
          </cell>
          <cell r="R1539">
            <v>19210.91</v>
          </cell>
          <cell r="S1539" t="str">
            <v>แขวงเชียงใหม่</v>
          </cell>
          <cell r="T1539" t="str">
            <v>ผบ.7139</v>
          </cell>
          <cell r="U1539">
            <v>2563</v>
          </cell>
          <cell r="V1539" t="str">
            <v>ผบ.3437</v>
          </cell>
          <cell r="W1539">
            <v>2563</v>
          </cell>
          <cell r="X1539">
            <v>1</v>
          </cell>
          <cell r="Y1539">
            <v>6</v>
          </cell>
          <cell r="Z1539">
            <v>2564</v>
          </cell>
          <cell r="BL1539" t="str">
            <v>นางสาวเกศริน อรุณแก้ว</v>
          </cell>
          <cell r="BM1539">
            <v>883263011200</v>
          </cell>
        </row>
        <row r="1540">
          <cell r="B1540">
            <v>2383</v>
          </cell>
          <cell r="C1540">
            <v>1535</v>
          </cell>
          <cell r="D1540">
            <v>19</v>
          </cell>
          <cell r="E1540">
            <v>12</v>
          </cell>
          <cell r="F1540">
            <v>2566</v>
          </cell>
          <cell r="G1540">
            <v>800042354467</v>
          </cell>
          <cell r="H1540" t="str">
            <v>นาย</v>
          </cell>
          <cell r="I1540" t="str">
            <v>กวี</v>
          </cell>
          <cell r="J1540" t="str">
            <v>ชงโคผดุง</v>
          </cell>
          <cell r="K1540">
            <v>2501800043289</v>
          </cell>
          <cell r="L1540" t="str">
            <v>อมก๋อย</v>
          </cell>
          <cell r="M1540" t="str">
            <v>เชียงใหม่ 3</v>
          </cell>
          <cell r="N1540">
            <v>8</v>
          </cell>
          <cell r="O1540" t="str">
            <v>ธนาคารประชาชน</v>
          </cell>
          <cell r="P1540" t="str">
            <v>1.บุคคลค้ำประกัน</v>
          </cell>
          <cell r="Q1540">
            <v>93467.520000000004</v>
          </cell>
          <cell r="R1540">
            <v>15549.02</v>
          </cell>
          <cell r="S1540" t="str">
            <v>จังหวัดฮอด</v>
          </cell>
          <cell r="T1540" t="str">
            <v>ผบE329</v>
          </cell>
          <cell r="U1540">
            <v>2563</v>
          </cell>
          <cell r="V1540" t="str">
            <v>ผบE170</v>
          </cell>
          <cell r="W1540">
            <v>2563</v>
          </cell>
          <cell r="AA1540">
            <v>19</v>
          </cell>
          <cell r="AB1540">
            <v>12</v>
          </cell>
          <cell r="AC1540">
            <v>2563</v>
          </cell>
          <cell r="BL1540" t="str">
            <v>นายกวี ชงโคผดุง</v>
          </cell>
          <cell r="BM1540">
            <v>883263011070</v>
          </cell>
        </row>
        <row r="1541">
          <cell r="B1541">
            <v>2384</v>
          </cell>
          <cell r="C1541">
            <v>1536</v>
          </cell>
          <cell r="D1541">
            <v>19</v>
          </cell>
          <cell r="E1541">
            <v>12</v>
          </cell>
          <cell r="F1541">
            <v>2566</v>
          </cell>
          <cell r="G1541">
            <v>800051831983</v>
          </cell>
          <cell r="H1541" t="str">
            <v>นาย</v>
          </cell>
          <cell r="I1541" t="str">
            <v>ประเสริฐ</v>
          </cell>
          <cell r="J1541" t="str">
            <v>เรือนแก้ว</v>
          </cell>
          <cell r="K1541">
            <v>3501800007001</v>
          </cell>
          <cell r="L1541" t="str">
            <v>อมก๋อย</v>
          </cell>
          <cell r="M1541" t="str">
            <v>เชียงใหม่ 3</v>
          </cell>
          <cell r="N1541">
            <v>8</v>
          </cell>
          <cell r="O1541" t="str">
            <v>ธนาคารประชาชน</v>
          </cell>
          <cell r="P1541" t="str">
            <v>1.บุคคลค้ำประกัน</v>
          </cell>
          <cell r="Q1541">
            <v>143386.78</v>
          </cell>
          <cell r="R1541">
            <v>20822.98</v>
          </cell>
          <cell r="S1541" t="str">
            <v>จังหวัดฮอด</v>
          </cell>
          <cell r="T1541" t="str">
            <v>ผบ.1186</v>
          </cell>
          <cell r="U1541">
            <v>2562</v>
          </cell>
          <cell r="V1541" t="str">
            <v>ผบ.1144</v>
          </cell>
          <cell r="W1541">
            <v>2562</v>
          </cell>
          <cell r="AA1541">
            <v>18</v>
          </cell>
          <cell r="AB1541">
            <v>11</v>
          </cell>
          <cell r="AC1541">
            <v>2562</v>
          </cell>
          <cell r="BL1541" t="str">
            <v>นายประเสริฐ เรือนแก้ว</v>
          </cell>
          <cell r="BM1541">
            <v>883262010712</v>
          </cell>
        </row>
        <row r="1542">
          <cell r="B1542">
            <v>2385</v>
          </cell>
          <cell r="C1542">
            <v>1537</v>
          </cell>
          <cell r="D1542">
            <v>19</v>
          </cell>
          <cell r="E1542">
            <v>12</v>
          </cell>
          <cell r="F1542">
            <v>2566</v>
          </cell>
          <cell r="G1542">
            <v>800059924152</v>
          </cell>
          <cell r="H1542" t="str">
            <v>นาย</v>
          </cell>
          <cell r="I1542" t="str">
            <v>อุทัย</v>
          </cell>
          <cell r="J1542" t="str">
            <v>เรือนแก้ว</v>
          </cell>
          <cell r="K1542">
            <v>1501600069689</v>
          </cell>
          <cell r="L1542" t="str">
            <v>อมก๋อย</v>
          </cell>
          <cell r="M1542" t="str">
            <v>เชียงใหม่ 3</v>
          </cell>
          <cell r="N1542">
            <v>8</v>
          </cell>
          <cell r="O1542" t="str">
            <v>ธนาคารประชาชน</v>
          </cell>
          <cell r="P1542" t="str">
            <v>1.บุคคลค้ำประกัน</v>
          </cell>
          <cell r="Q1542">
            <v>176881</v>
          </cell>
          <cell r="R1542">
            <v>24192.35</v>
          </cell>
          <cell r="S1542" t="str">
            <v>จังหวัดฮอด</v>
          </cell>
          <cell r="T1542" t="str">
            <v>ผบ.1185</v>
          </cell>
          <cell r="U1542">
            <v>2562</v>
          </cell>
          <cell r="V1542" t="str">
            <v>ผบ.1146</v>
          </cell>
          <cell r="W1542">
            <v>2562</v>
          </cell>
          <cell r="AA1542">
            <v>18</v>
          </cell>
          <cell r="AB1542">
            <v>11</v>
          </cell>
          <cell r="AC1542">
            <v>2562</v>
          </cell>
          <cell r="BL1542" t="str">
            <v>นายอุทัย เรือนแก้ว</v>
          </cell>
          <cell r="BM1542">
            <v>883262010711</v>
          </cell>
        </row>
        <row r="1543">
          <cell r="B1543">
            <v>2386</v>
          </cell>
          <cell r="C1543">
            <v>1538</v>
          </cell>
          <cell r="D1543">
            <v>19</v>
          </cell>
          <cell r="E1543">
            <v>12</v>
          </cell>
          <cell r="F1543">
            <v>2566</v>
          </cell>
          <cell r="G1543">
            <v>800039182798</v>
          </cell>
          <cell r="H1543" t="str">
            <v>นางสาว</v>
          </cell>
          <cell r="I1543" t="str">
            <v>คำแดง</v>
          </cell>
          <cell r="J1543" t="str">
            <v>วงษ์จี๋</v>
          </cell>
          <cell r="K1543">
            <v>3501800042124</v>
          </cell>
          <cell r="L1543" t="str">
            <v>อมก๋อย</v>
          </cell>
          <cell r="M1543" t="str">
            <v>เชียงใหม่ 3</v>
          </cell>
          <cell r="N1543">
            <v>8</v>
          </cell>
          <cell r="O1543" t="str">
            <v>ธนาคารประชาชน</v>
          </cell>
          <cell r="P1543" t="str">
            <v>1.บุคคลค้ำประกัน</v>
          </cell>
          <cell r="Q1543">
            <v>66155.100000000006</v>
          </cell>
          <cell r="R1543">
            <v>24912.28</v>
          </cell>
          <cell r="S1543" t="str">
            <v>จังหวัดฮอด</v>
          </cell>
          <cell r="T1543" t="str">
            <v>ผบE331</v>
          </cell>
          <cell r="U1543">
            <v>2563</v>
          </cell>
          <cell r="V1543" t="str">
            <v>ผบE172</v>
          </cell>
          <cell r="W1543">
            <v>2563</v>
          </cell>
          <cell r="AA1543">
            <v>19</v>
          </cell>
          <cell r="AB1543">
            <v>8</v>
          </cell>
          <cell r="AC1543">
            <v>2563</v>
          </cell>
          <cell r="BL1543" t="str">
            <v>นางสาวคำแดง วงษ์จี๋</v>
          </cell>
          <cell r="BM1543">
            <v>883263011064</v>
          </cell>
        </row>
        <row r="1544">
          <cell r="B1544">
            <v>2387</v>
          </cell>
          <cell r="C1544">
            <v>1539</v>
          </cell>
          <cell r="D1544">
            <v>19</v>
          </cell>
          <cell r="E1544">
            <v>12</v>
          </cell>
          <cell r="F1544">
            <v>2566</v>
          </cell>
          <cell r="G1544">
            <v>800039070183</v>
          </cell>
          <cell r="H1544" t="str">
            <v>นางสาว</v>
          </cell>
          <cell r="I1544" t="str">
            <v>นิพาพร</v>
          </cell>
          <cell r="J1544" t="str">
            <v>ใจเป็ง</v>
          </cell>
          <cell r="K1544">
            <v>3501700225707</v>
          </cell>
          <cell r="L1544" t="str">
            <v>ดอยเต่า</v>
          </cell>
          <cell r="M1544" t="str">
            <v>เชียงใหม่ 3</v>
          </cell>
          <cell r="N1544">
            <v>8</v>
          </cell>
          <cell r="O1544" t="str">
            <v>สินเชื่อองค์กรชุมชน</v>
          </cell>
          <cell r="P1544" t="str">
            <v>1.บุคคลค้ำประกัน</v>
          </cell>
          <cell r="BL1544" t="str">
            <v>นางสาวนิพาพร ใจเป็ง</v>
          </cell>
          <cell r="BM1544">
            <v>823761010008</v>
          </cell>
        </row>
        <row r="1545">
          <cell r="B1545">
            <v>2388</v>
          </cell>
          <cell r="C1545">
            <v>1540</v>
          </cell>
          <cell r="D1545">
            <v>19</v>
          </cell>
          <cell r="E1545">
            <v>12</v>
          </cell>
          <cell r="F1545">
            <v>2566</v>
          </cell>
          <cell r="G1545">
            <v>800044383308</v>
          </cell>
          <cell r="H1545" t="str">
            <v>นาง</v>
          </cell>
          <cell r="I1545" t="str">
            <v>วรรณา</v>
          </cell>
          <cell r="J1545" t="str">
            <v>กิจรัตนี</v>
          </cell>
          <cell r="K1545">
            <v>3141200419476</v>
          </cell>
          <cell r="L1545" t="str">
            <v>ดอยเต่า</v>
          </cell>
          <cell r="M1545" t="str">
            <v>เชียงใหม่ 3</v>
          </cell>
          <cell r="N1545">
            <v>8</v>
          </cell>
          <cell r="O1545" t="str">
            <v>พัฒนาองค์กรชุมชน</v>
          </cell>
          <cell r="P1545" t="str">
            <v>1.บุคคลค้ำประกัน</v>
          </cell>
          <cell r="Q1545">
            <v>186506.71</v>
          </cell>
          <cell r="R1545">
            <v>46146.080000000002</v>
          </cell>
          <cell r="S1545" t="str">
            <v>จังหวัดฮอด</v>
          </cell>
          <cell r="T1545" t="str">
            <v>ผบ.354</v>
          </cell>
          <cell r="U1545">
            <v>2561</v>
          </cell>
          <cell r="V1545" t="str">
            <v>ผบ.517</v>
          </cell>
          <cell r="W1545">
            <v>2561</v>
          </cell>
          <cell r="AA1545">
            <v>2</v>
          </cell>
          <cell r="AB1545">
            <v>8</v>
          </cell>
          <cell r="AC1545">
            <v>2561</v>
          </cell>
          <cell r="BL1545" t="str">
            <v>นางวรรณา กิจรัตนี</v>
          </cell>
          <cell r="BM1545">
            <v>823761010033</v>
          </cell>
        </row>
        <row r="1546">
          <cell r="B1546">
            <v>2389</v>
          </cell>
          <cell r="C1546">
            <v>1541</v>
          </cell>
          <cell r="D1546">
            <v>19</v>
          </cell>
          <cell r="E1546">
            <v>12</v>
          </cell>
          <cell r="F1546">
            <v>2566</v>
          </cell>
          <cell r="G1546">
            <v>800047767283</v>
          </cell>
          <cell r="H1546" t="str">
            <v>นางสาว</v>
          </cell>
          <cell r="I1546" t="str">
            <v>รำไพ</v>
          </cell>
          <cell r="J1546" t="str">
            <v>โพธิสัตย์</v>
          </cell>
          <cell r="K1546">
            <v>3501700079000</v>
          </cell>
          <cell r="L1546" t="str">
            <v>ดอยเต่า</v>
          </cell>
          <cell r="M1546" t="str">
            <v>เชียงใหม่ 3</v>
          </cell>
          <cell r="N1546">
            <v>8</v>
          </cell>
          <cell r="O1546" t="str">
            <v>ธนาคารประชาชน</v>
          </cell>
          <cell r="P1546" t="str">
            <v>1.บุคคลค้ำประกัน</v>
          </cell>
          <cell r="Q1546">
            <v>47204.78</v>
          </cell>
          <cell r="R1546">
            <v>10793.42</v>
          </cell>
          <cell r="S1546" t="str">
            <v>จังหวัดฮอด</v>
          </cell>
          <cell r="T1546" t="str">
            <v>ผบ352</v>
          </cell>
          <cell r="U1546">
            <v>2561</v>
          </cell>
          <cell r="V1546" t="str">
            <v>ผบ.516</v>
          </cell>
          <cell r="W1546">
            <v>2561</v>
          </cell>
          <cell r="AA1546">
            <v>2</v>
          </cell>
          <cell r="AB1546">
            <v>8</v>
          </cell>
          <cell r="AC1546">
            <v>2561</v>
          </cell>
          <cell r="BL1546" t="str">
            <v>นางสาวรำไพ โพธิสัตย์</v>
          </cell>
          <cell r="BM1546">
            <v>823761010009</v>
          </cell>
        </row>
        <row r="1547">
          <cell r="B1547">
            <v>2390</v>
          </cell>
          <cell r="C1547">
            <v>1542</v>
          </cell>
          <cell r="D1547">
            <v>19</v>
          </cell>
          <cell r="E1547">
            <v>12</v>
          </cell>
          <cell r="F1547">
            <v>2566</v>
          </cell>
          <cell r="G1547">
            <v>800071086105</v>
          </cell>
          <cell r="H1547" t="str">
            <v>นาง</v>
          </cell>
          <cell r="I1547" t="str">
            <v>วรรณา</v>
          </cell>
          <cell r="J1547" t="str">
            <v>ปัญญา</v>
          </cell>
          <cell r="K1547">
            <v>3500200469690</v>
          </cell>
          <cell r="L1547" t="str">
            <v>จอมทอง</v>
          </cell>
          <cell r="M1547" t="str">
            <v>เชียงใหม่ 3</v>
          </cell>
          <cell r="N1547">
            <v>8</v>
          </cell>
          <cell r="O1547" t="str">
            <v>ธนาคารประชาชน</v>
          </cell>
          <cell r="P1547" t="str">
            <v>4.ไม่มีหลักประกัน</v>
          </cell>
          <cell r="Q1547">
            <v>39972.47</v>
          </cell>
          <cell r="R1547">
            <v>7857.82</v>
          </cell>
          <cell r="S1547" t="str">
            <v>จังหวัดฮอด</v>
          </cell>
          <cell r="T1547" t="str">
            <v>ผบ.1157</v>
          </cell>
          <cell r="U1547">
            <v>2562</v>
          </cell>
          <cell r="V1547" t="str">
            <v>ผบ.1118</v>
          </cell>
          <cell r="W1547">
            <v>2562</v>
          </cell>
          <cell r="AA1547">
            <v>18</v>
          </cell>
          <cell r="AB1547">
            <v>11</v>
          </cell>
          <cell r="AC1547">
            <v>2562</v>
          </cell>
          <cell r="BL1547" t="str">
            <v>นางวรรณา ปัญญา</v>
          </cell>
          <cell r="BM1547">
            <v>883262011839</v>
          </cell>
        </row>
        <row r="1548">
          <cell r="B1548">
            <v>2391</v>
          </cell>
          <cell r="C1548">
            <v>1543</v>
          </cell>
          <cell r="D1548">
            <v>19</v>
          </cell>
          <cell r="E1548">
            <v>12</v>
          </cell>
          <cell r="F1548">
            <v>2566</v>
          </cell>
          <cell r="G1548">
            <v>800047456085</v>
          </cell>
          <cell r="H1548" t="str">
            <v>นาย</v>
          </cell>
          <cell r="I1548" t="str">
            <v>บุญทอง</v>
          </cell>
          <cell r="J1548" t="str">
            <v>มงคลเจริญชื่น</v>
          </cell>
          <cell r="K1548">
            <v>3500300426925</v>
          </cell>
          <cell r="L1548" t="str">
            <v>จอมทอง</v>
          </cell>
          <cell r="M1548" t="str">
            <v>เชียงใหม่ 3</v>
          </cell>
          <cell r="N1548">
            <v>8</v>
          </cell>
          <cell r="O1548" t="str">
            <v>ธนาคารประชาชน</v>
          </cell>
          <cell r="P1548" t="str">
            <v>1.บุคคลค้ำประกัน</v>
          </cell>
          <cell r="Q1548">
            <v>43735.72</v>
          </cell>
          <cell r="R1548">
            <v>10997.29</v>
          </cell>
          <cell r="S1548" t="str">
            <v>จังหวัดฮอด</v>
          </cell>
          <cell r="T1548" t="str">
            <v>ผบ.1160</v>
          </cell>
          <cell r="U1548">
            <v>2562</v>
          </cell>
          <cell r="V1548" t="str">
            <v>ผบ.1306</v>
          </cell>
          <cell r="W1548">
            <v>2562</v>
          </cell>
          <cell r="X1548">
            <v>2</v>
          </cell>
          <cell r="Y1548">
            <v>12</v>
          </cell>
          <cell r="Z1548">
            <v>2562</v>
          </cell>
          <cell r="BL1548" t="str">
            <v>นายบุญทอง มงคลเจริญชื่น</v>
          </cell>
          <cell r="BM1548">
            <v>883262011840</v>
          </cell>
        </row>
        <row r="1549">
          <cell r="B1549">
            <v>2392</v>
          </cell>
          <cell r="C1549">
            <v>1544</v>
          </cell>
          <cell r="D1549">
            <v>19</v>
          </cell>
          <cell r="E1549">
            <v>12</v>
          </cell>
          <cell r="F1549">
            <v>2566</v>
          </cell>
          <cell r="G1549">
            <v>800043081150</v>
          </cell>
          <cell r="H1549" t="str">
            <v>นาย</v>
          </cell>
          <cell r="I1549" t="str">
            <v>บุญเลิศ</v>
          </cell>
          <cell r="J1549" t="str">
            <v>เหมยเขียว</v>
          </cell>
          <cell r="K1549">
            <v>3501200923111</v>
          </cell>
          <cell r="L1549" t="str">
            <v>จอมทอง</v>
          </cell>
          <cell r="M1549" t="str">
            <v>เชียงใหม่ 3</v>
          </cell>
          <cell r="N1549">
            <v>8</v>
          </cell>
          <cell r="O1549" t="str">
            <v>ธนาคารประชาชน</v>
          </cell>
          <cell r="P1549" t="str">
            <v>1.บุคคลค้ำประกัน</v>
          </cell>
          <cell r="Q1549">
            <v>78073.55</v>
          </cell>
          <cell r="R1549">
            <v>9866.7800000000007</v>
          </cell>
          <cell r="S1549" t="str">
            <v>แขวงเชียงใหม่</v>
          </cell>
          <cell r="T1549" t="str">
            <v>ผบ10376</v>
          </cell>
          <cell r="U1549">
            <v>2562</v>
          </cell>
          <cell r="V1549" t="str">
            <v>ผบ.11416</v>
          </cell>
          <cell r="W1549">
            <v>2562</v>
          </cell>
          <cell r="AA1549">
            <v>5</v>
          </cell>
          <cell r="AB1549">
            <v>11</v>
          </cell>
          <cell r="AC1549">
            <v>2562</v>
          </cell>
          <cell r="BL1549" t="str">
            <v>นายบุญเลิศ เหมยเขียว</v>
          </cell>
          <cell r="BM1549">
            <v>883262011841</v>
          </cell>
        </row>
        <row r="1550">
          <cell r="B1550">
            <v>2393</v>
          </cell>
          <cell r="C1550">
            <v>1545</v>
          </cell>
          <cell r="D1550">
            <v>19</v>
          </cell>
          <cell r="E1550">
            <v>12</v>
          </cell>
          <cell r="F1550">
            <v>2566</v>
          </cell>
          <cell r="G1550">
            <v>800047424570</v>
          </cell>
          <cell r="H1550" t="str">
            <v>นางสาว</v>
          </cell>
          <cell r="I1550" t="str">
            <v>ภรณ์ทิพย์</v>
          </cell>
          <cell r="J1550" t="str">
            <v>พัลวัลย์</v>
          </cell>
          <cell r="K1550">
            <v>1500200128284</v>
          </cell>
          <cell r="L1550" t="str">
            <v>จอมทอง</v>
          </cell>
          <cell r="M1550" t="str">
            <v>เชียงใหม่ 3</v>
          </cell>
          <cell r="N1550">
            <v>8</v>
          </cell>
          <cell r="O1550" t="str">
            <v>ธนาคารประชาชน</v>
          </cell>
          <cell r="P1550" t="str">
            <v>1.บุคคลค้ำประกัน</v>
          </cell>
          <cell r="Q1550">
            <v>53895.29</v>
          </cell>
          <cell r="R1550">
            <v>12126.77</v>
          </cell>
          <cell r="S1550" t="str">
            <v>จังหวัดฮอด</v>
          </cell>
          <cell r="T1550" t="str">
            <v>ผบE259</v>
          </cell>
          <cell r="U1550">
            <v>2563</v>
          </cell>
          <cell r="V1550" t="str">
            <v>ผบE127</v>
          </cell>
          <cell r="W1550">
            <v>2563</v>
          </cell>
          <cell r="AA1550">
            <v>13</v>
          </cell>
          <cell r="AB1550">
            <v>8</v>
          </cell>
          <cell r="AC1550">
            <v>2563</v>
          </cell>
          <cell r="BL1550" t="str">
            <v>นางสาวภรณ์ทิพย์ พัลวัลย์</v>
          </cell>
          <cell r="BM1550">
            <v>883263011042</v>
          </cell>
        </row>
        <row r="1551">
          <cell r="B1551">
            <v>2394</v>
          </cell>
          <cell r="C1551">
            <v>1546</v>
          </cell>
          <cell r="D1551">
            <v>19</v>
          </cell>
          <cell r="E1551">
            <v>12</v>
          </cell>
          <cell r="F1551">
            <v>2566</v>
          </cell>
          <cell r="G1551">
            <v>800075260342</v>
          </cell>
          <cell r="H1551" t="str">
            <v>นางสาว</v>
          </cell>
          <cell r="I1551" t="str">
            <v>อธิพร</v>
          </cell>
          <cell r="J1551" t="str">
            <v>อุปนันต์</v>
          </cell>
          <cell r="K1551">
            <v>3500200647121</v>
          </cell>
          <cell r="L1551" t="str">
            <v>จอมทอง</v>
          </cell>
          <cell r="M1551" t="str">
            <v>เชียงใหม่ 3</v>
          </cell>
          <cell r="N1551">
            <v>8</v>
          </cell>
          <cell r="O1551" t="str">
            <v>สินเชื่อแก้ไขปัญหาหนี้นอกระบบPSA</v>
          </cell>
          <cell r="P1551" t="str">
            <v>1.บุคคลค้ำประกัน</v>
          </cell>
          <cell r="Q1551">
            <v>45605.8</v>
          </cell>
          <cell r="R1551">
            <v>7980.21</v>
          </cell>
          <cell r="S1551" t="str">
            <v>จังหวัดฮอด</v>
          </cell>
          <cell r="T1551" t="str">
            <v>ผบ1153</v>
          </cell>
          <cell r="U1551">
            <v>2562</v>
          </cell>
          <cell r="V1551" t="str">
            <v>ผบ.1119</v>
          </cell>
          <cell r="W1551">
            <v>2562</v>
          </cell>
          <cell r="AA1551">
            <v>18</v>
          </cell>
          <cell r="AB1551">
            <v>11</v>
          </cell>
          <cell r="AC1551">
            <v>2562</v>
          </cell>
          <cell r="BL1551" t="str">
            <v>นางสาวอธิพร อุปนันต์</v>
          </cell>
          <cell r="BM1551">
            <v>883262011843</v>
          </cell>
        </row>
        <row r="1552">
          <cell r="B1552">
            <v>2395</v>
          </cell>
          <cell r="C1552">
            <v>1547</v>
          </cell>
          <cell r="D1552">
            <v>19</v>
          </cell>
          <cell r="E1552">
            <v>12</v>
          </cell>
          <cell r="F1552">
            <v>2566</v>
          </cell>
          <cell r="G1552">
            <v>800080214813</v>
          </cell>
          <cell r="H1552" t="str">
            <v>นางสาว</v>
          </cell>
          <cell r="I1552" t="str">
            <v>วราภรณ์</v>
          </cell>
          <cell r="J1552" t="str">
            <v>ซิระเซ็น</v>
          </cell>
          <cell r="K1552">
            <v>1500200020904</v>
          </cell>
          <cell r="L1552" t="str">
            <v>จอมทอง</v>
          </cell>
          <cell r="M1552" t="str">
            <v>เชียงใหม่ 3</v>
          </cell>
          <cell r="N1552">
            <v>8</v>
          </cell>
          <cell r="O1552" t="str">
            <v>ธนาคารประชาชน</v>
          </cell>
          <cell r="P1552" t="str">
            <v>1.บุคคลค้ำประกัน</v>
          </cell>
          <cell r="Q1552">
            <v>66960.5</v>
          </cell>
          <cell r="R1552">
            <v>12012.29</v>
          </cell>
          <cell r="S1552" t="str">
            <v>จังหวัดฮอด</v>
          </cell>
          <cell r="T1552" t="str">
            <v>ผบ1140</v>
          </cell>
          <cell r="U1552">
            <v>2562</v>
          </cell>
          <cell r="V1552" t="str">
            <v>ผบ.1125</v>
          </cell>
          <cell r="W1552">
            <v>2562</v>
          </cell>
          <cell r="AA1552">
            <v>18</v>
          </cell>
          <cell r="AB1552">
            <v>11</v>
          </cell>
          <cell r="AC1552">
            <v>2562</v>
          </cell>
          <cell r="BL1552" t="str">
            <v>นางสาววราภรณ์ ซิระเซ็น</v>
          </cell>
          <cell r="BM1552">
            <v>883262011845</v>
          </cell>
        </row>
        <row r="1553">
          <cell r="B1553">
            <v>2396</v>
          </cell>
          <cell r="C1553">
            <v>1548</v>
          </cell>
          <cell r="D1553">
            <v>19</v>
          </cell>
          <cell r="E1553">
            <v>12</v>
          </cell>
          <cell r="F1553">
            <v>2566</v>
          </cell>
          <cell r="G1553">
            <v>800058886352</v>
          </cell>
          <cell r="H1553" t="str">
            <v>นางสาว</v>
          </cell>
          <cell r="I1553" t="str">
            <v>จิราพร</v>
          </cell>
          <cell r="J1553" t="str">
            <v>เกษมสุข</v>
          </cell>
          <cell r="K1553">
            <v>2500200021089</v>
          </cell>
          <cell r="L1553" t="str">
            <v>จอมทอง</v>
          </cell>
          <cell r="M1553" t="str">
            <v>เชียงใหม่ 3</v>
          </cell>
          <cell r="N1553">
            <v>8</v>
          </cell>
          <cell r="O1553" t="str">
            <v>พัฒนาองค์กรชุมชน (รายบุคคล)</v>
          </cell>
          <cell r="P1553" t="str">
            <v>1.บุคคลค้ำประกัน</v>
          </cell>
          <cell r="Q1553">
            <v>81392.91</v>
          </cell>
          <cell r="R1553">
            <v>19048.150000000001</v>
          </cell>
          <cell r="S1553" t="str">
            <v>จังหวัดฮอด</v>
          </cell>
          <cell r="T1553" t="str">
            <v>ผบ.1137</v>
          </cell>
          <cell r="U1553">
            <v>2562</v>
          </cell>
          <cell r="V1553" t="str">
            <v>ผบ.1127</v>
          </cell>
          <cell r="W1553">
            <v>2562</v>
          </cell>
          <cell r="AA1553">
            <v>18</v>
          </cell>
          <cell r="AB1553">
            <v>11</v>
          </cell>
          <cell r="AC1553">
            <v>2562</v>
          </cell>
          <cell r="BL1553" t="str">
            <v>นางสาวจิราพร เกษมสุข</v>
          </cell>
          <cell r="BM1553">
            <v>883262011790</v>
          </cell>
        </row>
        <row r="1554">
          <cell r="B1554">
            <v>2397</v>
          </cell>
          <cell r="C1554">
            <v>1549</v>
          </cell>
          <cell r="D1554">
            <v>19</v>
          </cell>
          <cell r="E1554">
            <v>12</v>
          </cell>
          <cell r="F1554">
            <v>2566</v>
          </cell>
          <cell r="G1554">
            <v>800077882614</v>
          </cell>
          <cell r="H1554" t="str">
            <v>นาย</v>
          </cell>
          <cell r="I1554" t="str">
            <v>เอนก</v>
          </cell>
          <cell r="J1554" t="str">
            <v>สีทองบูรณ์</v>
          </cell>
          <cell r="K1554">
            <v>1501200004187</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29165.79</v>
          </cell>
          <cell r="R1554">
            <v>5373.1</v>
          </cell>
          <cell r="S1554" t="str">
            <v>แขวงเชียงใหม่</v>
          </cell>
          <cell r="T1554" t="str">
            <v>ผบ10379</v>
          </cell>
          <cell r="U1554">
            <v>2562</v>
          </cell>
          <cell r="V1554" t="str">
            <v>ผบ.11323</v>
          </cell>
          <cell r="W1554">
            <v>2562</v>
          </cell>
          <cell r="AA1554">
            <v>4</v>
          </cell>
          <cell r="AB1554">
            <v>11</v>
          </cell>
          <cell r="AC1554">
            <v>2562</v>
          </cell>
          <cell r="BL1554" t="str">
            <v>นายเอนก สีทองบูรณ์</v>
          </cell>
          <cell r="BM1554">
            <v>883262011788</v>
          </cell>
        </row>
        <row r="1555">
          <cell r="B1555">
            <v>2398</v>
          </cell>
          <cell r="C1555">
            <v>1550</v>
          </cell>
          <cell r="D1555">
            <v>19</v>
          </cell>
          <cell r="E1555">
            <v>12</v>
          </cell>
          <cell r="F1555">
            <v>2566</v>
          </cell>
          <cell r="G1555">
            <v>800077096702</v>
          </cell>
          <cell r="H1555" t="str">
            <v>นางสาว</v>
          </cell>
          <cell r="I1555" t="str">
            <v>สุพัตรา</v>
          </cell>
          <cell r="J1555" t="str">
            <v>สุพรรณ์</v>
          </cell>
          <cell r="K1555">
            <v>3500200017616</v>
          </cell>
          <cell r="L1555" t="str">
            <v>จอมทอง</v>
          </cell>
          <cell r="M1555" t="str">
            <v>เชียงใหม่ 3</v>
          </cell>
          <cell r="N1555">
            <v>8</v>
          </cell>
          <cell r="O1555" t="str">
            <v>สินเชื่อแก้ไขปัญหาหนี้นอกระบบPAS</v>
          </cell>
          <cell r="P1555" t="str">
            <v>1.บุคคลค้ำประกัน</v>
          </cell>
          <cell r="Q1555">
            <v>28322.92</v>
          </cell>
          <cell r="R1555">
            <v>5592.14</v>
          </cell>
          <cell r="S1555" t="str">
            <v>จังหวัดฮอด</v>
          </cell>
          <cell r="T1555" t="str">
            <v>ผบ1177</v>
          </cell>
          <cell r="U1555">
            <v>2562</v>
          </cell>
          <cell r="V1555" t="str">
            <v>ผบ.1311</v>
          </cell>
          <cell r="W1555">
            <v>2562</v>
          </cell>
          <cell r="X1555">
            <v>2</v>
          </cell>
          <cell r="Y1555">
            <v>12</v>
          </cell>
          <cell r="Z1555">
            <v>2562</v>
          </cell>
          <cell r="BL1555" t="str">
            <v>นางสาวสุพัตรา สุพรรณ์</v>
          </cell>
          <cell r="BM1555">
            <v>883262011848</v>
          </cell>
        </row>
        <row r="1556">
          <cell r="B1556">
            <v>2399</v>
          </cell>
          <cell r="C1556">
            <v>1551</v>
          </cell>
          <cell r="D1556">
            <v>19</v>
          </cell>
          <cell r="E1556">
            <v>12</v>
          </cell>
          <cell r="F1556">
            <v>2566</v>
          </cell>
          <cell r="G1556">
            <v>340744005</v>
          </cell>
          <cell r="I1556" t="str">
            <v>บ้านใหม่สามัคคี</v>
          </cell>
          <cell r="L1556" t="str">
            <v>จอมทอง</v>
          </cell>
          <cell r="M1556" t="str">
            <v>เชียงใหม่ 3</v>
          </cell>
          <cell r="N1556">
            <v>8</v>
          </cell>
          <cell r="O1556" t="str">
            <v>พัฒนาบนบท</v>
          </cell>
          <cell r="P1556" t="str">
            <v>1.บุคคลค้ำประกัน</v>
          </cell>
          <cell r="Q1556">
            <v>172593</v>
          </cell>
          <cell r="R1556">
            <v>159987</v>
          </cell>
          <cell r="S1556" t="str">
            <v>จังหวัดฮอด</v>
          </cell>
          <cell r="T1556" t="str">
            <v>ผบ62</v>
          </cell>
          <cell r="U1556">
            <v>2561</v>
          </cell>
          <cell r="V1556" t="str">
            <v>ผบ306</v>
          </cell>
          <cell r="W1556">
            <v>2561</v>
          </cell>
          <cell r="AA1556">
            <v>15</v>
          </cell>
          <cell r="AB1556">
            <v>5</v>
          </cell>
          <cell r="AC1556">
            <v>2561</v>
          </cell>
          <cell r="BL1556" t="str">
            <v xml:space="preserve">บ้านใหม่สามัคคี </v>
          </cell>
          <cell r="BM1556">
            <v>0</v>
          </cell>
        </row>
        <row r="1557">
          <cell r="B1557">
            <v>2400</v>
          </cell>
          <cell r="C1557">
            <v>1552</v>
          </cell>
          <cell r="D1557">
            <v>19</v>
          </cell>
          <cell r="E1557">
            <v>12</v>
          </cell>
          <cell r="F1557">
            <v>2566</v>
          </cell>
          <cell r="G1557">
            <v>800090366959</v>
          </cell>
          <cell r="H1557" t="str">
            <v>นางสาว</v>
          </cell>
          <cell r="I1557" t="str">
            <v>ภิรัญญา</v>
          </cell>
          <cell r="J1557" t="str">
            <v>แสงผึ้ง</v>
          </cell>
          <cell r="K1557">
            <v>1500200173409</v>
          </cell>
          <cell r="L1557" t="str">
            <v>จอมทอง</v>
          </cell>
          <cell r="M1557" t="str">
            <v>เชียงใหม่ 3</v>
          </cell>
          <cell r="N1557">
            <v>8</v>
          </cell>
          <cell r="O1557" t="str">
            <v>สินเชื่อแก้ไขปัญหาหนี้นอกระบบPAS</v>
          </cell>
          <cell r="P1557" t="str">
            <v>1.บุคคลค้ำประกัน</v>
          </cell>
          <cell r="Q1557">
            <v>44781.120000000003</v>
          </cell>
          <cell r="R1557">
            <v>7273.91</v>
          </cell>
          <cell r="S1557" t="str">
            <v>แขวงเชียงใหม่</v>
          </cell>
          <cell r="T1557" t="str">
            <v>ผบ3142</v>
          </cell>
          <cell r="U1557">
            <v>2563</v>
          </cell>
          <cell r="V1557" t="str">
            <v>ผบ.345</v>
          </cell>
          <cell r="W1557">
            <v>2564</v>
          </cell>
          <cell r="X1557">
            <v>1</v>
          </cell>
          <cell r="Y1557">
            <v>6</v>
          </cell>
          <cell r="Z1557">
            <v>2564</v>
          </cell>
          <cell r="BL1557" t="str">
            <v>นางสาวภิรัญญา แสงผึ้ง</v>
          </cell>
          <cell r="BM1557">
            <v>883263011147</v>
          </cell>
        </row>
        <row r="1558">
          <cell r="B1558">
            <v>2401</v>
          </cell>
          <cell r="C1558">
            <v>1553</v>
          </cell>
          <cell r="D1558">
            <v>19</v>
          </cell>
          <cell r="E1558">
            <v>12</v>
          </cell>
          <cell r="F1558">
            <v>2566</v>
          </cell>
          <cell r="G1558">
            <v>800035365280</v>
          </cell>
          <cell r="H1558" t="str">
            <v>นางสาว</v>
          </cell>
          <cell r="I1558" t="str">
            <v>พัตรพิมล</v>
          </cell>
          <cell r="J1558" t="str">
            <v>ตานะเป็ง</v>
          </cell>
          <cell r="K1558">
            <v>3580400118858</v>
          </cell>
          <cell r="L1558" t="str">
            <v>จอมทอง</v>
          </cell>
          <cell r="M1558" t="str">
            <v>เชียงใหม่ 3</v>
          </cell>
          <cell r="N1558">
            <v>8</v>
          </cell>
          <cell r="O1558" t="str">
            <v>พัฒนาองค์กรชุมชน</v>
          </cell>
          <cell r="P1558" t="str">
            <v>1.บุคคลค้ำประกัน</v>
          </cell>
          <cell r="Q1558">
            <v>31044.240000000002</v>
          </cell>
          <cell r="R1558">
            <v>542.96</v>
          </cell>
          <cell r="S1558" t="str">
            <v>จังหวัดฮอด</v>
          </cell>
          <cell r="T1558" t="str">
            <v>ผบE263</v>
          </cell>
          <cell r="U1558">
            <v>2563</v>
          </cell>
          <cell r="V1558" t="str">
            <v>ผบE129</v>
          </cell>
          <cell r="W1558">
            <v>2563</v>
          </cell>
          <cell r="X1558">
            <v>13</v>
          </cell>
          <cell r="Y1558">
            <v>8</v>
          </cell>
          <cell r="Z1558">
            <v>2563</v>
          </cell>
          <cell r="BL1558" t="str">
            <v>นางสาวพัตรพิมล ตานะเป็ง</v>
          </cell>
          <cell r="BM1558">
            <v>883263011129</v>
          </cell>
        </row>
        <row r="1559">
          <cell r="B1559">
            <v>2402</v>
          </cell>
          <cell r="C1559">
            <v>1554</v>
          </cell>
          <cell r="D1559">
            <v>19</v>
          </cell>
          <cell r="E1559">
            <v>12</v>
          </cell>
          <cell r="F1559">
            <v>2566</v>
          </cell>
          <cell r="G1559">
            <v>800059506983</v>
          </cell>
          <cell r="H1559" t="str">
            <v>นางสาว</v>
          </cell>
          <cell r="I1559" t="str">
            <v>บัณฑิตา</v>
          </cell>
          <cell r="J1559" t="str">
            <v>ไทยใหม่</v>
          </cell>
          <cell r="K1559">
            <v>3500200066927</v>
          </cell>
          <cell r="L1559" t="str">
            <v>จอมทอง</v>
          </cell>
          <cell r="M1559" t="str">
            <v>เชียงใหม่ 3</v>
          </cell>
          <cell r="N1559">
            <v>8</v>
          </cell>
          <cell r="O1559" t="str">
            <v>พัฒนาองค์กรชุมชน</v>
          </cell>
          <cell r="P1559" t="str">
            <v>1.บุคคลค้ำประกัน</v>
          </cell>
          <cell r="Q1559">
            <v>32314.87</v>
          </cell>
          <cell r="R1559">
            <v>9106.91</v>
          </cell>
          <cell r="S1559" t="str">
            <v>จังหวัดฮอด</v>
          </cell>
          <cell r="T1559" t="str">
            <v>ผบE157</v>
          </cell>
          <cell r="U1559">
            <v>2564</v>
          </cell>
          <cell r="V1559" t="str">
            <v>ผบE231</v>
          </cell>
          <cell r="W1559">
            <v>2564</v>
          </cell>
          <cell r="AA1559">
            <v>29</v>
          </cell>
          <cell r="AB1559">
            <v>6</v>
          </cell>
          <cell r="AC1559">
            <v>2564</v>
          </cell>
          <cell r="BL1559" t="str">
            <v>นางสาวบัณฑิตา ไทยใหม่</v>
          </cell>
          <cell r="BM1559">
            <v>883263011131</v>
          </cell>
        </row>
        <row r="1560">
          <cell r="B1560">
            <v>2403</v>
          </cell>
          <cell r="C1560">
            <v>1555</v>
          </cell>
          <cell r="D1560">
            <v>19</v>
          </cell>
          <cell r="E1560">
            <v>12</v>
          </cell>
          <cell r="F1560">
            <v>2566</v>
          </cell>
          <cell r="G1560">
            <v>800061227297</v>
          </cell>
          <cell r="H1560" t="str">
            <v>นาง</v>
          </cell>
          <cell r="I1560" t="str">
            <v>จิตตพิมพ์</v>
          </cell>
          <cell r="J1560" t="str">
            <v>ศรีคำนวล</v>
          </cell>
          <cell r="K1560">
            <v>3520100014925</v>
          </cell>
          <cell r="L1560" t="str">
            <v>จอมทอง</v>
          </cell>
          <cell r="M1560" t="str">
            <v>เชียงใหม่ 3</v>
          </cell>
          <cell r="N1560">
            <v>8</v>
          </cell>
          <cell r="O1560" t="str">
            <v>พัฒนาองค์กรชุมชน</v>
          </cell>
          <cell r="P1560" t="str">
            <v>1.บุคคลค้ำประกัน</v>
          </cell>
          <cell r="Q1560">
            <v>83267.81</v>
          </cell>
          <cell r="R1560">
            <v>25718.48</v>
          </cell>
          <cell r="S1560" t="str">
            <v>จังหวัดฮอด</v>
          </cell>
          <cell r="T1560" t="str">
            <v>ผบE262</v>
          </cell>
          <cell r="U1560">
            <v>2563</v>
          </cell>
          <cell r="V1560" t="str">
            <v>ผบE100</v>
          </cell>
          <cell r="W1560">
            <v>2563</v>
          </cell>
          <cell r="X1560">
            <v>6</v>
          </cell>
          <cell r="Y1560">
            <v>8</v>
          </cell>
          <cell r="Z1560">
            <v>2563</v>
          </cell>
          <cell r="BL1560" t="str">
            <v>นางจิตตพิมพ์ ศรีคำนวล</v>
          </cell>
          <cell r="BM1560">
            <v>883263011037</v>
          </cell>
        </row>
        <row r="1561">
          <cell r="B1561">
            <v>2404</v>
          </cell>
          <cell r="C1561">
            <v>1556</v>
          </cell>
          <cell r="D1561">
            <v>19</v>
          </cell>
          <cell r="E1561">
            <v>12</v>
          </cell>
          <cell r="F1561">
            <v>2566</v>
          </cell>
          <cell r="G1561">
            <v>800073059449</v>
          </cell>
          <cell r="H1561" t="str">
            <v>นาย</v>
          </cell>
          <cell r="I1561" t="str">
            <v>ประสงค์</v>
          </cell>
          <cell r="J1561" t="str">
            <v>บูรณะ</v>
          </cell>
          <cell r="K1561">
            <v>3500200540114</v>
          </cell>
          <cell r="L1561" t="str">
            <v>จอมทอง</v>
          </cell>
          <cell r="M1561" t="str">
            <v>เชียงใหม่ 3</v>
          </cell>
          <cell r="N1561">
            <v>8</v>
          </cell>
          <cell r="O1561" t="str">
            <v>ธนาคารประชาชน</v>
          </cell>
          <cell r="P1561" t="str">
            <v>1.บุคคลค้ำประกัน</v>
          </cell>
          <cell r="Q1561">
            <v>71127.88</v>
          </cell>
          <cell r="R1561">
            <v>23847.62</v>
          </cell>
          <cell r="S1561" t="str">
            <v>จังหวัดฮอด</v>
          </cell>
          <cell r="T1561" t="str">
            <v>ผบE177</v>
          </cell>
          <cell r="U1561">
            <v>2566</v>
          </cell>
          <cell r="V1561" t="str">
            <v>ผบE489</v>
          </cell>
          <cell r="W1561">
            <v>2566</v>
          </cell>
          <cell r="X1561">
            <v>16</v>
          </cell>
          <cell r="Y1561">
            <v>5</v>
          </cell>
          <cell r="Z1561">
            <v>2566</v>
          </cell>
          <cell r="BL1561" t="str">
            <v>นายประสงค์ บูรณะ</v>
          </cell>
          <cell r="BM1561">
            <v>888165010604</v>
          </cell>
        </row>
        <row r="1562">
          <cell r="B1562">
            <v>2405</v>
          </cell>
          <cell r="C1562">
            <v>1557</v>
          </cell>
          <cell r="D1562">
            <v>19</v>
          </cell>
          <cell r="E1562">
            <v>12</v>
          </cell>
          <cell r="F1562">
            <v>2566</v>
          </cell>
          <cell r="G1562">
            <v>800091638190</v>
          </cell>
          <cell r="H1562" t="str">
            <v>นางสาว</v>
          </cell>
          <cell r="I1562" t="str">
            <v>ณัฐธิดา</v>
          </cell>
          <cell r="J1562" t="str">
            <v>วรษายะ</v>
          </cell>
          <cell r="K1562">
            <v>1500200156741</v>
          </cell>
          <cell r="L1562" t="str">
            <v>จอมทอง</v>
          </cell>
          <cell r="M1562" t="str">
            <v>เชียงใหม่ 3</v>
          </cell>
          <cell r="N1562">
            <v>8</v>
          </cell>
          <cell r="O1562" t="str">
            <v>ธนาคารประชาชน</v>
          </cell>
          <cell r="P1562" t="str">
            <v>1.บุคคลค้ำประกัน</v>
          </cell>
          <cell r="Q1562">
            <v>43055</v>
          </cell>
          <cell r="R1562">
            <v>8846.25</v>
          </cell>
          <cell r="S1562" t="str">
            <v>แขวงเชียงใหม่</v>
          </cell>
          <cell r="T1562" t="str">
            <v>ผบ.7143</v>
          </cell>
          <cell r="U1562">
            <v>2563</v>
          </cell>
          <cell r="V1562" t="str">
            <v>ผบ.359</v>
          </cell>
          <cell r="W1562">
            <v>2564</v>
          </cell>
          <cell r="AA1562">
            <v>1</v>
          </cell>
          <cell r="AB1562">
            <v>6</v>
          </cell>
          <cell r="AC1562">
            <v>2564</v>
          </cell>
          <cell r="BL1562" t="str">
            <v>นางสาวณัฐธิดา วรษายะ</v>
          </cell>
          <cell r="BM1562">
            <v>883263011141</v>
          </cell>
        </row>
        <row r="1563">
          <cell r="B1563">
            <v>2406</v>
          </cell>
          <cell r="C1563">
            <v>1558</v>
          </cell>
          <cell r="D1563">
            <v>19</v>
          </cell>
          <cell r="E1563">
            <v>12</v>
          </cell>
          <cell r="F1563">
            <v>2566</v>
          </cell>
          <cell r="G1563">
            <v>800061226950</v>
          </cell>
          <cell r="H1563" t="str">
            <v>นางสาว</v>
          </cell>
          <cell r="I1563" t="str">
            <v>มาลี</v>
          </cell>
          <cell r="J1563" t="str">
            <v>เตชะตา</v>
          </cell>
          <cell r="K1563">
            <v>3500200668218</v>
          </cell>
          <cell r="L1563" t="str">
            <v>จอมทอง</v>
          </cell>
          <cell r="M1563" t="str">
            <v>เชียงใหม่ 3</v>
          </cell>
          <cell r="N1563">
            <v>8</v>
          </cell>
          <cell r="O1563" t="str">
            <v>พัฒนาองค์กรชุมชน</v>
          </cell>
          <cell r="P1563" t="str">
            <v>1.บุคคลค้ำประกัน</v>
          </cell>
          <cell r="Q1563">
            <v>35123.120000000003</v>
          </cell>
          <cell r="R1563">
            <v>7484.37</v>
          </cell>
          <cell r="S1563" t="str">
            <v>จังหวัดฮอด</v>
          </cell>
          <cell r="T1563" t="str">
            <v>ผบE243</v>
          </cell>
          <cell r="U1563">
            <v>2563</v>
          </cell>
          <cell r="V1563" t="str">
            <v>ผบE121</v>
          </cell>
          <cell r="W1563">
            <v>2563</v>
          </cell>
          <cell r="AA1563">
            <v>13</v>
          </cell>
          <cell r="AB1563">
            <v>8</v>
          </cell>
          <cell r="AC1563">
            <v>2563</v>
          </cell>
          <cell r="BL1563" t="str">
            <v>นางสาวมาลี เตชะตา</v>
          </cell>
          <cell r="BM1563">
            <v>883263011130</v>
          </cell>
        </row>
        <row r="1564">
          <cell r="B1564">
            <v>2407</v>
          </cell>
          <cell r="C1564">
            <v>1559</v>
          </cell>
          <cell r="D1564">
            <v>19</v>
          </cell>
          <cell r="E1564">
            <v>12</v>
          </cell>
          <cell r="F1564">
            <v>2566</v>
          </cell>
          <cell r="G1564">
            <v>800088539864</v>
          </cell>
          <cell r="H1564" t="str">
            <v>นาง</v>
          </cell>
          <cell r="I1564" t="str">
            <v>สมศรี</v>
          </cell>
          <cell r="J1564" t="str">
            <v>จันตะพรม</v>
          </cell>
          <cell r="K1564">
            <v>3500200379208</v>
          </cell>
          <cell r="L1564" t="str">
            <v>จอมทอง</v>
          </cell>
          <cell r="M1564" t="str">
            <v>เชียงใหม่ 3</v>
          </cell>
          <cell r="N1564">
            <v>8</v>
          </cell>
          <cell r="O1564" t="str">
            <v>พัฒนาผู้มีบัตรสวัสดิการแห่งรัฐ (PSA)</v>
          </cell>
          <cell r="P1564" t="str">
            <v>1.บุคคลค้ำประกัน</v>
          </cell>
          <cell r="Q1564">
            <v>37799.46</v>
          </cell>
          <cell r="R1564">
            <v>3034.5</v>
          </cell>
          <cell r="S1564" t="str">
            <v>แขวงเชียงใหม่</v>
          </cell>
          <cell r="T1564" t="str">
            <v>ผบE1028</v>
          </cell>
          <cell r="U1564">
            <v>2563</v>
          </cell>
          <cell r="V1564" t="str">
            <v>ผบE1332</v>
          </cell>
          <cell r="W1564">
            <v>2563</v>
          </cell>
          <cell r="AA1564">
            <v>29</v>
          </cell>
          <cell r="AB1564">
            <v>9</v>
          </cell>
          <cell r="AC1564">
            <v>2563</v>
          </cell>
          <cell r="BL1564" t="str">
            <v>นางสมศรี จันตะพรม</v>
          </cell>
          <cell r="BM1564">
            <v>883263011139</v>
          </cell>
        </row>
        <row r="1565">
          <cell r="B1565">
            <v>2408</v>
          </cell>
          <cell r="C1565">
            <v>1560</v>
          </cell>
          <cell r="D1565">
            <v>19</v>
          </cell>
          <cell r="E1565">
            <v>12</v>
          </cell>
          <cell r="F1565">
            <v>2566</v>
          </cell>
          <cell r="G1565">
            <v>800027092553</v>
          </cell>
          <cell r="H1565" t="str">
            <v>นาง</v>
          </cell>
          <cell r="I1565" t="str">
            <v>ฉัตรวลัยหรือหยดวลัย</v>
          </cell>
          <cell r="J1565" t="str">
            <v>ปิยพรชัยตระกูลหรือยศถามี</v>
          </cell>
          <cell r="K1565">
            <v>3501200398726</v>
          </cell>
          <cell r="L1565" t="str">
            <v>จอมทอง</v>
          </cell>
          <cell r="M1565" t="str">
            <v>เชียงใหม่ 3</v>
          </cell>
          <cell r="N1565">
            <v>8</v>
          </cell>
          <cell r="O1565" t="str">
            <v>สินชื่อสวัสดิ์การ</v>
          </cell>
          <cell r="P1565" t="str">
            <v>1.บุคคลค้ำประกัน</v>
          </cell>
          <cell r="Q1565">
            <v>53969.33</v>
          </cell>
          <cell r="R1565">
            <v>5493.3</v>
          </cell>
          <cell r="S1565" t="str">
            <v>จังหวัดฮอด</v>
          </cell>
          <cell r="T1565" t="str">
            <v>ผบE350</v>
          </cell>
          <cell r="U1565">
            <v>2563</v>
          </cell>
          <cell r="V1565" t="str">
            <v>ผบE190</v>
          </cell>
          <cell r="W1565">
            <v>2563</v>
          </cell>
          <cell r="AA1565">
            <v>20</v>
          </cell>
          <cell r="AB1565">
            <v>8</v>
          </cell>
          <cell r="AC1565">
            <v>2563</v>
          </cell>
          <cell r="BL1565" t="str">
            <v>นางฉัตรวลัยหรือหยดวลัย ปิยพรชัยตระกูลหรือยศถามี</v>
          </cell>
          <cell r="BM1565">
            <v>883263011271</v>
          </cell>
        </row>
        <row r="1566">
          <cell r="B1566">
            <v>2409</v>
          </cell>
          <cell r="C1566">
            <v>1561</v>
          </cell>
          <cell r="D1566">
            <v>19</v>
          </cell>
          <cell r="E1566">
            <v>12</v>
          </cell>
          <cell r="F1566">
            <v>2566</v>
          </cell>
          <cell r="G1566">
            <v>800090821680</v>
          </cell>
          <cell r="H1566" t="str">
            <v>นาง</v>
          </cell>
          <cell r="I1566" t="str">
            <v>ต้อย</v>
          </cell>
          <cell r="J1566" t="str">
            <v>กันทะมาลี</v>
          </cell>
          <cell r="K1566">
            <v>3500200575511</v>
          </cell>
          <cell r="L1566" t="str">
            <v>จอมทอง</v>
          </cell>
          <cell r="M1566" t="str">
            <v>เชียงใหม่ 3</v>
          </cell>
          <cell r="N1566">
            <v>8</v>
          </cell>
          <cell r="O1566" t="str">
            <v>สินเชื่อแก้ไขปัญหาหนี้นอกระบบPAS</v>
          </cell>
          <cell r="P1566" t="str">
            <v>1.บุคคลค้ำประกัน</v>
          </cell>
          <cell r="Q1566">
            <v>44162</v>
          </cell>
          <cell r="R1566">
            <v>4323.74</v>
          </cell>
          <cell r="S1566" t="str">
            <v>จังหวัดฮอด</v>
          </cell>
          <cell r="T1566" t="str">
            <v>ผบE349</v>
          </cell>
          <cell r="U1566">
            <v>2563</v>
          </cell>
          <cell r="V1566" t="str">
            <v>ผบE189</v>
          </cell>
          <cell r="W1566">
            <v>2563</v>
          </cell>
          <cell r="AA1566">
            <v>20</v>
          </cell>
          <cell r="AB1566">
            <v>8</v>
          </cell>
          <cell r="AC1566">
            <v>2563</v>
          </cell>
          <cell r="BL1566" t="str">
            <v>นางต้อย กันทะมาลี</v>
          </cell>
          <cell r="BM1566">
            <v>883263011272</v>
          </cell>
        </row>
        <row r="1567">
          <cell r="B1567">
            <v>2410</v>
          </cell>
          <cell r="C1567">
            <v>1562</v>
          </cell>
          <cell r="D1567">
            <v>19</v>
          </cell>
          <cell r="E1567">
            <v>12</v>
          </cell>
          <cell r="F1567">
            <v>2566</v>
          </cell>
          <cell r="G1567">
            <v>800061457332</v>
          </cell>
          <cell r="H1567" t="str">
            <v>นาย</v>
          </cell>
          <cell r="I1567" t="str">
            <v>ธนากฤต</v>
          </cell>
          <cell r="J1567" t="str">
            <v>แสนใจบาล</v>
          </cell>
          <cell r="K1567">
            <v>3500200692984</v>
          </cell>
          <cell r="L1567" t="str">
            <v>จอมทอง</v>
          </cell>
          <cell r="M1567" t="str">
            <v>เชียงใหม่ 3</v>
          </cell>
          <cell r="N1567">
            <v>8</v>
          </cell>
          <cell r="O1567" t="str">
            <v>พัฒนาองค์กรชุมชน (รายบุคคล)</v>
          </cell>
          <cell r="P1567" t="str">
            <v>1.บุคคลค้ำประกัน</v>
          </cell>
          <cell r="Q1567">
            <v>41657.360000000001</v>
          </cell>
          <cell r="R1567">
            <v>15391.09</v>
          </cell>
          <cell r="S1567" t="str">
            <v>จังหวัดฮอด</v>
          </cell>
          <cell r="T1567" t="str">
            <v>ผบE156</v>
          </cell>
          <cell r="U1567">
            <v>2564</v>
          </cell>
          <cell r="V1567" t="str">
            <v>ผบE103</v>
          </cell>
          <cell r="W1567">
            <v>2564</v>
          </cell>
          <cell r="X1567">
            <v>8</v>
          </cell>
          <cell r="Y1567">
            <v>6</v>
          </cell>
          <cell r="Z1567">
            <v>2564</v>
          </cell>
          <cell r="BB1567" t="str">
            <v>ยกเลิกสืบเนื่องจากชำระหนี้ปิดบัญชี 31/5/2567</v>
          </cell>
          <cell r="BL1567" t="str">
            <v>นายธนากฤต แสนใจบาล</v>
          </cell>
          <cell r="BM1567">
            <v>883263011656</v>
          </cell>
        </row>
        <row r="1568">
          <cell r="B1568">
            <v>2411</v>
          </cell>
          <cell r="C1568">
            <v>1563</v>
          </cell>
          <cell r="D1568">
            <v>19</v>
          </cell>
          <cell r="E1568">
            <v>12</v>
          </cell>
          <cell r="F1568">
            <v>2566</v>
          </cell>
          <cell r="G1568">
            <v>800058104087</v>
          </cell>
          <cell r="H1568" t="str">
            <v>นาย</v>
          </cell>
          <cell r="I1568" t="str">
            <v>เสาร์คำ</v>
          </cell>
          <cell r="J1568" t="str">
            <v>ลำยุ</v>
          </cell>
          <cell r="K1568">
            <v>3500200137492</v>
          </cell>
          <cell r="L1568" t="str">
            <v>จอมทอง</v>
          </cell>
          <cell r="M1568" t="str">
            <v>เชียงใหม่ 3</v>
          </cell>
          <cell r="N1568">
            <v>8</v>
          </cell>
          <cell r="O1568" t="str">
            <v>องค์กรชุมชนรายบุคคล</v>
          </cell>
          <cell r="P1568" t="str">
            <v>1.บุคคลค้ำประกัน</v>
          </cell>
          <cell r="Q1568">
            <v>77810.38</v>
          </cell>
          <cell r="R1568">
            <v>20545.099999999999</v>
          </cell>
          <cell r="S1568" t="str">
            <v>จังหวัดฮอด</v>
          </cell>
          <cell r="T1568" t="str">
            <v>ผบ534</v>
          </cell>
          <cell r="U1568">
            <v>2563</v>
          </cell>
          <cell r="V1568" t="str">
            <v>ผบ145</v>
          </cell>
          <cell r="W1568">
            <v>2564</v>
          </cell>
          <cell r="X1568">
            <v>10</v>
          </cell>
          <cell r="Y1568">
            <v>8</v>
          </cell>
          <cell r="Z1568">
            <v>2564</v>
          </cell>
          <cell r="BL1568" t="str">
            <v>นายเสาร์คำ ลำยุ</v>
          </cell>
          <cell r="BM1568">
            <v>883263011652</v>
          </cell>
        </row>
        <row r="1569">
          <cell r="B1569">
            <v>2412</v>
          </cell>
          <cell r="C1569">
            <v>1564</v>
          </cell>
          <cell r="D1569">
            <v>19</v>
          </cell>
          <cell r="E1569">
            <v>12</v>
          </cell>
          <cell r="F1569">
            <v>2566</v>
          </cell>
          <cell r="G1569">
            <v>800049510558</v>
          </cell>
          <cell r="H1569" t="str">
            <v>นางสาว</v>
          </cell>
          <cell r="I1569" t="str">
            <v>อรัญญา</v>
          </cell>
          <cell r="J1569" t="str">
            <v>พรรณสุวรรณ์</v>
          </cell>
          <cell r="K1569">
            <v>3500200287672</v>
          </cell>
          <cell r="L1569" t="str">
            <v>จอมทอง</v>
          </cell>
          <cell r="M1569" t="str">
            <v>เชียงใหม่ 3</v>
          </cell>
          <cell r="N1569">
            <v>8</v>
          </cell>
          <cell r="O1569" t="str">
            <v>ธนาคารประชาชน</v>
          </cell>
          <cell r="P1569" t="str">
            <v>1.บุคคลค้ำประกัน</v>
          </cell>
          <cell r="Q1569">
            <v>40752.79</v>
          </cell>
          <cell r="R1569">
            <v>8566.09</v>
          </cell>
          <cell r="S1569" t="str">
            <v>จังหวัดฮอด</v>
          </cell>
          <cell r="T1569" t="str">
            <v>ผบ541</v>
          </cell>
          <cell r="U1569">
            <v>2563</v>
          </cell>
          <cell r="V1569" t="str">
            <v>ผบ14702</v>
          </cell>
          <cell r="W1569">
            <v>2564</v>
          </cell>
          <cell r="X1569">
            <v>10</v>
          </cell>
          <cell r="Y1569">
            <v>8</v>
          </cell>
          <cell r="Z1569">
            <v>2564</v>
          </cell>
          <cell r="BL1569" t="str">
            <v>นางสาวอรัญญา พรรณสุวรรณ์</v>
          </cell>
          <cell r="BM1569">
            <v>883263011651</v>
          </cell>
        </row>
        <row r="1570">
          <cell r="B1570">
            <v>2413</v>
          </cell>
          <cell r="C1570">
            <v>1565</v>
          </cell>
          <cell r="D1570">
            <v>19</v>
          </cell>
          <cell r="E1570">
            <v>12</v>
          </cell>
          <cell r="F1570">
            <v>2566</v>
          </cell>
          <cell r="G1570">
            <v>800058092258</v>
          </cell>
          <cell r="H1570" t="str">
            <v>นาง</v>
          </cell>
          <cell r="I1570" t="str">
            <v>นิตยา</v>
          </cell>
          <cell r="J1570" t="str">
            <v>ศรีวิชัย</v>
          </cell>
          <cell r="K1570">
            <v>3500200141422</v>
          </cell>
          <cell r="L1570" t="str">
            <v>จอมทอง</v>
          </cell>
          <cell r="M1570" t="str">
            <v>เชียงใหม่ 3</v>
          </cell>
          <cell r="N1570">
            <v>8</v>
          </cell>
          <cell r="O1570" t="str">
            <v>พัฒนาองค์กรชุมชน (รายบุคคล)</v>
          </cell>
          <cell r="P1570" t="str">
            <v>1.บุคคลค้ำประกัน</v>
          </cell>
          <cell r="Q1570">
            <v>63152.71</v>
          </cell>
          <cell r="R1570">
            <v>14289.02</v>
          </cell>
          <cell r="S1570" t="str">
            <v>จังหวัดฮอด</v>
          </cell>
          <cell r="T1570" t="str">
            <v>ผบ538</v>
          </cell>
          <cell r="U1570">
            <v>2563</v>
          </cell>
          <cell r="V1570" t="str">
            <v>ผบ134</v>
          </cell>
          <cell r="W1570">
            <v>2564</v>
          </cell>
          <cell r="AA1570">
            <v>10</v>
          </cell>
          <cell r="AB1570">
            <v>8</v>
          </cell>
          <cell r="AC1570">
            <v>2564</v>
          </cell>
          <cell r="BL1570" t="str">
            <v>นางนิตยา ศรีวิชัย</v>
          </cell>
          <cell r="BM1570">
            <v>883263011650</v>
          </cell>
        </row>
        <row r="1571">
          <cell r="B1571">
            <v>2414</v>
          </cell>
          <cell r="C1571">
            <v>1566</v>
          </cell>
          <cell r="D1571">
            <v>19</v>
          </cell>
          <cell r="E1571">
            <v>12</v>
          </cell>
          <cell r="F1571">
            <v>2566</v>
          </cell>
          <cell r="G1571">
            <v>800058344865</v>
          </cell>
          <cell r="H1571" t="str">
            <v>นาง</v>
          </cell>
          <cell r="I1571" t="str">
            <v>อรุณี</v>
          </cell>
          <cell r="J1571" t="str">
            <v>กองบุญเกิด</v>
          </cell>
          <cell r="K1571">
            <v>3501200397908</v>
          </cell>
          <cell r="L1571" t="str">
            <v>จอมทอง</v>
          </cell>
          <cell r="M1571" t="str">
            <v>เชียงใหม่ 3</v>
          </cell>
          <cell r="N1571">
            <v>8</v>
          </cell>
          <cell r="O1571" t="str">
            <v>สินเชื่ออุปโภคบริโภคเพื่อสังคม</v>
          </cell>
          <cell r="P1571" t="str">
            <v>1.บุคคลค้ำประกัน</v>
          </cell>
          <cell r="Q1571">
            <v>78519.91</v>
          </cell>
          <cell r="R1571">
            <v>9050.9599999999991</v>
          </cell>
          <cell r="S1571" t="str">
            <v>แขวงเชียงใหม่</v>
          </cell>
          <cell r="T1571" t="str">
            <v>ผบ9140</v>
          </cell>
          <cell r="U1571">
            <v>2563</v>
          </cell>
          <cell r="V1571" t="str">
            <v>ผบ363</v>
          </cell>
          <cell r="W1571">
            <v>2564</v>
          </cell>
          <cell r="AA1571">
            <v>1</v>
          </cell>
          <cell r="AB1571">
            <v>6</v>
          </cell>
          <cell r="AC1571">
            <v>2564</v>
          </cell>
          <cell r="BL1571" t="str">
            <v>นางอรุณี กองบุญเกิด</v>
          </cell>
          <cell r="BM1571">
            <v>883263011649</v>
          </cell>
        </row>
        <row r="1572">
          <cell r="B1572">
            <v>2415</v>
          </cell>
          <cell r="C1572">
            <v>1567</v>
          </cell>
          <cell r="D1572">
            <v>19</v>
          </cell>
          <cell r="E1572">
            <v>12</v>
          </cell>
          <cell r="F1572">
            <v>2566</v>
          </cell>
          <cell r="G1572">
            <v>800013649945</v>
          </cell>
          <cell r="H1572" t="str">
            <v>นาง</v>
          </cell>
          <cell r="I1572" t="str">
            <v>บัวไข</v>
          </cell>
          <cell r="J1572" t="str">
            <v>ฤทธิ์เรืองโรจน์</v>
          </cell>
          <cell r="K1572">
            <v>3500300372175</v>
          </cell>
          <cell r="L1572" t="str">
            <v>จอมทอง</v>
          </cell>
          <cell r="M1572" t="str">
            <v>เชียงใหม่ 3</v>
          </cell>
          <cell r="N1572">
            <v>8</v>
          </cell>
          <cell r="O1572" t="str">
            <v>ธนาคารประชาชน</v>
          </cell>
          <cell r="P1572" t="str">
            <v>1.บุคคลค้ำประกัน</v>
          </cell>
          <cell r="Q1572">
            <v>71060.639999999999</v>
          </cell>
          <cell r="R1572">
            <v>11709.49</v>
          </cell>
          <cell r="S1572" t="str">
            <v>จังหวัดฮอด</v>
          </cell>
          <cell r="T1572" t="str">
            <v>ผบ535</v>
          </cell>
          <cell r="U1572">
            <v>2563</v>
          </cell>
          <cell r="V1572" t="str">
            <v>ผบ146</v>
          </cell>
          <cell r="W1572">
            <v>2564</v>
          </cell>
          <cell r="X1572">
            <v>10</v>
          </cell>
          <cell r="Y1572">
            <v>8</v>
          </cell>
          <cell r="Z1572">
            <v>2564</v>
          </cell>
          <cell r="BL1572" t="str">
            <v>นางบัวไข ฤทธิ์เรืองโรจน์</v>
          </cell>
          <cell r="BM1572">
            <v>883263011648</v>
          </cell>
        </row>
        <row r="1573">
          <cell r="B1573">
            <v>2416</v>
          </cell>
          <cell r="C1573">
            <v>1568</v>
          </cell>
          <cell r="D1573">
            <v>19</v>
          </cell>
          <cell r="E1573">
            <v>12</v>
          </cell>
          <cell r="F1573">
            <v>2566</v>
          </cell>
          <cell r="G1573">
            <v>800091482607</v>
          </cell>
          <cell r="H1573" t="str">
            <v>นางสาว</v>
          </cell>
          <cell r="I1573" t="str">
            <v>สริญญา</v>
          </cell>
          <cell r="J1573" t="str">
            <v>ปวนแสนคำ</v>
          </cell>
          <cell r="K1573">
            <v>1500901368816</v>
          </cell>
          <cell r="L1573" t="str">
            <v>จอมทอง</v>
          </cell>
          <cell r="M1573" t="str">
            <v>เชียงใหม่ 3</v>
          </cell>
          <cell r="N1573">
            <v>8</v>
          </cell>
          <cell r="O1573" t="str">
            <v>ธนาคารประชาชน</v>
          </cell>
          <cell r="P1573" t="str">
            <v>1.บุคคลค้ำประกัน</v>
          </cell>
          <cell r="Q1573">
            <v>28788.9</v>
          </cell>
          <cell r="R1573">
            <v>3199.29</v>
          </cell>
          <cell r="S1573" t="str">
            <v>แขวงเชียงใหม่</v>
          </cell>
          <cell r="T1573" t="str">
            <v>ผบ7144</v>
          </cell>
          <cell r="U1573">
            <v>2563</v>
          </cell>
          <cell r="V1573" t="str">
            <v>ผบ342</v>
          </cell>
          <cell r="W1573">
            <v>2564</v>
          </cell>
          <cell r="X1573">
            <v>1</v>
          </cell>
          <cell r="Y1573">
            <v>6</v>
          </cell>
          <cell r="Z1573">
            <v>2564</v>
          </cell>
          <cell r="BL1573" t="str">
            <v>นางสาวสริญญา ปวนแสนคำ</v>
          </cell>
          <cell r="BM1573">
            <v>883263011642</v>
          </cell>
        </row>
        <row r="1574">
          <cell r="B1574">
            <v>2417</v>
          </cell>
          <cell r="C1574">
            <v>1569</v>
          </cell>
          <cell r="D1574">
            <v>19</v>
          </cell>
          <cell r="E1574">
            <v>12</v>
          </cell>
          <cell r="F1574">
            <v>2566</v>
          </cell>
          <cell r="G1574">
            <v>800049619169</v>
          </cell>
          <cell r="H1574" t="str">
            <v>นางสาว</v>
          </cell>
          <cell r="I1574" t="str">
            <v>ทัศนีย์</v>
          </cell>
          <cell r="J1574" t="str">
            <v>ใจจันติ๊บ</v>
          </cell>
          <cell r="K1574">
            <v>1509900655714</v>
          </cell>
          <cell r="L1574" t="str">
            <v>จอมทอง</v>
          </cell>
          <cell r="M1574" t="str">
            <v>เชียงใหม่ 3</v>
          </cell>
          <cell r="N1574">
            <v>8</v>
          </cell>
          <cell r="O1574" t="str">
            <v>ไทรทอง</v>
          </cell>
          <cell r="P1574" t="str">
            <v>2.หลักทรัพย์ค้ำประกัน</v>
          </cell>
          <cell r="Q1574">
            <v>467964.54</v>
          </cell>
          <cell r="R1574">
            <v>70754.820000000007</v>
          </cell>
          <cell r="S1574" t="str">
            <v>จังหวัดฮอด</v>
          </cell>
          <cell r="T1574" t="str">
            <v>ผบE302</v>
          </cell>
          <cell r="U1574">
            <v>2566</v>
          </cell>
          <cell r="V1574" t="str">
            <v>ผบE352</v>
          </cell>
          <cell r="W1574">
            <v>2566</v>
          </cell>
          <cell r="AA1574">
            <v>25</v>
          </cell>
          <cell r="AB1574">
            <v>4</v>
          </cell>
          <cell r="AC1574">
            <v>2566</v>
          </cell>
          <cell r="BL1574" t="str">
            <v>นางสาวทัศนีย์ ใจจันติ๊บ</v>
          </cell>
          <cell r="BM1574">
            <v>888165010511</v>
          </cell>
        </row>
        <row r="1575">
          <cell r="B1575">
            <v>2418</v>
          </cell>
          <cell r="C1575">
            <v>1570</v>
          </cell>
          <cell r="D1575">
            <v>19</v>
          </cell>
          <cell r="E1575">
            <v>12</v>
          </cell>
          <cell r="F1575">
            <v>2566</v>
          </cell>
          <cell r="G1575">
            <v>800062768562</v>
          </cell>
          <cell r="H1575" t="str">
            <v>นาย</v>
          </cell>
          <cell r="I1575" t="str">
            <v>บุญธรรม</v>
          </cell>
          <cell r="J1575" t="str">
            <v>จีนะจุมปู</v>
          </cell>
          <cell r="K1575">
            <v>3500200591363</v>
          </cell>
          <cell r="L1575" t="str">
            <v>จอมทอง</v>
          </cell>
          <cell r="M1575" t="str">
            <v>เชียงใหม่ 3</v>
          </cell>
          <cell r="N1575">
            <v>8</v>
          </cell>
          <cell r="O1575" t="str">
            <v>พัฒนาองค์กรชุมชน (รายบุคคล)</v>
          </cell>
          <cell r="P1575" t="str">
            <v>1.บุคคลค้ำประกัน</v>
          </cell>
          <cell r="Q1575">
            <v>63855.63</v>
          </cell>
          <cell r="R1575">
            <v>17111.240000000002</v>
          </cell>
          <cell r="S1575" t="str">
            <v>จังหวัดฮอด</v>
          </cell>
          <cell r="T1575" t="str">
            <v>ผบE176</v>
          </cell>
          <cell r="U1575">
            <v>2566</v>
          </cell>
          <cell r="V1575" t="str">
            <v>ผบE465</v>
          </cell>
          <cell r="W1575">
            <v>2566</v>
          </cell>
          <cell r="AA1575">
            <v>16</v>
          </cell>
          <cell r="AB1575">
            <v>5</v>
          </cell>
          <cell r="AC1575">
            <v>2566</v>
          </cell>
          <cell r="BL1575" t="str">
            <v>นายบุญธรรม จีนะจุมปู</v>
          </cell>
          <cell r="BM1575">
            <v>888165010504</v>
          </cell>
        </row>
        <row r="1576">
          <cell r="B1576">
            <v>2419</v>
          </cell>
          <cell r="C1576">
            <v>1571</v>
          </cell>
          <cell r="D1576">
            <v>19</v>
          </cell>
          <cell r="E1576">
            <v>12</v>
          </cell>
          <cell r="F1576">
            <v>2566</v>
          </cell>
          <cell r="G1576">
            <v>800125439953</v>
          </cell>
          <cell r="H1576" t="str">
            <v>นาย</v>
          </cell>
          <cell r="I1576" t="str">
            <v>เจษฎา</v>
          </cell>
          <cell r="J1576" t="str">
            <v>หน่อแก้ว</v>
          </cell>
          <cell r="K1576">
            <v>1505200041175</v>
          </cell>
          <cell r="L1576" t="str">
            <v>จอมทอง</v>
          </cell>
          <cell r="M1576" t="str">
            <v>เชียงใหม่ 3</v>
          </cell>
          <cell r="N1576">
            <v>8</v>
          </cell>
          <cell r="O1576" t="str">
            <v>ธนาคารประชาชน</v>
          </cell>
          <cell r="P1576" t="str">
            <v>1.บุคคลค้ำประกัน</v>
          </cell>
          <cell r="Q1576">
            <v>46953.33</v>
          </cell>
          <cell r="R1576">
            <v>8965.59</v>
          </cell>
          <cell r="S1576" t="str">
            <v>แขวงเชียงใหม่</v>
          </cell>
          <cell r="T1576" t="str">
            <v>ผบE1174</v>
          </cell>
          <cell r="U1576">
            <v>2566</v>
          </cell>
          <cell r="V1576" t="str">
            <v>ผบE2957</v>
          </cell>
          <cell r="W1576">
            <v>2566</v>
          </cell>
          <cell r="X1576">
            <v>7</v>
          </cell>
          <cell r="Y1576">
            <v>5</v>
          </cell>
          <cell r="Z1576">
            <v>2566</v>
          </cell>
          <cell r="BL1576" t="str">
            <v>นายเจษฎา หน่อแก้ว</v>
          </cell>
          <cell r="BM1576">
            <v>888165010605</v>
          </cell>
        </row>
        <row r="1577">
          <cell r="B1577">
            <v>2420</v>
          </cell>
          <cell r="C1577">
            <v>1572</v>
          </cell>
          <cell r="D1577">
            <v>19</v>
          </cell>
          <cell r="E1577">
            <v>12</v>
          </cell>
          <cell r="F1577">
            <v>2566</v>
          </cell>
          <cell r="G1577">
            <v>856353000115</v>
          </cell>
          <cell r="H1577" t="str">
            <v>นาย</v>
          </cell>
          <cell r="I1577" t="str">
            <v>ปฏิวัติ</v>
          </cell>
          <cell r="J1577" t="str">
            <v>ปู่แก้ว</v>
          </cell>
          <cell r="K1577">
            <v>3501800096607</v>
          </cell>
          <cell r="L1577" t="str">
            <v>อมก๋อย</v>
          </cell>
          <cell r="M1577" t="str">
            <v>เชียงใหม่ 3</v>
          </cell>
          <cell r="N1577">
            <v>8</v>
          </cell>
          <cell r="O1577" t="str">
            <v>พัฒนากลุ่มอาชีพ</v>
          </cell>
          <cell r="P1577" t="str">
            <v>1.บุคคลค้ำประกัน</v>
          </cell>
          <cell r="Q1577">
            <v>958721.14</v>
          </cell>
          <cell r="R1577">
            <v>124738.99</v>
          </cell>
          <cell r="S1577" t="str">
            <v>จังหวัดฮอด</v>
          </cell>
          <cell r="T1577" t="str">
            <v>ผบ775</v>
          </cell>
          <cell r="U1577">
            <v>2562</v>
          </cell>
          <cell r="V1577" t="str">
            <v>ผบ1016</v>
          </cell>
          <cell r="W1577">
            <v>2562</v>
          </cell>
          <cell r="AA1577">
            <v>29</v>
          </cell>
          <cell r="AB1577">
            <v>10</v>
          </cell>
          <cell r="AC1577">
            <v>2562</v>
          </cell>
          <cell r="BL1577" t="str">
            <v>นายปฏิวัติ ปู่แก้ว</v>
          </cell>
          <cell r="BM1577">
            <v>883262010713</v>
          </cell>
        </row>
        <row r="1578">
          <cell r="B1578">
            <v>2421</v>
          </cell>
          <cell r="C1578">
            <v>1573</v>
          </cell>
          <cell r="D1578">
            <v>19</v>
          </cell>
          <cell r="E1578">
            <v>12</v>
          </cell>
          <cell r="F1578">
            <v>2566</v>
          </cell>
          <cell r="G1578">
            <v>800027683401</v>
          </cell>
          <cell r="H1578" t="str">
            <v>นาง</v>
          </cell>
          <cell r="I1578" t="str">
            <v>จิดาภา</v>
          </cell>
          <cell r="J1578" t="str">
            <v>จันทร์ราชา</v>
          </cell>
          <cell r="K1578">
            <v>3650200352155</v>
          </cell>
          <cell r="L1578" t="str">
            <v>อมก๋อย</v>
          </cell>
          <cell r="M1578" t="str">
            <v>เชียงใหม่ 3</v>
          </cell>
          <cell r="N1578">
            <v>8</v>
          </cell>
          <cell r="O1578" t="str">
            <v>ห้องแถว</v>
          </cell>
          <cell r="P1578" t="str">
            <v>1.บุคคลค้ำประกัน</v>
          </cell>
          <cell r="Q1578">
            <v>312252.64</v>
          </cell>
          <cell r="R1578">
            <v>30366.49</v>
          </cell>
          <cell r="S1578" t="str">
            <v>จังหวัดเชียงใหม่</v>
          </cell>
          <cell r="T1578" t="str">
            <v>ผบ1165</v>
          </cell>
          <cell r="U1578">
            <v>2562</v>
          </cell>
          <cell r="V1578" t="str">
            <v>ผบ1748</v>
          </cell>
          <cell r="W1578">
            <v>2562</v>
          </cell>
          <cell r="X1578">
            <v>19</v>
          </cell>
          <cell r="Y1578">
            <v>8</v>
          </cell>
          <cell r="Z1578">
            <v>2562</v>
          </cell>
          <cell r="BL1578" t="str">
            <v>นางจิดาภา จันทร์ราชา</v>
          </cell>
          <cell r="BM1578">
            <v>883262010669</v>
          </cell>
        </row>
        <row r="1579">
          <cell r="B1579">
            <v>2422</v>
          </cell>
          <cell r="C1579">
            <v>1574</v>
          </cell>
          <cell r="D1579">
            <v>19</v>
          </cell>
          <cell r="E1579">
            <v>12</v>
          </cell>
          <cell r="F1579">
            <v>2566</v>
          </cell>
          <cell r="G1579">
            <v>800029149260</v>
          </cell>
          <cell r="H1579" t="str">
            <v>นาย</v>
          </cell>
          <cell r="I1579" t="str">
            <v>สุรศักดิ์</v>
          </cell>
          <cell r="J1579" t="str">
            <v>กติกาชีวิน</v>
          </cell>
          <cell r="K1579">
            <v>3501800132603</v>
          </cell>
          <cell r="L1579" t="str">
            <v>อมก๋อย</v>
          </cell>
          <cell r="M1579" t="str">
            <v>เชียงใหม่ 3</v>
          </cell>
          <cell r="N1579">
            <v>8</v>
          </cell>
          <cell r="O1579" t="str">
            <v>ธนาคารประชาชน</v>
          </cell>
          <cell r="P1579" t="str">
            <v>1.บุคคลค้ำประกัน</v>
          </cell>
          <cell r="Q1579">
            <v>78361.320000000007</v>
          </cell>
          <cell r="R1579">
            <v>10983.6</v>
          </cell>
          <cell r="S1579" t="str">
            <v>จังหวัดฮอด</v>
          </cell>
          <cell r="T1579" t="str">
            <v>ผบE346</v>
          </cell>
          <cell r="U1579">
            <v>2563</v>
          </cell>
          <cell r="V1579" t="str">
            <v>ผบE186</v>
          </cell>
          <cell r="W1579">
            <v>2563</v>
          </cell>
          <cell r="X1579">
            <v>20</v>
          </cell>
          <cell r="Y1579">
            <v>8</v>
          </cell>
          <cell r="Z1579">
            <v>2563</v>
          </cell>
          <cell r="BL1579" t="str">
            <v>นายสุรศักดิ์ กติกาชีวิน</v>
          </cell>
          <cell r="BM1579">
            <v>883263011054</v>
          </cell>
        </row>
        <row r="1580">
          <cell r="B1580">
            <v>2423</v>
          </cell>
          <cell r="C1580">
            <v>1575</v>
          </cell>
          <cell r="D1580">
            <v>19</v>
          </cell>
          <cell r="E1580">
            <v>12</v>
          </cell>
          <cell r="F1580">
            <v>2566</v>
          </cell>
          <cell r="G1580">
            <v>800090775357</v>
          </cell>
          <cell r="H1580" t="str">
            <v>นาย</v>
          </cell>
          <cell r="I1580" t="str">
            <v>อุเทน</v>
          </cell>
          <cell r="J1580" t="str">
            <v>ทิพย์ธรรม</v>
          </cell>
          <cell r="K1580">
            <v>3501800093811</v>
          </cell>
          <cell r="L1580" t="str">
            <v>อมก๋อย</v>
          </cell>
          <cell r="M1580" t="str">
            <v>เชียงใหม่ 3</v>
          </cell>
          <cell r="N1580">
            <v>8</v>
          </cell>
          <cell r="O1580" t="str">
            <v>สินเชื่อแก้ไขปัญหาหนี้นอกระบบPAS</v>
          </cell>
          <cell r="P1580" t="str">
            <v>1.บุคคลค้ำประกัน</v>
          </cell>
          <cell r="Q1580">
            <v>48611</v>
          </cell>
          <cell r="R1580">
            <v>8268.1</v>
          </cell>
          <cell r="S1580" t="str">
            <v>จังหวัดฮอด</v>
          </cell>
          <cell r="T1580" t="str">
            <v>ผบE324</v>
          </cell>
          <cell r="U1580">
            <v>2563</v>
          </cell>
          <cell r="V1580" t="str">
            <v>ผบE166</v>
          </cell>
          <cell r="W1580">
            <v>2563</v>
          </cell>
          <cell r="X1580">
            <v>19</v>
          </cell>
          <cell r="Y1580">
            <v>8</v>
          </cell>
          <cell r="Z1580">
            <v>2563</v>
          </cell>
          <cell r="BL1580" t="str">
            <v>นายอุเทน ทิพย์ธรรม</v>
          </cell>
          <cell r="BM1580">
            <v>883263011063</v>
          </cell>
        </row>
        <row r="1581">
          <cell r="B1581">
            <v>2424</v>
          </cell>
          <cell r="C1581">
            <v>1576</v>
          </cell>
          <cell r="D1581">
            <v>19</v>
          </cell>
          <cell r="E1581">
            <v>12</v>
          </cell>
          <cell r="F1581">
            <v>2566</v>
          </cell>
          <cell r="G1581">
            <v>800054069953</v>
          </cell>
          <cell r="H1581" t="str">
            <v>นาง</v>
          </cell>
          <cell r="I1581" t="str">
            <v>สุทิน</v>
          </cell>
          <cell r="J1581" t="str">
            <v>สุวรรณ</v>
          </cell>
          <cell r="K1581">
            <v>3501800006144</v>
          </cell>
          <cell r="L1581" t="str">
            <v>อมก๋อย</v>
          </cell>
          <cell r="M1581" t="str">
            <v>เชียงใหม่ 3</v>
          </cell>
          <cell r="N1581">
            <v>8</v>
          </cell>
          <cell r="O1581" t="str">
            <v>ธนาคารประชาชน</v>
          </cell>
          <cell r="P1581" t="str">
            <v>1.บุคคลค้ำประกัน</v>
          </cell>
          <cell r="Q1581">
            <v>62632</v>
          </cell>
          <cell r="R1581">
            <v>16701.14</v>
          </cell>
          <cell r="S1581" t="str">
            <v>จังหวัดฮอด</v>
          </cell>
          <cell r="T1581" t="str">
            <v>ผบE343</v>
          </cell>
          <cell r="U1581">
            <v>2563</v>
          </cell>
          <cell r="V1581" t="str">
            <v>ผบE183</v>
          </cell>
          <cell r="W1581">
            <v>2563</v>
          </cell>
          <cell r="AA1581">
            <v>20</v>
          </cell>
          <cell r="AB1581">
            <v>8</v>
          </cell>
          <cell r="AC1581">
            <v>2563</v>
          </cell>
          <cell r="BL1581" t="str">
            <v>นางสุทิน สุวรรณ</v>
          </cell>
          <cell r="BM1581">
            <v>883263011060</v>
          </cell>
        </row>
        <row r="1582">
          <cell r="B1582">
            <v>2425</v>
          </cell>
          <cell r="C1582">
            <v>1577</v>
          </cell>
          <cell r="D1582">
            <v>19</v>
          </cell>
          <cell r="E1582">
            <v>12</v>
          </cell>
          <cell r="F1582">
            <v>2566</v>
          </cell>
          <cell r="G1582">
            <v>800058887996</v>
          </cell>
          <cell r="H1582" t="str">
            <v>นาง</v>
          </cell>
          <cell r="I1582" t="str">
            <v>จุฑามาศ</v>
          </cell>
          <cell r="J1582" t="str">
            <v>คำภีระ</v>
          </cell>
          <cell r="K1582">
            <v>3500900403616</v>
          </cell>
          <cell r="L1582" t="str">
            <v>จอมทอง</v>
          </cell>
          <cell r="M1582" t="str">
            <v>เชียงใหม่ 3</v>
          </cell>
          <cell r="N1582">
            <v>8</v>
          </cell>
          <cell r="O1582" t="str">
            <v>องค์กรชุมชน</v>
          </cell>
          <cell r="P1582" t="str">
            <v>1.บุคคลค้ำประกัน</v>
          </cell>
          <cell r="Q1582">
            <v>81564.649999999994</v>
          </cell>
          <cell r="R1582">
            <v>15745.68</v>
          </cell>
          <cell r="S1582" t="str">
            <v>จังหวัดฮอด</v>
          </cell>
          <cell r="T1582" t="str">
            <v>ผบ1143</v>
          </cell>
          <cell r="U1582">
            <v>2562</v>
          </cell>
          <cell r="V1582" t="str">
            <v>ผบ1128</v>
          </cell>
          <cell r="W1582">
            <v>2562</v>
          </cell>
          <cell r="AA1582">
            <v>18</v>
          </cell>
          <cell r="AB1582">
            <v>11</v>
          </cell>
          <cell r="AC1582">
            <v>2562</v>
          </cell>
          <cell r="BL1582" t="str">
            <v>นางจุฑามาศ คำภีระ</v>
          </cell>
          <cell r="BM1582">
            <v>883262011824</v>
          </cell>
        </row>
        <row r="1583">
          <cell r="B1583">
            <v>2426</v>
          </cell>
          <cell r="C1583">
            <v>1578</v>
          </cell>
          <cell r="D1583">
            <v>19</v>
          </cell>
          <cell r="E1583">
            <v>12</v>
          </cell>
          <cell r="F1583">
            <v>2566</v>
          </cell>
          <cell r="G1583">
            <v>800058887970</v>
          </cell>
          <cell r="H1583" t="str">
            <v>นาง</v>
          </cell>
          <cell r="I1583" t="str">
            <v>บัวคลี่</v>
          </cell>
          <cell r="J1583" t="str">
            <v>สมสิงห์คำ</v>
          </cell>
          <cell r="K1583">
            <v>3500200636456</v>
          </cell>
          <cell r="L1583" t="str">
            <v>จอมทอง</v>
          </cell>
          <cell r="M1583" t="str">
            <v>เชียงใหม่ 3</v>
          </cell>
          <cell r="N1583">
            <v>8</v>
          </cell>
          <cell r="O1583" t="str">
            <v>องค์กรชุมชน</v>
          </cell>
          <cell r="P1583" t="str">
            <v>1.บุคคลค้ำประกัน</v>
          </cell>
          <cell r="Q1583">
            <v>77282.41</v>
          </cell>
          <cell r="R1583">
            <v>16538.310000000001</v>
          </cell>
          <cell r="S1583" t="str">
            <v>จังหวัดฮอด</v>
          </cell>
          <cell r="T1583" t="str">
            <v>ผบ1156</v>
          </cell>
          <cell r="U1583">
            <v>2562</v>
          </cell>
          <cell r="V1583" t="str">
            <v>ผบ1112</v>
          </cell>
          <cell r="W1583">
            <v>2562</v>
          </cell>
          <cell r="AA1583">
            <v>18</v>
          </cell>
          <cell r="AB1583">
            <v>11</v>
          </cell>
          <cell r="AC1583">
            <v>2562</v>
          </cell>
          <cell r="BL1583" t="str">
            <v>นางบัวคลี่ สมสิงห์คำ</v>
          </cell>
          <cell r="BM1583">
            <v>883262011825</v>
          </cell>
        </row>
        <row r="1584">
          <cell r="B1584">
            <v>2427</v>
          </cell>
          <cell r="C1584">
            <v>1579</v>
          </cell>
          <cell r="D1584">
            <v>19</v>
          </cell>
          <cell r="E1584">
            <v>12</v>
          </cell>
          <cell r="F1584">
            <v>2566</v>
          </cell>
          <cell r="G1584">
            <v>800058589410</v>
          </cell>
          <cell r="H1584" t="str">
            <v>นาย</v>
          </cell>
          <cell r="I1584" t="str">
            <v>ณรงค์</v>
          </cell>
          <cell r="J1584" t="str">
            <v>เดชดง</v>
          </cell>
          <cell r="K1584">
            <v>1509900289971</v>
          </cell>
          <cell r="L1584" t="str">
            <v>จอมทอง</v>
          </cell>
          <cell r="M1584" t="str">
            <v>เชียงใหม่ 3</v>
          </cell>
          <cell r="N1584">
            <v>8</v>
          </cell>
          <cell r="O1584" t="str">
            <v>ธนาคารประชาชน</v>
          </cell>
          <cell r="P1584" t="str">
            <v>1.บุคคลค้ำประกัน</v>
          </cell>
          <cell r="Q1584">
            <v>64434</v>
          </cell>
          <cell r="R1584">
            <v>28844.73</v>
          </cell>
          <cell r="S1584" t="str">
            <v>จังหวัดลำพูน</v>
          </cell>
          <cell r="T1584" t="str">
            <v>ผบE615</v>
          </cell>
          <cell r="U1584">
            <v>2564</v>
          </cell>
          <cell r="V1584" t="str">
            <v>ผบE999</v>
          </cell>
          <cell r="W1584">
            <v>2564</v>
          </cell>
          <cell r="AA1584">
            <v>26</v>
          </cell>
          <cell r="AB1584">
            <v>8</v>
          </cell>
          <cell r="AC1584">
            <v>2564</v>
          </cell>
          <cell r="BL1584" t="str">
            <v>นายณรงค์ เดชดง</v>
          </cell>
          <cell r="BM1584">
            <v>883263011049</v>
          </cell>
        </row>
        <row r="1585">
          <cell r="B1585">
            <v>2428</v>
          </cell>
          <cell r="C1585">
            <v>1580</v>
          </cell>
          <cell r="D1585">
            <v>19</v>
          </cell>
          <cell r="E1585">
            <v>12</v>
          </cell>
          <cell r="F1585">
            <v>2566</v>
          </cell>
          <cell r="G1585">
            <v>800043122772</v>
          </cell>
          <cell r="H1585" t="str">
            <v>นาย</v>
          </cell>
          <cell r="I1585" t="str">
            <v>ไสว</v>
          </cell>
          <cell r="J1585" t="str">
            <v>ทาสี</v>
          </cell>
          <cell r="K1585">
            <v>3500200061950</v>
          </cell>
          <cell r="L1585" t="str">
            <v>จอมทอง</v>
          </cell>
          <cell r="M1585" t="str">
            <v>เชียงใหม่ 3</v>
          </cell>
          <cell r="N1585">
            <v>8</v>
          </cell>
          <cell r="O1585" t="str">
            <v>ธนาคารประชาชน</v>
          </cell>
          <cell r="P1585" t="str">
            <v>1.บุคคลค้ำประกัน</v>
          </cell>
          <cell r="Q1585">
            <v>56728.959999999999</v>
          </cell>
          <cell r="R1585">
            <v>7144.55</v>
          </cell>
          <cell r="S1585" t="str">
            <v>จังหวัดฮอด</v>
          </cell>
          <cell r="T1585" t="str">
            <v>ผบ1136</v>
          </cell>
          <cell r="U1585">
            <v>2562</v>
          </cell>
          <cell r="V1585" t="str">
            <v>ผบ1134</v>
          </cell>
          <cell r="W1585">
            <v>2562</v>
          </cell>
          <cell r="AA1585">
            <v>18</v>
          </cell>
          <cell r="AB1585">
            <v>11</v>
          </cell>
          <cell r="AC1585">
            <v>2562</v>
          </cell>
          <cell r="BL1585" t="str">
            <v>นายไสว ทาสี</v>
          </cell>
          <cell r="BM1585">
            <v>883262011828</v>
          </cell>
        </row>
        <row r="1586">
          <cell r="B1586">
            <v>2429</v>
          </cell>
          <cell r="C1586">
            <v>1581</v>
          </cell>
          <cell r="D1586">
            <v>19</v>
          </cell>
          <cell r="E1586">
            <v>12</v>
          </cell>
          <cell r="F1586">
            <v>2566</v>
          </cell>
          <cell r="G1586">
            <v>800059505365</v>
          </cell>
          <cell r="H1586" t="str">
            <v>นาย</v>
          </cell>
          <cell r="I1586" t="str">
            <v>ไสว</v>
          </cell>
          <cell r="J1586" t="str">
            <v>ทาสี</v>
          </cell>
          <cell r="K1586">
            <v>3500200061950</v>
          </cell>
          <cell r="L1586" t="str">
            <v>จอมทอง</v>
          </cell>
          <cell r="M1586" t="str">
            <v>เชียงใหม่ 3</v>
          </cell>
          <cell r="N1586">
            <v>8</v>
          </cell>
          <cell r="O1586" t="str">
            <v>องค์กรชุมชน</v>
          </cell>
          <cell r="P1586" t="str">
            <v>1.บุคคลค้ำประกัน</v>
          </cell>
          <cell r="Q1586">
            <v>80660.75</v>
          </cell>
          <cell r="R1586">
            <v>16485.84</v>
          </cell>
          <cell r="S1586" t="str">
            <v>จังหวัดฮอด</v>
          </cell>
          <cell r="T1586" t="str">
            <v>ผบ1135</v>
          </cell>
          <cell r="U1586">
            <v>2562</v>
          </cell>
          <cell r="V1586" t="str">
            <v>ผบ1133</v>
          </cell>
          <cell r="W1586">
            <v>2562</v>
          </cell>
          <cell r="AA1586">
            <v>18</v>
          </cell>
          <cell r="AB1586">
            <v>11</v>
          </cell>
          <cell r="AC1586">
            <v>2562</v>
          </cell>
          <cell r="BL1586" t="str">
            <v>นายไสว ทาสี</v>
          </cell>
          <cell r="BM1586">
            <v>883262011828</v>
          </cell>
        </row>
        <row r="1587">
          <cell r="B1587">
            <v>2430</v>
          </cell>
          <cell r="C1587">
            <v>1582</v>
          </cell>
          <cell r="D1587">
            <v>19</v>
          </cell>
          <cell r="E1587">
            <v>12</v>
          </cell>
          <cell r="F1587">
            <v>2566</v>
          </cell>
          <cell r="G1587">
            <v>800074278709</v>
          </cell>
          <cell r="H1587" t="str">
            <v>นาย</v>
          </cell>
          <cell r="I1587" t="str">
            <v>สุทธิศักดิ์</v>
          </cell>
          <cell r="J1587" t="str">
            <v>ขัดก๋า</v>
          </cell>
          <cell r="K1587">
            <v>1500200165236</v>
          </cell>
          <cell r="L1587" t="str">
            <v>จอมทอง</v>
          </cell>
          <cell r="M1587" t="str">
            <v>เชียงใหม่ 3</v>
          </cell>
          <cell r="N1587">
            <v>8</v>
          </cell>
          <cell r="O1587" t="str">
            <v>ธนาคารประชาชน</v>
          </cell>
          <cell r="P1587" t="str">
            <v>1.บุคคลค้ำประกัน</v>
          </cell>
          <cell r="Q1587">
            <v>30000</v>
          </cell>
          <cell r="R1587">
            <v>7150.08</v>
          </cell>
          <cell r="S1587" t="str">
            <v>จังหวัดฮอด</v>
          </cell>
          <cell r="T1587" t="str">
            <v>ผบ1165</v>
          </cell>
          <cell r="U1587">
            <v>2562</v>
          </cell>
          <cell r="V1587" t="str">
            <v>ผบ1140</v>
          </cell>
          <cell r="W1587">
            <v>2562</v>
          </cell>
          <cell r="AA1587">
            <v>18</v>
          </cell>
          <cell r="AB1587">
            <v>11</v>
          </cell>
          <cell r="AC1587">
            <v>2562</v>
          </cell>
          <cell r="BL1587" t="str">
            <v>นายสุทธิศักดิ์ ขัดก๋า</v>
          </cell>
          <cell r="BM1587">
            <v>883262011827</v>
          </cell>
        </row>
        <row r="1588">
          <cell r="B1588">
            <v>2431</v>
          </cell>
          <cell r="C1588">
            <v>1583</v>
          </cell>
          <cell r="D1588">
            <v>19</v>
          </cell>
          <cell r="E1588">
            <v>12</v>
          </cell>
          <cell r="F1588">
            <v>2566</v>
          </cell>
          <cell r="G1588">
            <v>800033424121</v>
          </cell>
          <cell r="H1588" t="str">
            <v>นาย</v>
          </cell>
          <cell r="I1588" t="str">
            <v>อิทธิพล</v>
          </cell>
          <cell r="J1588" t="str">
            <v>สายกันธา</v>
          </cell>
          <cell r="K1588">
            <v>3501500490440</v>
          </cell>
          <cell r="L1588" t="str">
            <v>จอมทอง</v>
          </cell>
          <cell r="M1588" t="str">
            <v>เชียงใหม่ 3</v>
          </cell>
          <cell r="N1588">
            <v>8</v>
          </cell>
          <cell r="O1588" t="str">
            <v>ธนาคารประชาชน</v>
          </cell>
          <cell r="P1588" t="str">
            <v>1.บุคคลค้ำประกัน</v>
          </cell>
          <cell r="Q1588">
            <v>82348.62</v>
          </cell>
          <cell r="R1588">
            <v>24546.9</v>
          </cell>
          <cell r="S1588" t="str">
            <v>แขวงเชียงใหม่</v>
          </cell>
          <cell r="T1588" t="str">
            <v>ผบ527</v>
          </cell>
          <cell r="U1588">
            <v>2564</v>
          </cell>
          <cell r="V1588" t="str">
            <v>ผบ1074</v>
          </cell>
          <cell r="W1588">
            <v>2564</v>
          </cell>
          <cell r="AA1588">
            <v>6</v>
          </cell>
          <cell r="AB1588">
            <v>7</v>
          </cell>
          <cell r="AC1588">
            <v>2564</v>
          </cell>
          <cell r="BL1588" t="str">
            <v>นายอิทธิพล สายกันธา</v>
          </cell>
          <cell r="BM1588">
            <v>883263011046</v>
          </cell>
        </row>
        <row r="1589">
          <cell r="B1589">
            <v>2432</v>
          </cell>
          <cell r="C1589">
            <v>1584</v>
          </cell>
          <cell r="D1589">
            <v>19</v>
          </cell>
          <cell r="E1589">
            <v>12</v>
          </cell>
          <cell r="F1589">
            <v>2566</v>
          </cell>
          <cell r="G1589">
            <v>800049442992</v>
          </cell>
          <cell r="H1589" t="str">
            <v>นาย</v>
          </cell>
          <cell r="I1589" t="str">
            <v>วิรัตน์</v>
          </cell>
          <cell r="J1589" t="str">
            <v>พงศ์พนาชีวิน</v>
          </cell>
          <cell r="K1589">
            <v>2500200001240</v>
          </cell>
          <cell r="L1589" t="str">
            <v>จอมทอง</v>
          </cell>
          <cell r="M1589" t="str">
            <v>เชียงใหม่ 3</v>
          </cell>
          <cell r="N1589">
            <v>8</v>
          </cell>
          <cell r="O1589" t="str">
            <v>ธนาคารประชาชน</v>
          </cell>
          <cell r="P1589" t="str">
            <v>1.บุคคลค้ำประกัน</v>
          </cell>
          <cell r="Q1589">
            <v>51512.58</v>
          </cell>
          <cell r="R1589">
            <v>16093.91</v>
          </cell>
          <cell r="S1589" t="str">
            <v>จังหวัดฮอด</v>
          </cell>
          <cell r="T1589" t="str">
            <v>ผบ539</v>
          </cell>
          <cell r="U1589">
            <v>2563</v>
          </cell>
          <cell r="V1589" t="str">
            <v>ผบ161</v>
          </cell>
          <cell r="W1589">
            <v>2564</v>
          </cell>
          <cell r="AA1589">
            <v>24</v>
          </cell>
          <cell r="AB1589">
            <v>8</v>
          </cell>
          <cell r="AC1589">
            <v>2564</v>
          </cell>
          <cell r="BL1589" t="str">
            <v>นายวิรัตน์ พงศ์พนาชีวิน</v>
          </cell>
          <cell r="BM1589">
            <v>883263011267</v>
          </cell>
        </row>
        <row r="1590">
          <cell r="B1590">
            <v>2433</v>
          </cell>
          <cell r="C1590">
            <v>1585</v>
          </cell>
          <cell r="D1590">
            <v>19</v>
          </cell>
          <cell r="E1590">
            <v>12</v>
          </cell>
          <cell r="F1590">
            <v>2566</v>
          </cell>
          <cell r="G1590">
            <v>800067572381</v>
          </cell>
          <cell r="H1590" t="str">
            <v>นาย</v>
          </cell>
          <cell r="I1590" t="str">
            <v>สุทัศน์</v>
          </cell>
          <cell r="J1590" t="str">
            <v>บุญทา</v>
          </cell>
          <cell r="K1590">
            <v>3500200517198</v>
          </cell>
          <cell r="L1590" t="str">
            <v>จอมทอง</v>
          </cell>
          <cell r="M1590" t="str">
            <v>เชียงใหม่ 3</v>
          </cell>
          <cell r="N1590">
            <v>8</v>
          </cell>
          <cell r="O1590" t="str">
            <v>ธนาคารประชาชน</v>
          </cell>
          <cell r="P1590" t="str">
            <v>1.บุคคลค้ำประกัน</v>
          </cell>
          <cell r="Q1590">
            <v>42996.06</v>
          </cell>
          <cell r="R1590">
            <v>12966.29</v>
          </cell>
          <cell r="S1590" t="str">
            <v>จังหวัดฮอด</v>
          </cell>
          <cell r="T1590" t="str">
            <v>ผบ.1168</v>
          </cell>
          <cell r="U1590">
            <v>2562</v>
          </cell>
          <cell r="V1590" t="str">
            <v>ผบ.1308</v>
          </cell>
          <cell r="W1590">
            <v>2562</v>
          </cell>
          <cell r="X1590">
            <v>2</v>
          </cell>
          <cell r="Y1590">
            <v>12</v>
          </cell>
          <cell r="Z1590">
            <v>2562</v>
          </cell>
          <cell r="BL1590" t="str">
            <v>นายสุทัศน์ บุญทา</v>
          </cell>
          <cell r="BM1590">
            <v>883262011834</v>
          </cell>
        </row>
        <row r="1591">
          <cell r="B1591">
            <v>2434</v>
          </cell>
          <cell r="C1591">
            <v>1586</v>
          </cell>
          <cell r="D1591">
            <v>19</v>
          </cell>
          <cell r="E1591">
            <v>12</v>
          </cell>
          <cell r="F1591">
            <v>2566</v>
          </cell>
          <cell r="G1591">
            <v>800043581399</v>
          </cell>
          <cell r="H1591" t="str">
            <v>นาย</v>
          </cell>
          <cell r="I1591" t="str">
            <v>เอกถวัลย์</v>
          </cell>
          <cell r="J1591" t="str">
            <v>โยมนา</v>
          </cell>
          <cell r="K1591">
            <v>3500200538519</v>
          </cell>
          <cell r="L1591" t="str">
            <v>จอมทอง</v>
          </cell>
          <cell r="M1591" t="str">
            <v>เชียงใหม่ 3</v>
          </cell>
          <cell r="N1591">
            <v>8</v>
          </cell>
          <cell r="O1591" t="str">
            <v>ธนาคารประชาชน</v>
          </cell>
          <cell r="P1591" t="str">
            <v>1.บุคคลค้ำประกัน</v>
          </cell>
          <cell r="Q1591">
            <v>65552</v>
          </cell>
          <cell r="R1591">
            <v>12818.65</v>
          </cell>
          <cell r="S1591" t="str">
            <v>จังหวัดฮอด</v>
          </cell>
          <cell r="T1591" t="str">
            <v>ผบ.1180</v>
          </cell>
          <cell r="U1591">
            <v>2562</v>
          </cell>
          <cell r="V1591" t="str">
            <v>ผบ.1150</v>
          </cell>
          <cell r="W1591">
            <v>2562</v>
          </cell>
          <cell r="AA1591">
            <v>18</v>
          </cell>
          <cell r="AB1591">
            <v>11</v>
          </cell>
          <cell r="AC1591">
            <v>2562</v>
          </cell>
          <cell r="BL1591" t="str">
            <v>นายเอกถวัลย์ โยมนา</v>
          </cell>
          <cell r="BM1591">
            <v>883262011836</v>
          </cell>
        </row>
        <row r="1592">
          <cell r="B1592">
            <v>2435</v>
          </cell>
          <cell r="C1592">
            <v>1587</v>
          </cell>
          <cell r="D1592">
            <v>23</v>
          </cell>
          <cell r="E1592">
            <v>1</v>
          </cell>
          <cell r="F1592">
            <v>2567</v>
          </cell>
          <cell r="G1592">
            <v>800032568506</v>
          </cell>
          <cell r="H1592" t="str">
            <v>นาย</v>
          </cell>
          <cell r="I1592" t="str">
            <v>มงคล</v>
          </cell>
          <cell r="J1592" t="str">
            <v>บุตรต๊ะ</v>
          </cell>
          <cell r="L1592" t="str">
            <v>จอมทอง</v>
          </cell>
          <cell r="M1592" t="str">
            <v>เชียงใหม่ 3</v>
          </cell>
          <cell r="N1592">
            <v>8</v>
          </cell>
          <cell r="S1592" t="str">
            <v>จังหวัดฮอด</v>
          </cell>
          <cell r="T1592" t="str">
            <v>ผบ.1468</v>
          </cell>
          <cell r="U1592">
            <v>2561</v>
          </cell>
          <cell r="V1592" t="str">
            <v>ผบ.139</v>
          </cell>
          <cell r="W1592">
            <v>2562</v>
          </cell>
          <cell r="BB1592" t="str">
            <v>ตั้งแฟ้มเพื่อวางเงิน</v>
          </cell>
          <cell r="BL1592" t="str">
            <v>นายมงคล บุตรต๊ะ</v>
          </cell>
          <cell r="BM1592">
            <v>0</v>
          </cell>
        </row>
        <row r="1593">
          <cell r="B1593">
            <v>2436</v>
          </cell>
          <cell r="C1593">
            <v>1588</v>
          </cell>
          <cell r="D1593">
            <v>23</v>
          </cell>
          <cell r="E1593">
            <v>1</v>
          </cell>
          <cell r="F1593">
            <v>2567</v>
          </cell>
          <cell r="G1593">
            <v>800031141891</v>
          </cell>
          <cell r="H1593" t="str">
            <v>นาย</v>
          </cell>
          <cell r="I1593" t="str">
            <v>อุ่นคำ</v>
          </cell>
          <cell r="J1593" t="str">
            <v>คำมูล</v>
          </cell>
          <cell r="L1593" t="str">
            <v>ดอยเต่า</v>
          </cell>
          <cell r="M1593" t="str">
            <v>เชียงใหม่ 3</v>
          </cell>
          <cell r="N1593">
            <v>8</v>
          </cell>
          <cell r="S1593" t="str">
            <v>จังหวัดฮอด</v>
          </cell>
          <cell r="T1593" t="str">
            <v>ผบ.1328</v>
          </cell>
          <cell r="U1593">
            <v>2559</v>
          </cell>
          <cell r="V1593" t="str">
            <v>ผบ.1474</v>
          </cell>
          <cell r="W1593">
            <v>2559</v>
          </cell>
          <cell r="BL1593" t="str">
            <v>นายอุ่นคำ คำมูล</v>
          </cell>
          <cell r="BM1593">
            <v>0</v>
          </cell>
        </row>
        <row r="1594">
          <cell r="B1594">
            <v>2437</v>
          </cell>
          <cell r="C1594">
            <v>1589</v>
          </cell>
          <cell r="D1594">
            <v>23</v>
          </cell>
          <cell r="E1594">
            <v>1</v>
          </cell>
          <cell r="F1594">
            <v>2567</v>
          </cell>
          <cell r="G1594">
            <v>859053000922</v>
          </cell>
          <cell r="H1594" t="str">
            <v>นางสาว</v>
          </cell>
          <cell r="I1594" t="str">
            <v>สายฝน</v>
          </cell>
          <cell r="J1594" t="str">
            <v>ศรีสกุลดสาวภาคย์</v>
          </cell>
          <cell r="L1594" t="str">
            <v>ดอยเต่า</v>
          </cell>
          <cell r="M1594" t="str">
            <v>เชียงใหม่ 3</v>
          </cell>
          <cell r="N1594">
            <v>8</v>
          </cell>
          <cell r="S1594" t="str">
            <v>จังหวัดฮอด</v>
          </cell>
          <cell r="T1594" t="str">
            <v>ผบ.22</v>
          </cell>
          <cell r="U1594">
            <v>2559</v>
          </cell>
          <cell r="V1594" t="str">
            <v>ผบ.119</v>
          </cell>
          <cell r="W1594">
            <v>2559</v>
          </cell>
          <cell r="BL1594" t="str">
            <v>นางสาวสายฝน ศรีสกุลดสาวภาคย์</v>
          </cell>
          <cell r="BM1594">
            <v>0</v>
          </cell>
        </row>
        <row r="1595">
          <cell r="B1595">
            <v>2438</v>
          </cell>
          <cell r="C1595">
            <v>1590</v>
          </cell>
          <cell r="D1595">
            <v>23</v>
          </cell>
          <cell r="E1595">
            <v>1</v>
          </cell>
          <cell r="F1595">
            <v>2567</v>
          </cell>
          <cell r="G1595">
            <v>800023546487</v>
          </cell>
          <cell r="H1595" t="str">
            <v>นาง</v>
          </cell>
          <cell r="I1595" t="str">
            <v>ทองเหรียญ</v>
          </cell>
          <cell r="J1595" t="str">
            <v>แสนปัญญา</v>
          </cell>
          <cell r="L1595" t="str">
            <v>ฮอด</v>
          </cell>
          <cell r="M1595" t="str">
            <v>เชียงใหม่ 3</v>
          </cell>
          <cell r="N1595">
            <v>8</v>
          </cell>
          <cell r="S1595" t="str">
            <v>จังหวัดฮอด</v>
          </cell>
          <cell r="T1595" t="str">
            <v>ผบ.597</v>
          </cell>
          <cell r="U1595">
            <v>2558</v>
          </cell>
          <cell r="V1595" t="str">
            <v>ผบ.600</v>
          </cell>
          <cell r="W1595">
            <v>2558</v>
          </cell>
          <cell r="BL1595" t="str">
            <v>นางทองเหรียญ แสนปัญญา</v>
          </cell>
          <cell r="BM1595">
            <v>0</v>
          </cell>
        </row>
        <row r="1596">
          <cell r="B1596">
            <v>2439</v>
          </cell>
          <cell r="C1596">
            <v>1591</v>
          </cell>
          <cell r="D1596">
            <v>25</v>
          </cell>
          <cell r="E1596">
            <v>1</v>
          </cell>
          <cell r="F1596">
            <v>2567</v>
          </cell>
          <cell r="G1596" t="str">
            <v>800056042438,
 800077713405</v>
          </cell>
          <cell r="H1596" t="str">
            <v>นางสาว</v>
          </cell>
          <cell r="I1596" t="str">
            <v>พรพิมล</v>
          </cell>
          <cell r="J1596" t="str">
            <v>ดีนะ</v>
          </cell>
          <cell r="K1596">
            <v>1501800074950</v>
          </cell>
          <cell r="L1596" t="str">
            <v>อมก๋อย</v>
          </cell>
          <cell r="M1596" t="str">
            <v>เชียงใหม่ 3</v>
          </cell>
          <cell r="N1596">
            <v>8</v>
          </cell>
          <cell r="O1596" t="str">
            <v>ธนาคารประชาชน</v>
          </cell>
          <cell r="P1596" t="str">
            <v>1.บุคคลค้ำประกัน</v>
          </cell>
          <cell r="Q1596">
            <v>76349.61</v>
          </cell>
          <cell r="R1596">
            <v>18843.650000000001</v>
          </cell>
          <cell r="S1596" t="str">
            <v>จังหวัดฮอด</v>
          </cell>
          <cell r="T1596" t="str">
            <v>ผบE210</v>
          </cell>
          <cell r="U1596">
            <v>2563</v>
          </cell>
          <cell r="V1596" t="str">
            <v>ผบE331</v>
          </cell>
          <cell r="W1596">
            <v>2563</v>
          </cell>
          <cell r="X1596">
            <v>10</v>
          </cell>
          <cell r="Y1596">
            <v>9</v>
          </cell>
          <cell r="Z1596">
            <v>2563</v>
          </cell>
          <cell r="BL1596" t="str">
            <v>นางสาวพรพิมล ดีนะ</v>
          </cell>
          <cell r="BM1596">
            <v>883262011669</v>
          </cell>
        </row>
        <row r="1597">
          <cell r="B1597">
            <v>2440</v>
          </cell>
          <cell r="C1597">
            <v>1592</v>
          </cell>
          <cell r="D1597">
            <v>25</v>
          </cell>
          <cell r="E1597">
            <v>1</v>
          </cell>
          <cell r="F1597">
            <v>2567</v>
          </cell>
          <cell r="G1597" t="str">
            <v>800071176211, 800062370302</v>
          </cell>
          <cell r="H1597" t="str">
            <v>นาย</v>
          </cell>
          <cell r="I1597" t="str">
            <v>วิทยา</v>
          </cell>
          <cell r="J1597" t="str">
            <v>เจริญอายุวัฒ</v>
          </cell>
          <cell r="K1597">
            <v>2501800081822</v>
          </cell>
          <cell r="L1597" t="str">
            <v>อมก๋อย</v>
          </cell>
          <cell r="M1597" t="str">
            <v>เชียงใหม่ 3</v>
          </cell>
          <cell r="N1597">
            <v>8</v>
          </cell>
          <cell r="O1597" t="str">
            <v>แก้ไขหนี้ฯ, ธนาคารประชาชน</v>
          </cell>
          <cell r="P1597" t="str">
            <v>1.บุคคลค้ำประกัน</v>
          </cell>
          <cell r="Q1597">
            <v>37920.99</v>
          </cell>
          <cell r="R1597">
            <v>13100.95</v>
          </cell>
          <cell r="S1597" t="str">
            <v>จังหวัดฮอด</v>
          </cell>
          <cell r="T1597" t="str">
            <v>ผบ19</v>
          </cell>
          <cell r="U1597">
            <v>2564</v>
          </cell>
          <cell r="V1597" t="str">
            <v>ผบ39</v>
          </cell>
          <cell r="W1597">
            <v>2564</v>
          </cell>
          <cell r="X1597">
            <v>1</v>
          </cell>
          <cell r="Y1597">
            <v>6</v>
          </cell>
          <cell r="Z1597">
            <v>2564</v>
          </cell>
          <cell r="AG1597">
            <v>7</v>
          </cell>
          <cell r="AH1597">
            <v>6</v>
          </cell>
          <cell r="AI1597">
            <v>2565</v>
          </cell>
          <cell r="BL1597" t="str">
            <v>นายวิทยา เจริญอายุวัฒ</v>
          </cell>
          <cell r="BM1597">
            <v>883263011620</v>
          </cell>
        </row>
        <row r="1598">
          <cell r="B1598">
            <v>2441</v>
          </cell>
          <cell r="C1598">
            <v>1593</v>
          </cell>
          <cell r="D1598">
            <v>25</v>
          </cell>
          <cell r="E1598">
            <v>1</v>
          </cell>
          <cell r="F1598">
            <v>2567</v>
          </cell>
          <cell r="G1598" t="str">
            <v>800073300793, 800097659448</v>
          </cell>
          <cell r="H1598" t="str">
            <v>นางสาว</v>
          </cell>
          <cell r="I1598" t="str">
            <v>อรพินธิ์</v>
          </cell>
          <cell r="J1598" t="str">
            <v>จี่มะลิ</v>
          </cell>
          <cell r="K1598">
            <v>3501800012004</v>
          </cell>
          <cell r="L1598" t="str">
            <v>อมก๋อย</v>
          </cell>
          <cell r="M1598" t="str">
            <v>เชียงใหม่ 3</v>
          </cell>
          <cell r="N1598">
            <v>8</v>
          </cell>
          <cell r="O1598" t="str">
            <v>แก้ไขหนี้ฯ</v>
          </cell>
          <cell r="P1598" t="str">
            <v>1.บุคคลค้ำประกัน</v>
          </cell>
          <cell r="Q1598">
            <v>32411.59</v>
          </cell>
          <cell r="R1598">
            <v>7581.68</v>
          </cell>
          <cell r="S1598" t="str">
            <v>จังหวัดฮอด</v>
          </cell>
          <cell r="T1598" t="str">
            <v>ผบE169</v>
          </cell>
          <cell r="U1598">
            <v>2563</v>
          </cell>
          <cell r="V1598" t="str">
            <v>ผบE265</v>
          </cell>
          <cell r="W1598">
            <v>2563</v>
          </cell>
          <cell r="AA1598">
            <v>2</v>
          </cell>
          <cell r="AB1598">
            <v>9</v>
          </cell>
          <cell r="AC1598">
            <v>2563</v>
          </cell>
          <cell r="BL1598" t="str">
            <v>นางสาวอรพินธิ์ จี่มะลิ</v>
          </cell>
          <cell r="BM1598">
            <v>883262011656</v>
          </cell>
        </row>
        <row r="1599">
          <cell r="B1599">
            <v>2442</v>
          </cell>
          <cell r="C1599">
            <v>1594</v>
          </cell>
          <cell r="D1599">
            <v>25</v>
          </cell>
          <cell r="E1599">
            <v>1</v>
          </cell>
          <cell r="F1599">
            <v>2567</v>
          </cell>
          <cell r="G1599">
            <v>800076741258</v>
          </cell>
          <cell r="H1599" t="str">
            <v>นาย</v>
          </cell>
          <cell r="I1599" t="str">
            <v>บุญชม</v>
          </cell>
          <cell r="J1599" t="str">
            <v>ขอนพืช</v>
          </cell>
          <cell r="K1599">
            <v>3540600085309</v>
          </cell>
          <cell r="L1599" t="str">
            <v>อมก๋อย</v>
          </cell>
          <cell r="M1599" t="str">
            <v>เชียงใหม่ 3</v>
          </cell>
          <cell r="N1599">
            <v>8</v>
          </cell>
          <cell r="P1599" t="str">
            <v>1.บุคคลค้ำประกัน</v>
          </cell>
          <cell r="Q1599">
            <v>37228.019999999997</v>
          </cell>
          <cell r="R1599">
            <v>6236.13</v>
          </cell>
          <cell r="S1599" t="str">
            <v>จังหวัดฮอด</v>
          </cell>
          <cell r="T1599" t="str">
            <v>ผบ1036</v>
          </cell>
          <cell r="U1599">
            <v>2562</v>
          </cell>
          <cell r="V1599" t="str">
            <v>ผบ1174</v>
          </cell>
          <cell r="W1599">
            <v>2562</v>
          </cell>
          <cell r="AA1599">
            <v>19</v>
          </cell>
          <cell r="AB1599">
            <v>11</v>
          </cell>
          <cell r="AC1599">
            <v>2562</v>
          </cell>
          <cell r="BL1599" t="str">
            <v>นายบุญชม ขอนพืช</v>
          </cell>
          <cell r="BM1599">
            <v>883262011661</v>
          </cell>
        </row>
        <row r="1600">
          <cell r="B1600">
            <v>2443</v>
          </cell>
          <cell r="C1600">
            <v>1595</v>
          </cell>
          <cell r="D1600">
            <v>31</v>
          </cell>
          <cell r="E1600">
            <v>1</v>
          </cell>
          <cell r="F1600">
            <v>2567</v>
          </cell>
          <cell r="G1600">
            <v>800028944646</v>
          </cell>
          <cell r="H1600" t="str">
            <v>นาย</v>
          </cell>
          <cell r="I1600" t="str">
            <v>สุชาติ</v>
          </cell>
          <cell r="J1600" t="str">
            <v>เทียนทอง</v>
          </cell>
          <cell r="K1600" t="str">
            <v>3 5407 00442 53 7</v>
          </cell>
          <cell r="L1600" t="str">
            <v>ดอยสะเก็ด</v>
          </cell>
          <cell r="M1600" t="str">
            <v>เชียงใหม่ 2</v>
          </cell>
          <cell r="N1600">
            <v>8</v>
          </cell>
          <cell r="P1600" t="str">
            <v>1.บุคคลค้ำประกัน</v>
          </cell>
          <cell r="S1600" t="str">
            <v>จังหวัดแพร่</v>
          </cell>
          <cell r="T1600" t="str">
            <v>ผบ.2265</v>
          </cell>
          <cell r="U1600">
            <v>2557</v>
          </cell>
          <cell r="V1600" t="str">
            <v>ผบ.2482</v>
          </cell>
          <cell r="W1600">
            <v>2557</v>
          </cell>
          <cell r="X1600">
            <v>27</v>
          </cell>
          <cell r="Y1600">
            <v>10</v>
          </cell>
          <cell r="Z1600">
            <v>2557</v>
          </cell>
          <cell r="BL1600" t="str">
            <v>นายสุชาติ เทียนทอง</v>
          </cell>
          <cell r="BM1600">
            <v>0</v>
          </cell>
        </row>
        <row r="1601">
          <cell r="B1601">
            <v>2444</v>
          </cell>
          <cell r="C1601">
            <v>1596</v>
          </cell>
          <cell r="D1601">
            <v>25</v>
          </cell>
          <cell r="E1601">
            <v>1</v>
          </cell>
          <cell r="F1601">
            <v>2567</v>
          </cell>
          <cell r="G1601">
            <v>800075028780</v>
          </cell>
          <cell r="H1601" t="str">
            <v>นาย</v>
          </cell>
          <cell r="I1601" t="str">
            <v xml:space="preserve">นครินทร์ </v>
          </cell>
          <cell r="J1601" t="str">
            <v>ญาติมาก</v>
          </cell>
          <cell r="K1601">
            <v>1500400057852</v>
          </cell>
          <cell r="L1601" t="str">
            <v>อมก๋อย</v>
          </cell>
          <cell r="M1601" t="str">
            <v>เชียงใหม่ 3</v>
          </cell>
          <cell r="N1601">
            <v>8</v>
          </cell>
          <cell r="O1601" t="str">
            <v>ธนาคารประชาชน</v>
          </cell>
          <cell r="P1601" t="str">
            <v>1.บุคคลค้ำประกัน</v>
          </cell>
          <cell r="Q1601">
            <v>83330</v>
          </cell>
          <cell r="R1601">
            <v>15085.06</v>
          </cell>
          <cell r="S1601" t="str">
            <v>จังหวัดฮอด</v>
          </cell>
          <cell r="T1601" t="str">
            <v>ผบ1037</v>
          </cell>
          <cell r="U1601">
            <v>2562</v>
          </cell>
          <cell r="V1601" t="str">
            <v>ผบ1175</v>
          </cell>
          <cell r="W1601">
            <v>2562</v>
          </cell>
          <cell r="AA1601">
            <v>19</v>
          </cell>
          <cell r="AB1601">
            <v>11</v>
          </cell>
          <cell r="AC1601">
            <v>2562</v>
          </cell>
          <cell r="BL1601" t="str">
            <v>นายนครินทร์  ญาติมาก</v>
          </cell>
          <cell r="BM1601">
            <v>883262011662</v>
          </cell>
        </row>
        <row r="1602">
          <cell r="B1602">
            <v>2445</v>
          </cell>
          <cell r="C1602">
            <v>1597</v>
          </cell>
          <cell r="D1602">
            <v>25</v>
          </cell>
          <cell r="E1602">
            <v>1</v>
          </cell>
          <cell r="F1602">
            <v>2567</v>
          </cell>
          <cell r="G1602">
            <v>800072148938</v>
          </cell>
          <cell r="H1602" t="str">
            <v>นางสาว</v>
          </cell>
          <cell r="I1602" t="str">
            <v>พิมฤทัย</v>
          </cell>
          <cell r="J1602" t="str">
            <v>ไชยวงษ์</v>
          </cell>
          <cell r="K1602">
            <v>1501800073597</v>
          </cell>
          <cell r="L1602" t="str">
            <v>อมก๋อย</v>
          </cell>
          <cell r="M1602" t="str">
            <v>เชียงใหม่ 3</v>
          </cell>
          <cell r="N1602">
            <v>8</v>
          </cell>
          <cell r="O1602" t="str">
            <v>แก้ไขหนี้ฯ</v>
          </cell>
          <cell r="P1602" t="str">
            <v>1.บุคคลค้ำประกัน</v>
          </cell>
          <cell r="Q1602">
            <v>40277</v>
          </cell>
          <cell r="R1602">
            <v>10178.950000000001</v>
          </cell>
          <cell r="S1602" t="str">
            <v>จังหวัดฮอด</v>
          </cell>
          <cell r="T1602" t="str">
            <v>ผบ1038</v>
          </cell>
          <cell r="U1602">
            <v>2562</v>
          </cell>
          <cell r="V1602" t="str">
            <v>ผบ1176</v>
          </cell>
          <cell r="W1602">
            <v>2562</v>
          </cell>
          <cell r="AA1602">
            <v>19</v>
          </cell>
          <cell r="AB1602">
            <v>11</v>
          </cell>
          <cell r="AC1602">
            <v>2562</v>
          </cell>
          <cell r="BL1602" t="str">
            <v>นางสาวพิมฤทัย ไชยวงษ์</v>
          </cell>
          <cell r="BM1602">
            <v>883262011665</v>
          </cell>
        </row>
        <row r="1603">
          <cell r="B1603">
            <v>2446</v>
          </cell>
          <cell r="C1603">
            <v>1598</v>
          </cell>
          <cell r="D1603">
            <v>25</v>
          </cell>
          <cell r="E1603">
            <v>1</v>
          </cell>
          <cell r="F1603">
            <v>2567</v>
          </cell>
          <cell r="G1603" t="str">
            <v>800087363175, 800087363183, 800087363167</v>
          </cell>
          <cell r="H1603" t="str">
            <v>นางสาว</v>
          </cell>
          <cell r="I1603" t="str">
            <v>มัณฑนา</v>
          </cell>
          <cell r="J1603" t="str">
            <v>ดาวเลิศ</v>
          </cell>
          <cell r="K1603">
            <v>1509900032831</v>
          </cell>
          <cell r="L1603" t="str">
            <v>อมก๋อย</v>
          </cell>
          <cell r="M1603" t="str">
            <v>เชียงใหม่ 2</v>
          </cell>
          <cell r="N1603">
            <v>8</v>
          </cell>
          <cell r="O1603" t="str">
            <v>เคหะ, ไทรทอง, ไทรทอง</v>
          </cell>
          <cell r="P1603" t="str">
            <v>2.หลักทรัพย์ค้ำประกัน</v>
          </cell>
          <cell r="Q1603">
            <v>2529940.9700000002</v>
          </cell>
          <cell r="R1603">
            <v>322602.84000000003</v>
          </cell>
          <cell r="S1603" t="str">
            <v>จังหวัดเชียงใหม่</v>
          </cell>
          <cell r="T1603" t="str">
            <v>ผบE689</v>
          </cell>
          <cell r="U1603">
            <v>2566</v>
          </cell>
          <cell r="V1603" t="str">
            <v>ผบE917</v>
          </cell>
          <cell r="W1603">
            <v>2566</v>
          </cell>
          <cell r="X1603">
            <v>12</v>
          </cell>
          <cell r="Y1603">
            <v>6</v>
          </cell>
          <cell r="Z1603">
            <v>2566</v>
          </cell>
          <cell r="BL1603" t="str">
            <v>นางสาวมัณฑนา ดาวเลิศ</v>
          </cell>
          <cell r="BM1603">
            <v>888166010068</v>
          </cell>
        </row>
        <row r="1604">
          <cell r="B1604">
            <v>2447</v>
          </cell>
          <cell r="C1604">
            <v>1599</v>
          </cell>
          <cell r="D1604">
            <v>25</v>
          </cell>
          <cell r="E1604">
            <v>1</v>
          </cell>
          <cell r="F1604">
            <v>2567</v>
          </cell>
          <cell r="G1604">
            <v>800055923216</v>
          </cell>
          <cell r="H1604" t="str">
            <v>นางสาว</v>
          </cell>
          <cell r="I1604" t="str">
            <v>สมศรี</v>
          </cell>
          <cell r="J1604" t="str">
            <v>วีรยุทธกำจร</v>
          </cell>
          <cell r="K1604">
            <v>3501800239289</v>
          </cell>
          <cell r="L1604" t="str">
            <v>อมก๋อย</v>
          </cell>
          <cell r="M1604" t="str">
            <v>เชียงใหม่ 3</v>
          </cell>
          <cell r="N1604">
            <v>8</v>
          </cell>
          <cell r="O1604" t="str">
            <v>ธนาคารประชาชน</v>
          </cell>
          <cell r="P1604" t="str">
            <v>1.บุคคลค้ำประกัน</v>
          </cell>
          <cell r="Q1604">
            <v>80542.720000000001</v>
          </cell>
          <cell r="R1604">
            <v>37414.269999999997</v>
          </cell>
          <cell r="S1604" t="str">
            <v>จังหวัดฮอด</v>
          </cell>
          <cell r="T1604" t="str">
            <v>ผบE568</v>
          </cell>
          <cell r="U1604">
            <v>2566</v>
          </cell>
          <cell r="V1604" t="str">
            <v>ผบE794</v>
          </cell>
          <cell r="W1604">
            <v>2566</v>
          </cell>
          <cell r="X1604">
            <v>11</v>
          </cell>
          <cell r="Y1604">
            <v>7</v>
          </cell>
          <cell r="Z1604">
            <v>2566</v>
          </cell>
          <cell r="BL1604" t="str">
            <v>นางสาวสมศรี วีรยุทธกำจร</v>
          </cell>
          <cell r="BM1604">
            <v>888166010041</v>
          </cell>
        </row>
        <row r="1605">
          <cell r="B1605">
            <v>2448</v>
          </cell>
          <cell r="C1605">
            <v>1600</v>
          </cell>
          <cell r="D1605">
            <v>25</v>
          </cell>
          <cell r="E1605">
            <v>1</v>
          </cell>
          <cell r="F1605">
            <v>2567</v>
          </cell>
          <cell r="G1605">
            <v>800064000931</v>
          </cell>
          <cell r="H1605" t="str">
            <v>นางสาว</v>
          </cell>
          <cell r="I1605" t="str">
            <v xml:space="preserve">เบญญาภา </v>
          </cell>
          <cell r="J1605" t="str">
            <v>ม่วงใหม่</v>
          </cell>
          <cell r="K1605">
            <v>1361000209721</v>
          </cell>
          <cell r="L1605" t="str">
            <v>ฮอด</v>
          </cell>
          <cell r="M1605" t="str">
            <v>เชียงใหม่ 3</v>
          </cell>
          <cell r="N1605">
            <v>8</v>
          </cell>
          <cell r="O1605" t="str">
            <v>ธนาคารประชาชน</v>
          </cell>
          <cell r="P1605" t="str">
            <v>1.บุคคลค้ำประกัน</v>
          </cell>
          <cell r="Q1605">
            <v>174870</v>
          </cell>
          <cell r="R1605">
            <v>44824.97</v>
          </cell>
          <cell r="S1605" t="str">
            <v>จังหวัดฮอด</v>
          </cell>
          <cell r="T1605" t="str">
            <v>ผบE204</v>
          </cell>
          <cell r="U1605">
            <v>2563</v>
          </cell>
          <cell r="V1605" t="str">
            <v>ผบE329</v>
          </cell>
          <cell r="W1605">
            <v>2563</v>
          </cell>
          <cell r="X1605">
            <v>10</v>
          </cell>
          <cell r="Y1605">
            <v>9</v>
          </cell>
          <cell r="Z1605">
            <v>2563</v>
          </cell>
          <cell r="BL1605" t="str">
            <v>นางสาวเบญญาภา  ม่วงใหม่</v>
          </cell>
          <cell r="BM1605">
            <v>883263011167</v>
          </cell>
        </row>
        <row r="1606">
          <cell r="B1606">
            <v>2449</v>
          </cell>
          <cell r="C1606">
            <v>1601</v>
          </cell>
          <cell r="D1606">
            <v>25</v>
          </cell>
          <cell r="E1606">
            <v>1</v>
          </cell>
          <cell r="F1606">
            <v>2567</v>
          </cell>
          <cell r="G1606">
            <v>800088364669</v>
          </cell>
          <cell r="H1606" t="str">
            <v>นาย</v>
          </cell>
          <cell r="I1606" t="str">
            <v>เจริญพร</v>
          </cell>
          <cell r="J1606" t="str">
            <v>สินสะโน</v>
          </cell>
          <cell r="K1606">
            <v>1310600017147</v>
          </cell>
          <cell r="L1606" t="str">
            <v>ฮอด</v>
          </cell>
          <cell r="M1606" t="str">
            <v>เชียงใหม่ 3</v>
          </cell>
          <cell r="N1606">
            <v>8</v>
          </cell>
          <cell r="O1606" t="str">
            <v>ธนาคารประชาชน</v>
          </cell>
          <cell r="P1606" t="str">
            <v>1.บุคคลค้ำประกัน</v>
          </cell>
          <cell r="Q1606">
            <v>193216</v>
          </cell>
          <cell r="R1606">
            <v>34710.15</v>
          </cell>
          <cell r="S1606" t="str">
            <v>จังหวัดฮอด</v>
          </cell>
          <cell r="T1606" t="str">
            <v>ผบE192</v>
          </cell>
          <cell r="U1606">
            <v>2563</v>
          </cell>
          <cell r="V1606" t="str">
            <v>ผบE321</v>
          </cell>
          <cell r="W1606">
            <v>2563</v>
          </cell>
          <cell r="X1606">
            <v>9</v>
          </cell>
          <cell r="Y1606">
            <v>9</v>
          </cell>
          <cell r="Z1606">
            <v>2563</v>
          </cell>
          <cell r="BL1606" t="str">
            <v>นายเจริญพร สินสะโน</v>
          </cell>
          <cell r="BM1606">
            <v>883263011097</v>
          </cell>
        </row>
        <row r="1607">
          <cell r="B1607">
            <v>2450</v>
          </cell>
          <cell r="C1607">
            <v>1602</v>
          </cell>
          <cell r="D1607">
            <v>25</v>
          </cell>
          <cell r="E1607">
            <v>1</v>
          </cell>
          <cell r="F1607">
            <v>2567</v>
          </cell>
          <cell r="G1607">
            <v>800085273889</v>
          </cell>
          <cell r="H1607" t="str">
            <v>นาย</v>
          </cell>
          <cell r="I1607" t="str">
            <v>ณัฐกร</v>
          </cell>
          <cell r="J1607" t="str">
            <v>เสนะจุติ</v>
          </cell>
          <cell r="K1607">
            <v>1509970118611</v>
          </cell>
          <cell r="L1607" t="str">
            <v>ฮอด</v>
          </cell>
          <cell r="M1607" t="str">
            <v>เชียงใหม่ 3</v>
          </cell>
          <cell r="N1607">
            <v>8</v>
          </cell>
          <cell r="O1607" t="str">
            <v>ธนาคารประชาชน</v>
          </cell>
          <cell r="P1607" t="str">
            <v>1.บุคคลค้ำประกัน</v>
          </cell>
          <cell r="Q1607">
            <v>38324</v>
          </cell>
          <cell r="R1607">
            <v>4910.3</v>
          </cell>
          <cell r="S1607" t="str">
            <v>จังหวัดฮอด</v>
          </cell>
          <cell r="T1607" t="str">
            <v>ผบE171</v>
          </cell>
          <cell r="U1607">
            <v>2563</v>
          </cell>
          <cell r="V1607" t="str">
            <v>ผบE286</v>
          </cell>
          <cell r="W1607">
            <v>2563</v>
          </cell>
          <cell r="AA1607">
            <v>3</v>
          </cell>
          <cell r="AB1607">
            <v>9</v>
          </cell>
          <cell r="AC1607">
            <v>2563</v>
          </cell>
          <cell r="AG1607">
            <v>19</v>
          </cell>
          <cell r="AH1607">
            <v>10</v>
          </cell>
          <cell r="AI1607">
            <v>2564</v>
          </cell>
          <cell r="BL1607" t="str">
            <v>นายณัฐกร เสนะจุติ</v>
          </cell>
          <cell r="BM1607">
            <v>883263011165</v>
          </cell>
        </row>
        <row r="1608">
          <cell r="B1608">
            <v>2451</v>
          </cell>
          <cell r="C1608">
            <v>1603</v>
          </cell>
          <cell r="D1608">
            <v>25</v>
          </cell>
          <cell r="E1608">
            <v>1</v>
          </cell>
          <cell r="F1608">
            <v>2567</v>
          </cell>
          <cell r="G1608">
            <v>800064124434</v>
          </cell>
          <cell r="H1608" t="str">
            <v>นาย</v>
          </cell>
          <cell r="I1608" t="str">
            <v>ชัชวาล</v>
          </cell>
          <cell r="J1608" t="str">
            <v>ไร่ดี</v>
          </cell>
          <cell r="K1608">
            <v>3301201316580</v>
          </cell>
          <cell r="L1608" t="str">
            <v>ฮอด</v>
          </cell>
          <cell r="M1608" t="str">
            <v>เชียงใหม่ 3</v>
          </cell>
          <cell r="N1608">
            <v>8</v>
          </cell>
          <cell r="O1608" t="str">
            <v>ธนาคารประชาชน</v>
          </cell>
          <cell r="P1608" t="str">
            <v>1.บุคคลค้ำประกัน</v>
          </cell>
          <cell r="Q1608">
            <v>139564</v>
          </cell>
          <cell r="R1608">
            <v>25367.09</v>
          </cell>
          <cell r="S1608" t="str">
            <v>จังหวัดฮอด</v>
          </cell>
          <cell r="T1608" t="str">
            <v>ผบE195</v>
          </cell>
          <cell r="U1608">
            <v>2563</v>
          </cell>
          <cell r="V1608" t="str">
            <v>ผบE323</v>
          </cell>
          <cell r="W1608">
            <v>2563</v>
          </cell>
          <cell r="X1608">
            <v>9</v>
          </cell>
          <cell r="Y1608">
            <v>9</v>
          </cell>
          <cell r="Z1608">
            <v>2563</v>
          </cell>
          <cell r="BL1608" t="str">
            <v>นายชัชวาล ไร่ดี</v>
          </cell>
          <cell r="BM1608">
            <v>883263011100</v>
          </cell>
        </row>
        <row r="1609">
          <cell r="B1609">
            <v>2452</v>
          </cell>
          <cell r="C1609">
            <v>1604</v>
          </cell>
          <cell r="D1609">
            <v>25</v>
          </cell>
          <cell r="E1609">
            <v>1</v>
          </cell>
          <cell r="F1609">
            <v>2567</v>
          </cell>
          <cell r="G1609">
            <v>800058815633</v>
          </cell>
          <cell r="H1609" t="str">
            <v>นางสาว</v>
          </cell>
          <cell r="I1609" t="str">
            <v>หทัยกาญจน์</v>
          </cell>
          <cell r="J1609" t="str">
            <v>ศิริ</v>
          </cell>
          <cell r="K1609">
            <v>3501800062630</v>
          </cell>
          <cell r="L1609" t="str">
            <v>ฮอด</v>
          </cell>
          <cell r="M1609" t="str">
            <v>เชียงใหม่ 3</v>
          </cell>
          <cell r="N1609">
            <v>8</v>
          </cell>
          <cell r="O1609" t="str">
            <v>พัฒนาองค์กรชุมชน</v>
          </cell>
          <cell r="P1609" t="str">
            <v>1.บุคคลค้ำประกัน</v>
          </cell>
          <cell r="Q1609">
            <v>64253.760000000002</v>
          </cell>
          <cell r="R1609">
            <v>15337.07</v>
          </cell>
          <cell r="S1609" t="str">
            <v>จังหวัดฮอด</v>
          </cell>
          <cell r="T1609" t="str">
            <v>ผบE200</v>
          </cell>
          <cell r="U1609">
            <v>2563</v>
          </cell>
          <cell r="V1609" t="str">
            <v>ผบE318</v>
          </cell>
          <cell r="W1609">
            <v>2563</v>
          </cell>
          <cell r="AA1609">
            <v>9</v>
          </cell>
          <cell r="AB1609">
            <v>9</v>
          </cell>
          <cell r="AC1609">
            <v>2563</v>
          </cell>
          <cell r="BL1609" t="str">
            <v>นางสาวหทัยกาญจน์ ศิริ</v>
          </cell>
          <cell r="BM1609">
            <v>883263011109</v>
          </cell>
        </row>
        <row r="1610">
          <cell r="B1610">
            <v>2453</v>
          </cell>
          <cell r="C1610">
            <v>1605</v>
          </cell>
          <cell r="D1610">
            <v>25</v>
          </cell>
          <cell r="E1610">
            <v>1</v>
          </cell>
          <cell r="F1610">
            <v>2567</v>
          </cell>
          <cell r="G1610">
            <v>856253002476</v>
          </cell>
          <cell r="H1610" t="str">
            <v>นาง</v>
          </cell>
          <cell r="I1610" t="str">
            <v>ชิณากานต์</v>
          </cell>
          <cell r="J1610" t="str">
            <v>เจริญสุข</v>
          </cell>
          <cell r="K1610">
            <v>3501200598547</v>
          </cell>
          <cell r="L1610" t="str">
            <v>ฮอด</v>
          </cell>
          <cell r="M1610" t="str">
            <v>เชียงใหม่ 3</v>
          </cell>
          <cell r="N1610">
            <v>8</v>
          </cell>
          <cell r="O1610" t="str">
            <v>พัฒนาชีวิตครู</v>
          </cell>
          <cell r="P1610" t="str">
            <v>1.บุคคลค้ำประกัน</v>
          </cell>
          <cell r="Q1610">
            <v>1295870.43</v>
          </cell>
          <cell r="R1610">
            <v>316713.37</v>
          </cell>
          <cell r="S1610" t="str">
            <v>จังหวัดเชียงใหม่</v>
          </cell>
          <cell r="T1610" t="str">
            <v>ผบ2315</v>
          </cell>
          <cell r="U1610">
            <v>2560</v>
          </cell>
          <cell r="V1610" t="str">
            <v>ผบ2690</v>
          </cell>
          <cell r="W1610">
            <v>2560</v>
          </cell>
          <cell r="AA1610">
            <v>25</v>
          </cell>
          <cell r="AB1610">
            <v>12</v>
          </cell>
          <cell r="AC1610">
            <v>2560</v>
          </cell>
          <cell r="BL1610" t="str">
            <v>นางชิณากานต์ เจริญสุข</v>
          </cell>
          <cell r="BM1610">
            <v>823760010284</v>
          </cell>
        </row>
        <row r="1611">
          <cell r="B1611">
            <v>2454</v>
          </cell>
          <cell r="C1611">
            <v>1606</v>
          </cell>
          <cell r="D1611">
            <v>25</v>
          </cell>
          <cell r="E1611">
            <v>1</v>
          </cell>
          <cell r="F1611">
            <v>2567</v>
          </cell>
          <cell r="G1611">
            <v>856251001942</v>
          </cell>
          <cell r="H1611" t="str">
            <v>นาย
นาง</v>
          </cell>
          <cell r="I1611" t="str">
            <v>เสริม 
ไฝทอง</v>
          </cell>
          <cell r="J1611" t="str">
            <v>แก้วก๋องมา
แก้วก๋องมา</v>
          </cell>
          <cell r="K1611" t="str">
            <v>3 5002 00041 81 9
3 5002 00625 68 3</v>
          </cell>
          <cell r="L1611" t="str">
            <v>ฮอด</v>
          </cell>
          <cell r="M1611" t="str">
            <v>เชียงใหม่ 3</v>
          </cell>
          <cell r="N1611">
            <v>8</v>
          </cell>
          <cell r="O1611" t="str">
            <v>ไทรทอง</v>
          </cell>
          <cell r="P1611" t="str">
            <v>2.หลักทรัพย์ค้ำประกัน</v>
          </cell>
          <cell r="Q1611">
            <v>176124.86</v>
          </cell>
          <cell r="R1611">
            <v>21415.01</v>
          </cell>
          <cell r="S1611" t="str">
            <v>จังหวัดฮอด</v>
          </cell>
          <cell r="T1611" t="str">
            <v>ผบ227</v>
          </cell>
          <cell r="U1611">
            <v>2559</v>
          </cell>
          <cell r="V1611" t="str">
            <v>ผบ330</v>
          </cell>
          <cell r="W1611">
            <v>2559</v>
          </cell>
          <cell r="X1611">
            <v>23</v>
          </cell>
          <cell r="Y1611">
            <v>6</v>
          </cell>
          <cell r="Z1611">
            <v>2559</v>
          </cell>
          <cell r="AG1611">
            <v>1</v>
          </cell>
          <cell r="AH1611">
            <v>5</v>
          </cell>
          <cell r="AI1611">
            <v>2560</v>
          </cell>
          <cell r="BL1611" t="str">
            <v>นาย
นางเสริม 
ไฝทอง แก้วก๋องมา
แก้วก๋องมา</v>
          </cell>
          <cell r="BM1611">
            <v>823759010207</v>
          </cell>
        </row>
        <row r="1612">
          <cell r="B1612">
            <v>2455</v>
          </cell>
          <cell r="C1612">
            <v>1607</v>
          </cell>
          <cell r="D1612">
            <v>25</v>
          </cell>
          <cell r="E1612">
            <v>1</v>
          </cell>
          <cell r="F1612">
            <v>2567</v>
          </cell>
          <cell r="G1612">
            <v>800062007847</v>
          </cell>
          <cell r="H1612" t="str">
            <v>นาย</v>
          </cell>
          <cell r="I1612" t="str">
            <v>รังสรรค์</v>
          </cell>
          <cell r="J1612" t="str">
            <v>อินทะนู</v>
          </cell>
          <cell r="K1612">
            <v>3190200547431</v>
          </cell>
          <cell r="L1612" t="str">
            <v>ฮอด</v>
          </cell>
          <cell r="M1612" t="str">
            <v>เชียงใหม่ 3</v>
          </cell>
          <cell r="N1612">
            <v>8</v>
          </cell>
          <cell r="O1612" t="str">
            <v>ธนาคารประชาชน</v>
          </cell>
          <cell r="P1612" t="str">
            <v>1.บุคคลค้ำประกัน</v>
          </cell>
          <cell r="Q1612">
            <v>49712.87</v>
          </cell>
          <cell r="R1612">
            <v>19877.259999999998</v>
          </cell>
          <cell r="S1612" t="str">
            <v>จังหวัดฮอด</v>
          </cell>
          <cell r="T1612" t="str">
            <v>ผบ62</v>
          </cell>
          <cell r="U1612">
            <v>2564</v>
          </cell>
          <cell r="V1612" t="str">
            <v>ผบ77</v>
          </cell>
          <cell r="W1612">
            <v>2564</v>
          </cell>
          <cell r="AA1612">
            <v>21</v>
          </cell>
          <cell r="AB1612">
            <v>6</v>
          </cell>
          <cell r="AC1612">
            <v>2564</v>
          </cell>
          <cell r="BL1612" t="str">
            <v>นายรังสรรค์ อินทะนู</v>
          </cell>
          <cell r="BM1612">
            <v>883263011156</v>
          </cell>
        </row>
        <row r="1613">
          <cell r="B1613">
            <v>2456</v>
          </cell>
          <cell r="C1613">
            <v>1608</v>
          </cell>
          <cell r="D1613">
            <v>25</v>
          </cell>
          <cell r="E1613">
            <v>1</v>
          </cell>
          <cell r="F1613">
            <v>2567</v>
          </cell>
          <cell r="G1613">
            <v>800039105724</v>
          </cell>
          <cell r="H1613" t="str">
            <v>นาง</v>
          </cell>
          <cell r="I1613" t="str">
            <v>ธัญญรัตน์</v>
          </cell>
          <cell r="J1613" t="str">
            <v>คำแห่</v>
          </cell>
          <cell r="K1613">
            <v>3500200005189</v>
          </cell>
          <cell r="L1613" t="str">
            <v>ฮอด</v>
          </cell>
          <cell r="M1613" t="str">
            <v>เชียงใหม่ 3</v>
          </cell>
          <cell r="N1613">
            <v>8</v>
          </cell>
          <cell r="O1613" t="str">
            <v>ธนาคารประชาชน</v>
          </cell>
          <cell r="P1613" t="str">
            <v>1.บุคคลค้ำประกัน</v>
          </cell>
          <cell r="Q1613">
            <v>55000</v>
          </cell>
          <cell r="R1613">
            <v>5979.04</v>
          </cell>
          <cell r="S1613" t="str">
            <v>จังหวัดฮอด</v>
          </cell>
          <cell r="T1613" t="str">
            <v>ผบ257</v>
          </cell>
          <cell r="U1613">
            <v>2560</v>
          </cell>
          <cell r="V1613" t="str">
            <v>ผบ260</v>
          </cell>
          <cell r="W1613">
            <v>2560</v>
          </cell>
          <cell r="AA1613">
            <v>14</v>
          </cell>
          <cell r="AB1613">
            <v>6</v>
          </cell>
          <cell r="AC1613">
            <v>2560</v>
          </cell>
          <cell r="BL1613" t="str">
            <v>นางธัญญรัตน์ คำแห่</v>
          </cell>
          <cell r="BM1613">
            <v>8237599010210</v>
          </cell>
        </row>
        <row r="1614">
          <cell r="B1614">
            <v>2457</v>
          </cell>
          <cell r="C1614">
            <v>1609</v>
          </cell>
          <cell r="D1614">
            <v>25</v>
          </cell>
          <cell r="E1614">
            <v>1</v>
          </cell>
          <cell r="F1614">
            <v>2567</v>
          </cell>
          <cell r="G1614">
            <v>800021574465</v>
          </cell>
          <cell r="H1614" t="str">
            <v>นาง</v>
          </cell>
          <cell r="I1614" t="str">
            <v>แสงจันทร์</v>
          </cell>
          <cell r="J1614" t="str">
            <v>วิมาลา</v>
          </cell>
          <cell r="K1614">
            <v>3501600100732</v>
          </cell>
          <cell r="L1614" t="str">
            <v>ฮอด</v>
          </cell>
          <cell r="M1614" t="str">
            <v>เชียงใหม่ 3</v>
          </cell>
          <cell r="N1614">
            <v>8</v>
          </cell>
          <cell r="O1614" t="str">
            <v>ธนาคารประชาชน</v>
          </cell>
          <cell r="P1614" t="str">
            <v>1.บุคคลค้ำประกัน</v>
          </cell>
          <cell r="Q1614">
            <v>37628.76</v>
          </cell>
          <cell r="R1614">
            <v>13553.68</v>
          </cell>
          <cell r="S1614" t="str">
            <v>จังหวัดฮอด</v>
          </cell>
          <cell r="T1614" t="str">
            <v>ผบ1060</v>
          </cell>
          <cell r="U1614">
            <v>2562</v>
          </cell>
          <cell r="V1614" t="str">
            <v>ผบ1188</v>
          </cell>
          <cell r="W1614">
            <v>2562</v>
          </cell>
          <cell r="AA1614">
            <v>19</v>
          </cell>
          <cell r="AB1614">
            <v>11</v>
          </cell>
          <cell r="AC1614">
            <v>2562</v>
          </cell>
          <cell r="BL1614" t="str">
            <v>นางแสงจันทร์ วิมาลา</v>
          </cell>
          <cell r="BM1614">
            <v>823758010717</v>
          </cell>
        </row>
        <row r="1615">
          <cell r="B1615">
            <v>2458</v>
          </cell>
          <cell r="C1615">
            <v>1610</v>
          </cell>
          <cell r="D1615">
            <v>25</v>
          </cell>
          <cell r="E1615">
            <v>1</v>
          </cell>
          <cell r="F1615">
            <v>2567</v>
          </cell>
          <cell r="G1615">
            <v>800026585599</v>
          </cell>
          <cell r="H1615" t="str">
            <v>นาง</v>
          </cell>
          <cell r="I1615" t="str">
            <v>วิลาวัลย์</v>
          </cell>
          <cell r="J1615" t="str">
            <v>เจริญสุข</v>
          </cell>
          <cell r="K1615">
            <v>3501600010989</v>
          </cell>
          <cell r="L1615" t="str">
            <v>ฮอด</v>
          </cell>
          <cell r="M1615" t="str">
            <v xml:space="preserve">เชียงใหม่ 3 </v>
          </cell>
          <cell r="N1615">
            <v>8</v>
          </cell>
          <cell r="O1615" t="str">
            <v>ธนาคารประชาชน</v>
          </cell>
          <cell r="P1615" t="str">
            <v>1.บุคคลค้ำประกัน</v>
          </cell>
          <cell r="Q1615">
            <v>164572</v>
          </cell>
          <cell r="R1615">
            <v>19668.18</v>
          </cell>
          <cell r="S1615" t="str">
            <v>จังหวัดฮอด</v>
          </cell>
          <cell r="T1615" t="str">
            <v>ผบ749</v>
          </cell>
          <cell r="U1615">
            <v>2558</v>
          </cell>
          <cell r="V1615" t="str">
            <v>ผบ1140</v>
          </cell>
          <cell r="W1615">
            <v>2559</v>
          </cell>
          <cell r="X1615">
            <v>7</v>
          </cell>
          <cell r="Y1615">
            <v>3</v>
          </cell>
          <cell r="Z1615">
            <v>2559</v>
          </cell>
          <cell r="BL1615" t="str">
            <v>นางวิลาวัลย์ เจริญสุข</v>
          </cell>
          <cell r="BM1615">
            <v>0</v>
          </cell>
        </row>
        <row r="1616">
          <cell r="B1616">
            <v>2459</v>
          </cell>
          <cell r="C1616">
            <v>1611</v>
          </cell>
          <cell r="D1616">
            <v>25</v>
          </cell>
          <cell r="E1616">
            <v>1</v>
          </cell>
          <cell r="F1616">
            <v>2567</v>
          </cell>
          <cell r="G1616">
            <v>800040378435</v>
          </cell>
          <cell r="H1616" t="str">
            <v>นาย</v>
          </cell>
          <cell r="I1616" t="str">
            <v>วิทยา</v>
          </cell>
          <cell r="J1616" t="str">
            <v>คำมาวัน</v>
          </cell>
          <cell r="K1616">
            <v>3500200821253</v>
          </cell>
          <cell r="L1616" t="str">
            <v>ฮอด</v>
          </cell>
          <cell r="M1616" t="str">
            <v>เชียงใหม่ 3</v>
          </cell>
          <cell r="N1616">
            <v>8</v>
          </cell>
          <cell r="O1616" t="str">
            <v>ธนาคารประชาชน</v>
          </cell>
          <cell r="P1616" t="str">
            <v>1.บุคคลค้ำประกัน</v>
          </cell>
          <cell r="Q1616">
            <v>31652</v>
          </cell>
          <cell r="R1616">
            <v>5073.4799999999996</v>
          </cell>
          <cell r="S1616" t="str">
            <v>จังหวัดฮอด</v>
          </cell>
          <cell r="T1616" t="str">
            <v>ผบ258</v>
          </cell>
          <cell r="U1616">
            <v>2560</v>
          </cell>
          <cell r="V1616" t="str">
            <v>ผบ335</v>
          </cell>
          <cell r="W1616">
            <v>2560</v>
          </cell>
          <cell r="AA1616">
            <v>25</v>
          </cell>
          <cell r="AB1616">
            <v>7</v>
          </cell>
          <cell r="AC1616">
            <v>2560</v>
          </cell>
          <cell r="BL1616" t="str">
            <v>นายวิทยา คำมาวัน</v>
          </cell>
          <cell r="BM1616">
            <v>0</v>
          </cell>
        </row>
        <row r="1617">
          <cell r="B1617">
            <v>2460</v>
          </cell>
          <cell r="C1617">
            <v>1612</v>
          </cell>
          <cell r="D1617">
            <v>25</v>
          </cell>
          <cell r="E1617">
            <v>1</v>
          </cell>
          <cell r="F1617">
            <v>2567</v>
          </cell>
          <cell r="G1617">
            <v>800027345639</v>
          </cell>
          <cell r="H1617" t="str">
            <v>นางสาว
นาย</v>
          </cell>
          <cell r="I1617" t="str">
            <v>ปีย์วรา
จักรกริศน์</v>
          </cell>
          <cell r="J1617" t="str">
            <v>ปราบไพรี
ปราบไพรี</v>
          </cell>
          <cell r="K1617" t="str">
            <v>3 6105 00141 43 5
3 5099 00112 74 1</v>
          </cell>
          <cell r="L1617" t="str">
            <v>ฮอด</v>
          </cell>
          <cell r="M1617" t="str">
            <v>เชียงใหม่ 3</v>
          </cell>
          <cell r="N1617">
            <v>8</v>
          </cell>
          <cell r="O1617" t="str">
            <v>เคหะ</v>
          </cell>
          <cell r="P1617" t="str">
            <v>2.หลักทรัพย์ค้ำประกัน</v>
          </cell>
          <cell r="Q1617">
            <v>1443563.36</v>
          </cell>
          <cell r="R1617">
            <v>200386.23</v>
          </cell>
          <cell r="S1617" t="str">
            <v>จังหวัดเชียงใหม่</v>
          </cell>
          <cell r="T1617" t="str">
            <v>ผบ1847</v>
          </cell>
          <cell r="U1617">
            <v>2558</v>
          </cell>
          <cell r="V1617" t="str">
            <v>ผบ2331</v>
          </cell>
          <cell r="W1617">
            <v>2558</v>
          </cell>
          <cell r="X1617">
            <v>16</v>
          </cell>
          <cell r="Y1617">
            <v>11</v>
          </cell>
          <cell r="Z1617">
            <v>2558</v>
          </cell>
          <cell r="BL1617" t="str">
            <v>นางสาว
นายปีย์วรา
จักรกริศน์ ปราบไพรี
ปราบไพรี</v>
          </cell>
          <cell r="BM1617">
            <v>823758010346</v>
          </cell>
        </row>
        <row r="1618">
          <cell r="B1618">
            <v>2461</v>
          </cell>
          <cell r="C1618">
            <v>1613</v>
          </cell>
          <cell r="D1618">
            <v>25</v>
          </cell>
          <cell r="E1618">
            <v>1</v>
          </cell>
          <cell r="F1618">
            <v>2567</v>
          </cell>
          <cell r="G1618">
            <v>800008446372</v>
          </cell>
          <cell r="H1618" t="str">
            <v>นาย</v>
          </cell>
          <cell r="I1618" t="str">
            <v>พิชิต</v>
          </cell>
          <cell r="J1618" t="str">
            <v>สิงหราชโยคี</v>
          </cell>
          <cell r="K1618">
            <v>3500200133179</v>
          </cell>
          <cell r="L1618" t="str">
            <v>ฮอด</v>
          </cell>
          <cell r="M1618" t="str">
            <v>เชียงใหม่ 3</v>
          </cell>
          <cell r="N1618">
            <v>8</v>
          </cell>
          <cell r="O1618" t="str">
            <v>สวัสดิการ</v>
          </cell>
          <cell r="P1618" t="str">
            <v>1.บุคคลค้ำประกัน</v>
          </cell>
          <cell r="Q1618">
            <v>81527.55</v>
          </cell>
          <cell r="R1618">
            <v>66018.399999999994</v>
          </cell>
          <cell r="S1618" t="str">
            <v>จังหวัดฮอด</v>
          </cell>
          <cell r="T1618" t="str">
            <v>ผบE650</v>
          </cell>
          <cell r="U1618">
            <v>2564</v>
          </cell>
          <cell r="V1618" t="str">
            <v>ผบE53</v>
          </cell>
          <cell r="W1618">
            <v>2565</v>
          </cell>
          <cell r="X1618">
            <v>25</v>
          </cell>
          <cell r="Y1618">
            <v>1</v>
          </cell>
          <cell r="Z1618">
            <v>2565</v>
          </cell>
          <cell r="BL1618" t="str">
            <v>นายพิชิต สิงหราชโยคี</v>
          </cell>
          <cell r="BM1618">
            <v>823759010511</v>
          </cell>
        </row>
        <row r="1619">
          <cell r="B1619">
            <v>2462</v>
          </cell>
          <cell r="C1619">
            <v>1614</v>
          </cell>
          <cell r="D1619">
            <v>25</v>
          </cell>
          <cell r="E1619">
            <v>1</v>
          </cell>
          <cell r="F1619">
            <v>2567</v>
          </cell>
          <cell r="G1619">
            <v>800038602176</v>
          </cell>
          <cell r="H1619" t="str">
            <v>นาย</v>
          </cell>
          <cell r="I1619" t="str">
            <v>คงศักดิ์</v>
          </cell>
          <cell r="J1619" t="str">
            <v>จันทร์เขียว</v>
          </cell>
          <cell r="K1619">
            <v>1509900145295</v>
          </cell>
          <cell r="L1619" t="str">
            <v>ฮอด</v>
          </cell>
          <cell r="M1619" t="str">
            <v>เชียงใหม่ 3</v>
          </cell>
          <cell r="N1619">
            <v>8</v>
          </cell>
          <cell r="O1619" t="str">
            <v>ธนาคารประชาชน</v>
          </cell>
          <cell r="P1619" t="str">
            <v>1.บุคคลค้ำประกัน</v>
          </cell>
          <cell r="Q1619">
            <v>56197.94</v>
          </cell>
          <cell r="R1619">
            <v>24348.62</v>
          </cell>
          <cell r="S1619" t="str">
            <v>จังหวัดฮอด</v>
          </cell>
          <cell r="T1619" t="str">
            <v>ผบE188</v>
          </cell>
          <cell r="U1619">
            <v>2563</v>
          </cell>
          <cell r="V1619" t="str">
            <v>ผบE320</v>
          </cell>
          <cell r="W1619">
            <v>2563</v>
          </cell>
          <cell r="X1619">
            <v>9</v>
          </cell>
          <cell r="Y1619">
            <v>9</v>
          </cell>
          <cell r="Z1619">
            <v>2563</v>
          </cell>
          <cell r="BL1619" t="str">
            <v>นายคงศักดิ์ จันทร์เขียว</v>
          </cell>
          <cell r="BM1619">
            <v>883263011175</v>
          </cell>
        </row>
        <row r="1620">
          <cell r="B1620">
            <v>2463</v>
          </cell>
          <cell r="C1620">
            <v>1615</v>
          </cell>
          <cell r="D1620">
            <v>25</v>
          </cell>
          <cell r="E1620">
            <v>1</v>
          </cell>
          <cell r="F1620">
            <v>2567</v>
          </cell>
          <cell r="G1620">
            <v>800066721419</v>
          </cell>
          <cell r="H1620" t="str">
            <v>นาย</v>
          </cell>
          <cell r="I1620" t="str">
            <v>อินสม</v>
          </cell>
          <cell r="J1620" t="str">
            <v>สร้อยฟ้า</v>
          </cell>
          <cell r="K1620">
            <v>3501600163912</v>
          </cell>
          <cell r="L1620" t="str">
            <v>ฮอด</v>
          </cell>
          <cell r="M1620" t="str">
            <v>เชียงใหม่ 3</v>
          </cell>
          <cell r="N1620">
            <v>8</v>
          </cell>
          <cell r="O1620" t="str">
            <v>พัฒนาองค์กรชุมชน (รายบุคคล)</v>
          </cell>
          <cell r="P1620" t="str">
            <v>1.บุคคลค้ำประกัน</v>
          </cell>
          <cell r="Q1620">
            <v>95609.94</v>
          </cell>
          <cell r="R1620">
            <v>20934.009999999998</v>
          </cell>
          <cell r="S1620" t="str">
            <v>จังหวัดฮอด</v>
          </cell>
          <cell r="T1620" t="str">
            <v>ผบE186</v>
          </cell>
          <cell r="U1620">
            <v>2563</v>
          </cell>
          <cell r="V1620" t="str">
            <v>ผบE319</v>
          </cell>
          <cell r="W1620">
            <v>2563</v>
          </cell>
          <cell r="X1620">
            <v>9</v>
          </cell>
          <cell r="Y1620">
            <v>9</v>
          </cell>
          <cell r="Z1620">
            <v>2563</v>
          </cell>
          <cell r="BL1620" t="str">
            <v>นายอินสม สร้อยฟ้า</v>
          </cell>
          <cell r="BM1620">
            <v>883263011078</v>
          </cell>
        </row>
        <row r="1621">
          <cell r="B1621">
            <v>2464</v>
          </cell>
          <cell r="C1621">
            <v>1616</v>
          </cell>
          <cell r="D1621">
            <v>25</v>
          </cell>
          <cell r="E1621">
            <v>1</v>
          </cell>
          <cell r="F1621">
            <v>2567</v>
          </cell>
          <cell r="G1621">
            <v>856250004467</v>
          </cell>
          <cell r="H1621" t="str">
            <v>นาย</v>
          </cell>
          <cell r="I1621" t="str">
            <v>บุญทา</v>
          </cell>
          <cell r="J1621" t="str">
            <v>สุยะใหญ่</v>
          </cell>
          <cell r="K1621">
            <v>3510101088159</v>
          </cell>
          <cell r="L1621" t="str">
            <v>ฮอด</v>
          </cell>
          <cell r="M1621" t="str">
            <v>เชียงใหม่ 3</v>
          </cell>
          <cell r="N1621">
            <v>8</v>
          </cell>
          <cell r="O1621" t="str">
            <v>วิทยฐานะ</v>
          </cell>
          <cell r="P1621" t="str">
            <v>1.บุคคลค้ำประกัน</v>
          </cell>
          <cell r="Q1621">
            <v>122344.76</v>
          </cell>
          <cell r="R1621">
            <v>14886.83</v>
          </cell>
          <cell r="S1621" t="str">
            <v>จังหวัดฮอด</v>
          </cell>
          <cell r="T1621" t="str">
            <v>ผบ1405</v>
          </cell>
          <cell r="U1621">
            <v>2559</v>
          </cell>
          <cell r="V1621" t="str">
            <v>ผบ78</v>
          </cell>
          <cell r="W1621">
            <v>2560</v>
          </cell>
          <cell r="AA1621">
            <v>16</v>
          </cell>
          <cell r="AB1621">
            <v>2</v>
          </cell>
          <cell r="AC1621">
            <v>2560</v>
          </cell>
          <cell r="BL1621" t="str">
            <v>นายบุญทา สุยะใหญ่</v>
          </cell>
          <cell r="BM1621">
            <v>823759010205</v>
          </cell>
        </row>
        <row r="1622">
          <cell r="B1622">
            <v>2465</v>
          </cell>
          <cell r="C1622">
            <v>1617</v>
          </cell>
          <cell r="D1622">
            <v>25</v>
          </cell>
          <cell r="E1622">
            <v>1</v>
          </cell>
          <cell r="F1622">
            <v>2567</v>
          </cell>
          <cell r="G1622">
            <v>800075295986</v>
          </cell>
          <cell r="H1622" t="str">
            <v>นางสาว</v>
          </cell>
          <cell r="I1622" t="str">
            <v>เนรัญชรา</v>
          </cell>
          <cell r="J1622" t="str">
            <v>จันทราศรี</v>
          </cell>
          <cell r="K1622">
            <v>3501600014097</v>
          </cell>
          <cell r="L1622" t="str">
            <v>ฮอด</v>
          </cell>
          <cell r="M1622" t="str">
            <v>เชียงใหม่ 3</v>
          </cell>
          <cell r="N1622">
            <v>8</v>
          </cell>
          <cell r="O1622" t="str">
            <v>ธนาคารประชาชน</v>
          </cell>
          <cell r="P1622" t="str">
            <v>1.บุคคลค้ำประกัน</v>
          </cell>
          <cell r="Q1622">
            <v>52318.77</v>
          </cell>
          <cell r="R1622">
            <v>20213.34</v>
          </cell>
          <cell r="S1622" t="str">
            <v>จังหวัดฮอด</v>
          </cell>
          <cell r="T1622" t="str">
            <v>ผบE55</v>
          </cell>
          <cell r="U1622">
            <v>2566</v>
          </cell>
          <cell r="V1622" t="str">
            <v>ผบE327</v>
          </cell>
          <cell r="W1622">
            <v>2566</v>
          </cell>
          <cell r="AA1622">
            <v>24</v>
          </cell>
          <cell r="AB1622">
            <v>4</v>
          </cell>
          <cell r="AC1622">
            <v>2566</v>
          </cell>
          <cell r="BL1622" t="str">
            <v>นางสาวเนรัญชรา จันทราศรี</v>
          </cell>
          <cell r="BM1622">
            <v>883263011713</v>
          </cell>
        </row>
        <row r="1623">
          <cell r="B1623">
            <v>2466</v>
          </cell>
          <cell r="C1623">
            <v>1618</v>
          </cell>
          <cell r="D1623">
            <v>25</v>
          </cell>
          <cell r="E1623">
            <v>1</v>
          </cell>
          <cell r="F1623">
            <v>2567</v>
          </cell>
          <cell r="G1623">
            <v>800072853214</v>
          </cell>
          <cell r="H1623" t="str">
            <v>นาง</v>
          </cell>
          <cell r="I1623" t="str">
            <v>สิงห์แก้ว</v>
          </cell>
          <cell r="J1623" t="str">
            <v>แก้วคำ</v>
          </cell>
          <cell r="K1623">
            <v>3501600031625</v>
          </cell>
          <cell r="L1623" t="str">
            <v>ฮอด</v>
          </cell>
          <cell r="M1623" t="str">
            <v>เชียงใหม่ 3</v>
          </cell>
          <cell r="N1623">
            <v>8</v>
          </cell>
          <cell r="O1623" t="str">
            <v>พัฒนาองค์กรชุมชน</v>
          </cell>
          <cell r="P1623" t="str">
            <v>1.บุคคลค้ำประกัน</v>
          </cell>
          <cell r="Q1623">
            <v>38097.58</v>
          </cell>
          <cell r="R1623">
            <v>11286.52</v>
          </cell>
          <cell r="S1623" t="str">
            <v>จังหวัดฮอด</v>
          </cell>
          <cell r="T1623" t="str">
            <v>ผบE706</v>
          </cell>
          <cell r="U1623">
            <v>2566</v>
          </cell>
          <cell r="V1623" t="str">
            <v>ผบE973</v>
          </cell>
          <cell r="W1623">
            <v>2566</v>
          </cell>
          <cell r="AA1623">
            <v>22</v>
          </cell>
          <cell r="AB1623">
            <v>8</v>
          </cell>
          <cell r="AC1623">
            <v>2566</v>
          </cell>
          <cell r="BL1623" t="str">
            <v>นางสิงห์แก้ว แก้วคำ</v>
          </cell>
          <cell r="BM1623">
            <v>888166010162</v>
          </cell>
        </row>
        <row r="1624">
          <cell r="B1624">
            <v>2467</v>
          </cell>
          <cell r="C1624">
            <v>1619</v>
          </cell>
          <cell r="D1624">
            <v>25</v>
          </cell>
          <cell r="E1624">
            <v>1</v>
          </cell>
          <cell r="F1624">
            <v>2567</v>
          </cell>
          <cell r="G1624">
            <v>800092000002</v>
          </cell>
          <cell r="H1624" t="str">
            <v>นาย</v>
          </cell>
          <cell r="I1624" t="str">
            <v>มานพ</v>
          </cell>
          <cell r="J1624" t="str">
            <v>บุญหนัก</v>
          </cell>
          <cell r="K1624">
            <v>3170400221776</v>
          </cell>
          <cell r="L1624" t="str">
            <v>ฮอด</v>
          </cell>
          <cell r="M1624" t="str">
            <v>เชียงใหม่ 3</v>
          </cell>
          <cell r="N1624">
            <v>8</v>
          </cell>
          <cell r="O1624" t="str">
            <v>ธนาคารประชาชน</v>
          </cell>
          <cell r="P1624" t="str">
            <v>1.บุคคลค้ำประกัน</v>
          </cell>
          <cell r="Q1624">
            <v>64038.49</v>
          </cell>
          <cell r="R1624">
            <v>27593.18</v>
          </cell>
          <cell r="S1624" t="str">
            <v>จังหวัดฮอด</v>
          </cell>
          <cell r="T1624" t="str">
            <v>ผบE52</v>
          </cell>
          <cell r="U1624">
            <v>2566</v>
          </cell>
          <cell r="V1624" t="str">
            <v>ผบE326</v>
          </cell>
          <cell r="W1624">
            <v>2566</v>
          </cell>
          <cell r="AA1624">
            <v>20</v>
          </cell>
          <cell r="AB1624">
            <v>4</v>
          </cell>
          <cell r="AC1624">
            <v>2566</v>
          </cell>
          <cell r="BL1624" t="str">
            <v>นายมานพ บุญหนัก</v>
          </cell>
          <cell r="BM1624">
            <v>888165010701</v>
          </cell>
        </row>
        <row r="1625">
          <cell r="B1625">
            <v>2468</v>
          </cell>
          <cell r="C1625">
            <v>1620</v>
          </cell>
          <cell r="D1625">
            <v>25</v>
          </cell>
          <cell r="E1625">
            <v>1</v>
          </cell>
          <cell r="F1625">
            <v>2567</v>
          </cell>
          <cell r="G1625">
            <v>800090340368</v>
          </cell>
          <cell r="H1625" t="str">
            <v>นางสาว</v>
          </cell>
          <cell r="I1625" t="str">
            <v>ตรียาภรณ์</v>
          </cell>
          <cell r="J1625" t="str">
            <v>จำปาสิทธิ์</v>
          </cell>
          <cell r="K1625">
            <v>3501600012531</v>
          </cell>
          <cell r="L1625" t="str">
            <v>ฮอด</v>
          </cell>
          <cell r="M1625" t="str">
            <v>เชียงใหม่ 3</v>
          </cell>
          <cell r="N1625">
            <v>8</v>
          </cell>
          <cell r="O1625" t="str">
            <v>ธนาคารประชาชน</v>
          </cell>
          <cell r="P1625" t="str">
            <v>1.บุคคลค้ำประกัน</v>
          </cell>
          <cell r="Q1625">
            <v>172723.24</v>
          </cell>
          <cell r="R1625">
            <v>64329.5</v>
          </cell>
          <cell r="S1625" t="str">
            <v>จังหวัดฮอด</v>
          </cell>
          <cell r="T1625" t="str">
            <v>ผบE53</v>
          </cell>
          <cell r="U1625">
            <v>2566</v>
          </cell>
          <cell r="V1625" t="str">
            <v>ผบE320</v>
          </cell>
          <cell r="W1625">
            <v>2566</v>
          </cell>
          <cell r="AA1625">
            <v>24</v>
          </cell>
          <cell r="AB1625">
            <v>4</v>
          </cell>
          <cell r="AC1625">
            <v>2566</v>
          </cell>
          <cell r="BL1625" t="str">
            <v>นางสาวตรียาภรณ์ จำปาสิทธิ์</v>
          </cell>
          <cell r="BM1625">
            <v>888165010697</v>
          </cell>
        </row>
        <row r="1626">
          <cell r="B1626">
            <v>2469</v>
          </cell>
          <cell r="C1626">
            <v>1621</v>
          </cell>
          <cell r="D1626">
            <v>25</v>
          </cell>
          <cell r="E1626">
            <v>1</v>
          </cell>
          <cell r="F1626">
            <v>2567</v>
          </cell>
          <cell r="G1626">
            <v>800093520438</v>
          </cell>
          <cell r="H1626" t="str">
            <v>นางสาว</v>
          </cell>
          <cell r="I1626" t="str">
            <v>นริศญา</v>
          </cell>
          <cell r="J1626" t="str">
            <v>ยศอิ</v>
          </cell>
          <cell r="K1626">
            <v>1510300077487</v>
          </cell>
          <cell r="L1626" t="str">
            <v>ฮอด</v>
          </cell>
          <cell r="M1626" t="str">
            <v>เชียงใหม่ 3</v>
          </cell>
          <cell r="N1626">
            <v>8</v>
          </cell>
          <cell r="O1626" t="str">
            <v>แก้ไขหนี้ฯ</v>
          </cell>
          <cell r="P1626" t="str">
            <v>1.บุคคลค้ำประกัน</v>
          </cell>
          <cell r="Q1626">
            <v>21642.5</v>
          </cell>
          <cell r="R1626">
            <v>7650.72</v>
          </cell>
          <cell r="S1626" t="str">
            <v>จังหวัดฮอด</v>
          </cell>
          <cell r="T1626" t="str">
            <v>ผบE50</v>
          </cell>
          <cell r="U1626">
            <v>2566</v>
          </cell>
          <cell r="BL1626" t="str">
            <v>นางสาวนริศญา ยศอิ</v>
          </cell>
          <cell r="BM1626">
            <v>888165010743</v>
          </cell>
        </row>
        <row r="1627">
          <cell r="B1627">
            <v>2470</v>
          </cell>
          <cell r="C1627">
            <v>1622</v>
          </cell>
          <cell r="D1627">
            <v>25</v>
          </cell>
          <cell r="E1627">
            <v>1</v>
          </cell>
          <cell r="F1627">
            <v>2567</v>
          </cell>
          <cell r="G1627">
            <v>800059510100</v>
          </cell>
          <cell r="H1627" t="str">
            <v>นางสาว</v>
          </cell>
          <cell r="I1627" t="str">
            <v>ณัฎฐวี</v>
          </cell>
          <cell r="J1627" t="str">
            <v>มินทะนา</v>
          </cell>
          <cell r="K1627">
            <v>1571200047773</v>
          </cell>
          <cell r="L1627" t="str">
            <v>ฮอด</v>
          </cell>
          <cell r="M1627" t="str">
            <v>เชียงใหม่ 3</v>
          </cell>
          <cell r="N1627">
            <v>8</v>
          </cell>
          <cell r="O1627" t="str">
            <v>ธนาคารประชาชน</v>
          </cell>
          <cell r="P1627" t="str">
            <v>1.บุคคลค้ำประกัน</v>
          </cell>
          <cell r="Q1627">
            <v>62943.839999999997</v>
          </cell>
          <cell r="R1627">
            <v>19792.96</v>
          </cell>
          <cell r="S1627" t="str">
            <v>จังหวัดฮอด</v>
          </cell>
          <cell r="T1627" t="str">
            <v>ผบE345</v>
          </cell>
          <cell r="U1627">
            <v>2566</v>
          </cell>
          <cell r="V1627" t="str">
            <v>ผบE2895</v>
          </cell>
          <cell r="W1627">
            <v>2566</v>
          </cell>
          <cell r="X1627">
            <v>8</v>
          </cell>
          <cell r="Y1627">
            <v>5</v>
          </cell>
          <cell r="Z1627">
            <v>2566</v>
          </cell>
          <cell r="BL1627" t="str">
            <v>นางสาวณัฎฐวี มินทะนา</v>
          </cell>
          <cell r="BM1627">
            <v>888165010699</v>
          </cell>
        </row>
        <row r="1628">
          <cell r="B1628">
            <v>2471</v>
          </cell>
          <cell r="C1628">
            <v>1623</v>
          </cell>
          <cell r="D1628">
            <v>25</v>
          </cell>
          <cell r="E1628">
            <v>1</v>
          </cell>
          <cell r="F1628">
            <v>2567</v>
          </cell>
          <cell r="G1628">
            <v>800091607179</v>
          </cell>
          <cell r="H1628" t="str">
            <v>นางสาว</v>
          </cell>
          <cell r="I1628" t="str">
            <v>วริศรา</v>
          </cell>
          <cell r="J1628" t="str">
            <v>อุปละ</v>
          </cell>
          <cell r="K1628">
            <v>1509901564089</v>
          </cell>
          <cell r="L1628" t="str">
            <v>ฮอด</v>
          </cell>
          <cell r="M1628" t="str">
            <v>เชียงใหม่ 3</v>
          </cell>
          <cell r="N1628">
            <v>8</v>
          </cell>
          <cell r="O1628" t="str">
            <v>แก้ไขหนี้ฯ</v>
          </cell>
          <cell r="P1628" t="str">
            <v>1.บุคคลค้ำประกัน</v>
          </cell>
          <cell r="Q1628">
            <v>19297.5</v>
          </cell>
          <cell r="R1628">
            <v>8309.84</v>
          </cell>
          <cell r="S1628" t="str">
            <v>จังหวัดฮอด</v>
          </cell>
          <cell r="T1628" t="str">
            <v>ผบE51</v>
          </cell>
          <cell r="U1628">
            <v>2566</v>
          </cell>
          <cell r="BL1628" t="str">
            <v>นางสาววริศรา อุปละ</v>
          </cell>
          <cell r="BM1628">
            <v>888165010784</v>
          </cell>
        </row>
        <row r="1629">
          <cell r="B1629">
            <v>2472</v>
          </cell>
          <cell r="C1629">
            <v>1624</v>
          </cell>
          <cell r="D1629">
            <v>25</v>
          </cell>
          <cell r="E1629">
            <v>1</v>
          </cell>
          <cell r="F1629">
            <v>2567</v>
          </cell>
          <cell r="G1629">
            <v>800066729776</v>
          </cell>
          <cell r="H1629" t="str">
            <v>นาย</v>
          </cell>
          <cell r="I1629" t="str">
            <v>ประชาญ</v>
          </cell>
          <cell r="J1629" t="str">
            <v>นำสม</v>
          </cell>
          <cell r="K1629">
            <v>3501600167586</v>
          </cell>
          <cell r="L1629" t="str">
            <v>ฮอด</v>
          </cell>
          <cell r="M1629" t="str">
            <v>เชียงใหม่ 3</v>
          </cell>
          <cell r="N1629">
            <v>8</v>
          </cell>
          <cell r="O1629" t="str">
            <v>พัฒนาองค์กรชุมชน</v>
          </cell>
          <cell r="P1629" t="str">
            <v>1.บุคคลค้ำประกัน</v>
          </cell>
          <cell r="Q1629">
            <v>69535.75</v>
          </cell>
          <cell r="R1629">
            <v>23245.86</v>
          </cell>
          <cell r="S1629" t="str">
            <v>จังหวัดฮอด</v>
          </cell>
          <cell r="T1629" t="str">
            <v>ผบE58</v>
          </cell>
          <cell r="U1629">
            <v>2566</v>
          </cell>
          <cell r="AA1629">
            <v>24</v>
          </cell>
          <cell r="AB1629">
            <v>4</v>
          </cell>
          <cell r="AC1629">
            <v>2566</v>
          </cell>
          <cell r="BL1629" t="str">
            <v>นายประชาญ นำสม</v>
          </cell>
          <cell r="BM1629">
            <v>888165010713</v>
          </cell>
        </row>
        <row r="1630">
          <cell r="B1630">
            <v>2473</v>
          </cell>
          <cell r="C1630">
            <v>1625</v>
          </cell>
          <cell r="D1630">
            <v>25</v>
          </cell>
          <cell r="E1630">
            <v>1</v>
          </cell>
          <cell r="F1630">
            <v>2567</v>
          </cell>
          <cell r="G1630">
            <v>800089733789</v>
          </cell>
          <cell r="H1630" t="str">
            <v>นาย</v>
          </cell>
          <cell r="I1630" t="str">
            <v>สุนทร</v>
          </cell>
          <cell r="J1630" t="str">
            <v>อุทิศลาภผล</v>
          </cell>
          <cell r="K1630">
            <v>2500300023539</v>
          </cell>
          <cell r="L1630" t="str">
            <v>ฮอด</v>
          </cell>
          <cell r="M1630" t="str">
            <v>เชียงใหม่ 3</v>
          </cell>
          <cell r="N1630">
            <v>8</v>
          </cell>
          <cell r="O1630" t="str">
            <v>แก้ไขหนี้ฯ</v>
          </cell>
          <cell r="P1630" t="str">
            <v>1.บุคคลค้ำประกัน</v>
          </cell>
          <cell r="Q1630">
            <v>41660</v>
          </cell>
          <cell r="R1630">
            <v>3972.03</v>
          </cell>
          <cell r="S1630" t="str">
            <v>จังหวัดฮอด</v>
          </cell>
          <cell r="T1630" t="str">
            <v>ผบE197</v>
          </cell>
          <cell r="U1630">
            <v>2563</v>
          </cell>
          <cell r="V1630" t="str">
            <v>ผบE3244</v>
          </cell>
          <cell r="W1630">
            <v>2563</v>
          </cell>
          <cell r="X1630">
            <v>9</v>
          </cell>
          <cell r="Y1630">
            <v>9</v>
          </cell>
          <cell r="Z1630">
            <v>2563</v>
          </cell>
          <cell r="BL1630" t="str">
            <v>นายสุนทร อุทิศลาภผล</v>
          </cell>
          <cell r="BM1630">
            <v>883263011092</v>
          </cell>
        </row>
        <row r="1631">
          <cell r="B1631">
            <v>2474</v>
          </cell>
          <cell r="C1631">
            <v>1626</v>
          </cell>
          <cell r="D1631">
            <v>25</v>
          </cell>
          <cell r="E1631">
            <v>1</v>
          </cell>
          <cell r="F1631">
            <v>2567</v>
          </cell>
          <cell r="G1631">
            <v>800089358017</v>
          </cell>
          <cell r="H1631" t="str">
            <v>นาย</v>
          </cell>
          <cell r="I1631" t="str">
            <v>สุบิน</v>
          </cell>
          <cell r="J1631" t="str">
            <v>ทอสาร</v>
          </cell>
          <cell r="K1631">
            <v>1509900656664</v>
          </cell>
          <cell r="L1631" t="str">
            <v>ฮอด</v>
          </cell>
          <cell r="M1631" t="str">
            <v>เชียงใหม่ 3</v>
          </cell>
          <cell r="N1631">
            <v>8</v>
          </cell>
          <cell r="O1631" t="str">
            <v>แก้ไขหนี้ฯ</v>
          </cell>
          <cell r="P1631" t="str">
            <v>1.บุคคลค้ำประกัน</v>
          </cell>
          <cell r="Q1631">
            <v>44162</v>
          </cell>
          <cell r="R1631">
            <v>6468.73</v>
          </cell>
          <cell r="S1631" t="str">
            <v>จังหวัดฮอด</v>
          </cell>
          <cell r="T1631" t="str">
            <v>ผบE836</v>
          </cell>
          <cell r="U1631">
            <v>2563</v>
          </cell>
          <cell r="V1631" t="str">
            <v>ผบE1061</v>
          </cell>
          <cell r="W1631">
            <v>2563</v>
          </cell>
          <cell r="AA1631">
            <v>7</v>
          </cell>
          <cell r="AB1631">
            <v>12</v>
          </cell>
          <cell r="AC1631">
            <v>2563</v>
          </cell>
          <cell r="BL1631" t="str">
            <v>นายสุบิน ทอสาร</v>
          </cell>
          <cell r="BM1631">
            <v>883263011090</v>
          </cell>
        </row>
        <row r="1632">
          <cell r="B1632">
            <v>2475</v>
          </cell>
          <cell r="C1632">
            <v>1627</v>
          </cell>
          <cell r="D1632">
            <v>25</v>
          </cell>
          <cell r="E1632">
            <v>1</v>
          </cell>
          <cell r="F1632">
            <v>2567</v>
          </cell>
          <cell r="G1632">
            <v>80005146266</v>
          </cell>
          <cell r="H1632" t="str">
            <v>นาย</v>
          </cell>
          <cell r="I1632" t="str">
            <v>ธนกฤต</v>
          </cell>
          <cell r="J1632" t="str">
            <v>ธนันชัย</v>
          </cell>
          <cell r="K1632">
            <v>3501600181945</v>
          </cell>
          <cell r="L1632" t="str">
            <v>ฮอด</v>
          </cell>
          <cell r="M1632" t="str">
            <v>เชียงใหม่ 3</v>
          </cell>
          <cell r="N1632">
            <v>8</v>
          </cell>
          <cell r="O1632" t="str">
            <v>ธนาคารประชาชน</v>
          </cell>
          <cell r="P1632" t="str">
            <v>1.บุคคลค้ำประกัน</v>
          </cell>
          <cell r="Q1632">
            <v>101427.78</v>
          </cell>
          <cell r="R1632">
            <v>9789.56</v>
          </cell>
          <cell r="S1632" t="str">
            <v>จังหวัดฮอด</v>
          </cell>
          <cell r="T1632" t="str">
            <v>ผบE205</v>
          </cell>
          <cell r="U1632">
            <v>2563</v>
          </cell>
          <cell r="V1632" t="str">
            <v>ผบE334</v>
          </cell>
          <cell r="W1632">
            <v>2563</v>
          </cell>
          <cell r="AA1632">
            <v>10</v>
          </cell>
          <cell r="AB1632">
            <v>9</v>
          </cell>
          <cell r="AC1632">
            <v>2563</v>
          </cell>
          <cell r="BL1632" t="str">
            <v>นายธนกฤต ธนันชัย</v>
          </cell>
          <cell r="BM1632">
            <v>883263011096</v>
          </cell>
        </row>
        <row r="1633">
          <cell r="B1633">
            <v>2476</v>
          </cell>
          <cell r="C1633">
            <v>1628</v>
          </cell>
          <cell r="D1633">
            <v>25</v>
          </cell>
          <cell r="E1633">
            <v>1</v>
          </cell>
          <cell r="F1633">
            <v>2567</v>
          </cell>
          <cell r="G1633">
            <v>883263011089</v>
          </cell>
          <cell r="H1633" t="str">
            <v>นาย</v>
          </cell>
          <cell r="I1633" t="str">
            <v>อุทิศ</v>
          </cell>
          <cell r="J1633" t="str">
            <v>ทาหล้า</v>
          </cell>
          <cell r="K1633">
            <v>3501600202772</v>
          </cell>
          <cell r="L1633" t="str">
            <v>ฮอด</v>
          </cell>
          <cell r="M1633" t="str">
            <v>เชียงใหม่ 3</v>
          </cell>
          <cell r="N1633">
            <v>8</v>
          </cell>
          <cell r="O1633" t="str">
            <v>องค์กรชุมชน(รายบุคคล)</v>
          </cell>
          <cell r="P1633" t="str">
            <v>1.บุคคลค้ำประกัน</v>
          </cell>
          <cell r="Q1633">
            <v>40801.879999999997</v>
          </cell>
          <cell r="R1633">
            <v>13093.58</v>
          </cell>
          <cell r="S1633" t="str">
            <v>จังหวัดฮอด</v>
          </cell>
          <cell r="T1633" t="str">
            <v>ผบE194</v>
          </cell>
          <cell r="U1633">
            <v>2563</v>
          </cell>
          <cell r="V1633" t="str">
            <v>ผบE322</v>
          </cell>
          <cell r="W1633">
            <v>2563</v>
          </cell>
          <cell r="X1633">
            <v>9</v>
          </cell>
          <cell r="Y1633">
            <v>9</v>
          </cell>
          <cell r="Z1633">
            <v>2563</v>
          </cell>
          <cell r="BL1633" t="str">
            <v>นายอุทิศ ทาหล้า</v>
          </cell>
          <cell r="BM1633">
            <v>883263011089</v>
          </cell>
        </row>
        <row r="1634">
          <cell r="B1634">
            <v>2477</v>
          </cell>
          <cell r="C1634">
            <v>1629</v>
          </cell>
          <cell r="D1634">
            <v>25</v>
          </cell>
          <cell r="E1634">
            <v>1</v>
          </cell>
          <cell r="F1634">
            <v>2567</v>
          </cell>
          <cell r="G1634">
            <v>800087177864</v>
          </cell>
          <cell r="H1634" t="str">
            <v>นางสาว</v>
          </cell>
          <cell r="I1634" t="str">
            <v>พัชรินทร์</v>
          </cell>
          <cell r="J1634" t="str">
            <v>ณ วรรณติ๊บ</v>
          </cell>
          <cell r="K1634">
            <v>2501600024981</v>
          </cell>
          <cell r="L1634" t="str">
            <v>ฮอด</v>
          </cell>
          <cell r="M1634" t="str">
            <v>เชียงใหม่ 3</v>
          </cell>
          <cell r="N1634">
            <v>8</v>
          </cell>
          <cell r="O1634" t="str">
            <v>ธนาคารประชาชน</v>
          </cell>
          <cell r="P1634" t="str">
            <v>1.บุคคลค้ำประกัน</v>
          </cell>
          <cell r="Q1634">
            <v>43920.39</v>
          </cell>
          <cell r="R1634">
            <v>9175.02</v>
          </cell>
          <cell r="S1634" t="str">
            <v>จังหวัดฮอด</v>
          </cell>
          <cell r="T1634" t="str">
            <v>ผบE172</v>
          </cell>
          <cell r="U1634">
            <v>2563</v>
          </cell>
          <cell r="V1634" t="str">
            <v>ผบE2871</v>
          </cell>
          <cell r="W1634">
            <v>2563</v>
          </cell>
          <cell r="AA1634">
            <v>3</v>
          </cell>
          <cell r="AB1634">
            <v>9</v>
          </cell>
          <cell r="AC1634">
            <v>2563</v>
          </cell>
          <cell r="BL1634" t="str">
            <v>นางสาวพัชรินทร์ ณ วรรณติ๊บ</v>
          </cell>
          <cell r="BM1634">
            <v>883263011085</v>
          </cell>
        </row>
        <row r="1635">
          <cell r="B1635">
            <v>2478</v>
          </cell>
          <cell r="C1635">
            <v>1630</v>
          </cell>
          <cell r="G1635">
            <v>800026549744</v>
          </cell>
          <cell r="H1635" t="str">
            <v>นาย</v>
          </cell>
          <cell r="I1635" t="str">
            <v>บุญมี</v>
          </cell>
          <cell r="J1635" t="str">
            <v>ปุกคำ</v>
          </cell>
          <cell r="K1635" t="str">
            <v>3 5009 00941 32 4</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ผบ.601</v>
          </cell>
          <cell r="U1635">
            <v>2557</v>
          </cell>
          <cell r="V1635" t="str">
            <v>ผบ719</v>
          </cell>
          <cell r="W1635">
            <v>2557</v>
          </cell>
          <cell r="BL1635" t="str">
            <v>นายบุญมี ปุกคำ</v>
          </cell>
          <cell r="BM1635">
            <v>823857010025</v>
          </cell>
        </row>
        <row r="1636">
          <cell r="B1636">
            <v>2479</v>
          </cell>
          <cell r="C1636">
            <v>1631</v>
          </cell>
          <cell r="G1636">
            <v>800026717614</v>
          </cell>
          <cell r="H1636" t="str">
            <v>นาง</v>
          </cell>
          <cell r="I1636" t="str">
            <v>กัลยกร</v>
          </cell>
          <cell r="J1636" t="str">
            <v>กันธิยะ</v>
          </cell>
          <cell r="K1636" t="str">
            <v>3 5009  00808 63 2</v>
          </cell>
          <cell r="L1636" t="str">
            <v>ฝาง</v>
          </cell>
          <cell r="M1636" t="str">
            <v>เชียงใหม่ 2</v>
          </cell>
          <cell r="N1636">
            <v>8</v>
          </cell>
          <cell r="O1636" t="str">
            <v>ธนาคารประชาชน</v>
          </cell>
          <cell r="P1636" t="str">
            <v>1.บุคคลค้ำประกัน</v>
          </cell>
          <cell r="S1636" t="str">
            <v>จังหวัดฝาง</v>
          </cell>
          <cell r="T1636" t="str">
            <v>ผบ.855</v>
          </cell>
          <cell r="U1636">
            <v>2558</v>
          </cell>
          <cell r="V1636" t="str">
            <v>ผบ.96</v>
          </cell>
          <cell r="W1636">
            <v>2559</v>
          </cell>
          <cell r="AA1636">
            <v>25</v>
          </cell>
          <cell r="AB1636">
            <v>2</v>
          </cell>
          <cell r="AC1636">
            <v>2559</v>
          </cell>
          <cell r="BL1636" t="str">
            <v>นางกัลยกร กันธิยะ</v>
          </cell>
          <cell r="BM1636">
            <v>823859010416</v>
          </cell>
        </row>
        <row r="1637">
          <cell r="B1637">
            <v>2480</v>
          </cell>
          <cell r="C1637">
            <v>1632</v>
          </cell>
          <cell r="G1637">
            <v>800030878352</v>
          </cell>
          <cell r="H1637" t="str">
            <v>นาย</v>
          </cell>
          <cell r="I1637" t="str">
            <v>สมัย</v>
          </cell>
          <cell r="J1637" t="str">
            <v>ดวงวิลัย</v>
          </cell>
          <cell r="K1637" t="str">
            <v>3 5010 00348 36 9</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ผบ.169</v>
          </cell>
          <cell r="U1637">
            <v>2557</v>
          </cell>
          <cell r="V1637" t="str">
            <v>ผบ.359</v>
          </cell>
          <cell r="W1637">
            <v>2557</v>
          </cell>
          <cell r="X1637">
            <v>15</v>
          </cell>
          <cell r="Y1637">
            <v>7</v>
          </cell>
          <cell r="Z1637">
            <v>2557</v>
          </cell>
          <cell r="BL1637" t="str">
            <v>นายสมัย ดวงวิลัย</v>
          </cell>
          <cell r="BM1637">
            <v>823857010294</v>
          </cell>
        </row>
        <row r="1638">
          <cell r="B1638">
            <v>2481</v>
          </cell>
          <cell r="C1638">
            <v>1633</v>
          </cell>
          <cell r="G1638">
            <v>800028200650</v>
          </cell>
          <cell r="H1638" t="str">
            <v>นางสาว</v>
          </cell>
          <cell r="I1638" t="str">
            <v>ศุภาพิชญ์</v>
          </cell>
          <cell r="J1638" t="str">
            <v>ศรีคงยศ</v>
          </cell>
          <cell r="K1638" t="str">
            <v>2 5009 00018 44 7</v>
          </cell>
          <cell r="L1638" t="str">
            <v>แม่อาย</v>
          </cell>
          <cell r="M1638" t="str">
            <v>เชียงใหม่ 2</v>
          </cell>
          <cell r="N1638">
            <v>8</v>
          </cell>
          <cell r="O1638" t="str">
            <v>ธนาคารประชาชน</v>
          </cell>
          <cell r="P1638" t="str">
            <v>1.บุคคลค้ำประกัน</v>
          </cell>
          <cell r="S1638" t="str">
            <v>จังหวัดฝาง</v>
          </cell>
          <cell r="T1638" t="str">
            <v>ผบ.700</v>
          </cell>
          <cell r="U1638">
            <v>2557</v>
          </cell>
          <cell r="V1638" t="str">
            <v>ผบ.19</v>
          </cell>
          <cell r="W1638">
            <v>2558</v>
          </cell>
          <cell r="X1638">
            <v>28</v>
          </cell>
          <cell r="Y1638">
            <v>1</v>
          </cell>
          <cell r="Z1638">
            <v>2558</v>
          </cell>
          <cell r="BL1638" t="str">
            <v>นางสาวศุภาพิชญ์ ศรีคงยศ</v>
          </cell>
          <cell r="BM1638">
            <v>823857010446</v>
          </cell>
        </row>
        <row r="1639">
          <cell r="B1639">
            <v>2482</v>
          </cell>
          <cell r="C1639">
            <v>1634</v>
          </cell>
          <cell r="G1639">
            <v>800000964257</v>
          </cell>
          <cell r="H1639" t="str">
            <v>นางสาว</v>
          </cell>
          <cell r="I1639" t="str">
            <v>เครือวัลย์</v>
          </cell>
          <cell r="J1639" t="str">
            <v>ปัญญา</v>
          </cell>
          <cell r="K1639" t="str">
            <v>1 5009 00005 44 4</v>
          </cell>
          <cell r="L1639" t="str">
            <v>ฝาง</v>
          </cell>
          <cell r="M1639" t="str">
            <v>เชียงใหม่ 2</v>
          </cell>
          <cell r="N1639">
            <v>8</v>
          </cell>
          <cell r="O1639" t="str">
            <v>สินเชื่อแก้ไขหนี้สินภาคประชาชน</v>
          </cell>
          <cell r="P1639" t="str">
            <v>1.บุคคลค้ำประกัน</v>
          </cell>
          <cell r="S1639" t="str">
            <v>จังหวัดฝาง</v>
          </cell>
          <cell r="T1639" t="str">
            <v>ผบ.748</v>
          </cell>
          <cell r="U1639">
            <v>2557</v>
          </cell>
          <cell r="V1639" t="str">
            <v>ผบ.874</v>
          </cell>
          <cell r="W1639">
            <v>2557</v>
          </cell>
          <cell r="AA1639">
            <v>12</v>
          </cell>
          <cell r="AB1639">
            <v>12</v>
          </cell>
          <cell r="AC1639">
            <v>2557</v>
          </cell>
          <cell r="BL1639" t="str">
            <v>นางสาวเครือวัลย์ ปัญญา</v>
          </cell>
          <cell r="BM1639">
            <v>823857010674</v>
          </cell>
        </row>
        <row r="1640">
          <cell r="B1640">
            <v>2483</v>
          </cell>
          <cell r="C1640">
            <v>1635</v>
          </cell>
          <cell r="D1640">
            <v>25</v>
          </cell>
          <cell r="E1640">
            <v>1</v>
          </cell>
          <cell r="F1640">
            <v>2567</v>
          </cell>
          <cell r="G1640">
            <v>800034641038</v>
          </cell>
          <cell r="H1640" t="str">
            <v>นาง</v>
          </cell>
          <cell r="I1640" t="str">
            <v>เรณู</v>
          </cell>
          <cell r="J1640" t="str">
            <v>ยะวงค์</v>
          </cell>
          <cell r="K1640" t="str">
            <v>3 5017 00103 21 1</v>
          </cell>
          <cell r="L1640" t="str">
            <v>ดอยเต่า</v>
          </cell>
          <cell r="M1640" t="str">
            <v>เชียงใหม่ 3</v>
          </cell>
          <cell r="N1640">
            <v>8</v>
          </cell>
          <cell r="O1640" t="str">
            <v>องค์กรชุมชน</v>
          </cell>
          <cell r="P1640" t="str">
            <v>1.บุคคลค้ำประกัน</v>
          </cell>
          <cell r="S1640" t="str">
            <v>จังหวัดฮอด</v>
          </cell>
          <cell r="T1640" t="str">
            <v>ผบE829</v>
          </cell>
          <cell r="U1640">
            <v>2564</v>
          </cell>
          <cell r="V1640" t="str">
            <v>ผบE08</v>
          </cell>
          <cell r="W1640">
            <v>2565</v>
          </cell>
          <cell r="AA1640">
            <v>15</v>
          </cell>
          <cell r="AB1640">
            <v>2</v>
          </cell>
          <cell r="AC1640">
            <v>2565</v>
          </cell>
          <cell r="BL1640" t="str">
            <v>นางเรณู ยะวงค์</v>
          </cell>
          <cell r="BM1640">
            <v>823759010503</v>
          </cell>
        </row>
        <row r="1641">
          <cell r="B1641">
            <v>2484</v>
          </cell>
          <cell r="C1641">
            <v>1636</v>
          </cell>
          <cell r="D1641">
            <v>25</v>
          </cell>
          <cell r="E1641">
            <v>1</v>
          </cell>
          <cell r="F1641">
            <v>2567</v>
          </cell>
          <cell r="G1641">
            <v>800036415464</v>
          </cell>
          <cell r="H1641" t="str">
            <v>นาย</v>
          </cell>
          <cell r="I1641" t="str">
            <v>พงษ์สนิท</v>
          </cell>
          <cell r="J1641" t="str">
            <v>มอยแก้ว</v>
          </cell>
          <cell r="K1641" t="str">
            <v>3 5017 00088 85 8</v>
          </cell>
          <cell r="L1641" t="str">
            <v>ดอยเต่า</v>
          </cell>
          <cell r="M1641" t="str">
            <v>เชียงใหม่ 3</v>
          </cell>
          <cell r="N1641">
            <v>8</v>
          </cell>
          <cell r="O1641" t="str">
            <v>พัฒนาองค์กร</v>
          </cell>
          <cell r="P1641" t="str">
            <v>1.บุคคลค้ำประกัน</v>
          </cell>
          <cell r="S1641" t="str">
            <v>จังหวัดฮอด</v>
          </cell>
          <cell r="T1641" t="str">
            <v>ผบE564</v>
          </cell>
          <cell r="U1641">
            <v>2566</v>
          </cell>
          <cell r="V1641" t="str">
            <v>ผบE790</v>
          </cell>
          <cell r="W1641">
            <v>2566</v>
          </cell>
          <cell r="AA1641">
            <v>11</v>
          </cell>
          <cell r="AB1641">
            <v>7</v>
          </cell>
          <cell r="AC1641">
            <v>2566</v>
          </cell>
          <cell r="BL1641" t="str">
            <v>นายพงษ์สนิท มอยแก้ว</v>
          </cell>
          <cell r="BM1641">
            <v>888166010046</v>
          </cell>
        </row>
        <row r="1642">
          <cell r="B1642">
            <v>2485</v>
          </cell>
          <cell r="C1642">
            <v>1637</v>
          </cell>
          <cell r="D1642">
            <v>25</v>
          </cell>
          <cell r="E1642">
            <v>1</v>
          </cell>
          <cell r="F1642">
            <v>2567</v>
          </cell>
          <cell r="G1642">
            <v>800056997177</v>
          </cell>
          <cell r="H1642" t="str">
            <v>นาย</v>
          </cell>
          <cell r="I1642" t="str">
            <v>วรรณชัย</v>
          </cell>
          <cell r="J1642" t="str">
            <v>กาพย์ตุ้ม</v>
          </cell>
          <cell r="K1642" t="str">
            <v>3 5003 00041 91 8</v>
          </cell>
          <cell r="L1642" t="str">
            <v>แม่แจ่ม</v>
          </cell>
          <cell r="M1642" t="str">
            <v>เชียงใหม่ 3</v>
          </cell>
          <cell r="N1642">
            <v>8</v>
          </cell>
          <cell r="O1642" t="str">
            <v>องค์กรชุมชน</v>
          </cell>
          <cell r="P1642" t="str">
            <v>1.บุคคลค้ำประกัน</v>
          </cell>
          <cell r="S1642" t="str">
            <v>จังหวัดฮอด</v>
          </cell>
          <cell r="T1642" t="str">
            <v>ผบE770</v>
          </cell>
          <cell r="U1642">
            <v>2565</v>
          </cell>
          <cell r="V1642" t="str">
            <v>ผบE853</v>
          </cell>
          <cell r="W1642">
            <v>2565</v>
          </cell>
          <cell r="X1642">
            <v>14</v>
          </cell>
          <cell r="Y1642">
            <v>11</v>
          </cell>
          <cell r="Z1642">
            <v>2565</v>
          </cell>
          <cell r="BL1642" t="str">
            <v>นายวรรณชัย กาพย์ตุ้ม</v>
          </cell>
          <cell r="BM1642">
            <v>0</v>
          </cell>
        </row>
        <row r="1643">
          <cell r="B1643">
            <v>2486</v>
          </cell>
          <cell r="C1643">
            <v>1638</v>
          </cell>
          <cell r="D1643">
            <v>25</v>
          </cell>
          <cell r="E1643">
            <v>1</v>
          </cell>
          <cell r="F1643">
            <v>2567</v>
          </cell>
          <cell r="G1643">
            <v>800062007706</v>
          </cell>
          <cell r="H1643" t="str">
            <v>นาง</v>
          </cell>
          <cell r="I1643" t="str">
            <v>อาภา</v>
          </cell>
          <cell r="J1643" t="str">
            <v>อินใจ</v>
          </cell>
          <cell r="K1643" t="str">
            <v>3 5003 00373 43 1</v>
          </cell>
          <cell r="L1643" t="str">
            <v>แม่แจ่ม</v>
          </cell>
          <cell r="M1643" t="str">
            <v>เชียงใหม่ 3</v>
          </cell>
          <cell r="N1643">
            <v>8</v>
          </cell>
          <cell r="O1643" t="str">
            <v>ธนาคารประชาชน</v>
          </cell>
          <cell r="P1643" t="str">
            <v>1.บุคคลค้ำประกัน</v>
          </cell>
          <cell r="S1643" t="str">
            <v>จังหวัดฮอด</v>
          </cell>
          <cell r="T1643" t="str">
            <v>ผบE56</v>
          </cell>
          <cell r="U1643">
            <v>2566</v>
          </cell>
          <cell r="V1643" t="str">
            <v>ผบE322</v>
          </cell>
          <cell r="W1643">
            <v>2566</v>
          </cell>
          <cell r="AA1643">
            <v>25</v>
          </cell>
          <cell r="AB1643">
            <v>4</v>
          </cell>
          <cell r="AC1643">
            <v>2566</v>
          </cell>
          <cell r="BL1643" t="str">
            <v>นางอาภา อินใจ</v>
          </cell>
          <cell r="BM1643">
            <v>883263010592</v>
          </cell>
        </row>
        <row r="1644">
          <cell r="B1644">
            <v>2487</v>
          </cell>
          <cell r="C1644">
            <v>1639</v>
          </cell>
          <cell r="D1644">
            <v>25</v>
          </cell>
          <cell r="E1644">
            <v>1</v>
          </cell>
          <cell r="F1644">
            <v>2567</v>
          </cell>
          <cell r="G1644">
            <v>800053960145</v>
          </cell>
          <cell r="H1644" t="str">
            <v>นาย</v>
          </cell>
          <cell r="I1644" t="str">
            <v>ชอบกัง</v>
          </cell>
          <cell r="J1644" t="str">
            <v>คมชายชาญ</v>
          </cell>
          <cell r="K1644" t="str">
            <v>5 5018 01070 27 6</v>
          </cell>
          <cell r="L1644" t="str">
            <v>อมก๋อย</v>
          </cell>
          <cell r="M1644" t="str">
            <v>เชียงใหม่ 3</v>
          </cell>
          <cell r="N1644">
            <v>8</v>
          </cell>
          <cell r="O1644" t="str">
            <v>ธนาคารประชาชน</v>
          </cell>
          <cell r="P1644" t="str">
            <v>1.บุคคลค้ำประกัน</v>
          </cell>
          <cell r="S1644" t="str">
            <v>จังหวัดฮอด</v>
          </cell>
          <cell r="T1644" t="str">
            <v>ผบ.1045</v>
          </cell>
          <cell r="U1644">
            <v>2562</v>
          </cell>
          <cell r="BL1644" t="str">
            <v>นายชอบกัง คมชายชาญ</v>
          </cell>
          <cell r="BM1644">
            <v>883262011641</v>
          </cell>
        </row>
        <row r="1645">
          <cell r="B1645">
            <v>2488</v>
          </cell>
          <cell r="C1645">
            <v>1640</v>
          </cell>
          <cell r="D1645">
            <v>25</v>
          </cell>
          <cell r="E1645">
            <v>1</v>
          </cell>
          <cell r="F1645">
            <v>2567</v>
          </cell>
          <cell r="G1645">
            <v>800003170936</v>
          </cell>
          <cell r="H1645" t="str">
            <v>นาย</v>
          </cell>
          <cell r="I1645" t="str">
            <v>พัทธนันท์</v>
          </cell>
          <cell r="J1645" t="str">
            <v>รินทร์แก้ว</v>
          </cell>
          <cell r="K1645" t="str">
            <v>3 5003 00002 96 3</v>
          </cell>
          <cell r="L1645" t="str">
            <v>อมก๋อย</v>
          </cell>
          <cell r="M1645" t="str">
            <v xml:space="preserve">เชียงใหม่ 3 </v>
          </cell>
          <cell r="N1645">
            <v>8</v>
          </cell>
          <cell r="O1645" t="str">
            <v>ไทรทอง</v>
          </cell>
          <cell r="P1645" t="str">
            <v>1.บุคคลค้ำประกัน</v>
          </cell>
          <cell r="S1645" t="str">
            <v>จังหวัดฮอด</v>
          </cell>
          <cell r="T1645" t="str">
            <v>ผบ.262</v>
          </cell>
          <cell r="U1645">
            <v>2560</v>
          </cell>
          <cell r="V1645" t="str">
            <v>ผบ.319</v>
          </cell>
          <cell r="W1645">
            <v>2560</v>
          </cell>
          <cell r="AA1645">
            <v>5</v>
          </cell>
          <cell r="AB1645">
            <v>7</v>
          </cell>
          <cell r="AC1645">
            <v>2560</v>
          </cell>
          <cell r="BL1645" t="str">
            <v>นายพัทธนันท์ รินทร์แก้ว</v>
          </cell>
          <cell r="BM1645">
            <v>823759010486</v>
          </cell>
        </row>
        <row r="1646">
          <cell r="B1646">
            <v>2489</v>
          </cell>
          <cell r="C1646">
            <v>1641</v>
          </cell>
          <cell r="D1646">
            <v>25</v>
          </cell>
          <cell r="E1646">
            <v>1</v>
          </cell>
          <cell r="F1646">
            <v>2567</v>
          </cell>
          <cell r="G1646">
            <v>800056042495</v>
          </cell>
          <cell r="H1646" t="str">
            <v>นาย</v>
          </cell>
          <cell r="I1646" t="str">
            <v>มานพ</v>
          </cell>
          <cell r="J1646" t="str">
            <v>แก้วติ</v>
          </cell>
          <cell r="K1646" t="str">
            <v>3 5018 00204 61 2</v>
          </cell>
          <cell r="L1646" t="str">
            <v>อมก๋อย</v>
          </cell>
          <cell r="M1646" t="str">
            <v>เชียงใหม่ 3</v>
          </cell>
          <cell r="N1646">
            <v>8</v>
          </cell>
          <cell r="O1646" t="str">
            <v>ธนาคารประชาชน</v>
          </cell>
          <cell r="P1646" t="str">
            <v>1.บุคคลค้ำประกัน</v>
          </cell>
          <cell r="S1646" t="str">
            <v>จังหวัดฮอด</v>
          </cell>
          <cell r="T1646" t="str">
            <v>ผบE164</v>
          </cell>
          <cell r="U1646">
            <v>2563</v>
          </cell>
          <cell r="V1646" t="str">
            <v>ผบE277</v>
          </cell>
          <cell r="W1646">
            <v>2563</v>
          </cell>
          <cell r="X1646">
            <v>2</v>
          </cell>
          <cell r="Y1646">
            <v>9</v>
          </cell>
          <cell r="Z1646">
            <v>2563</v>
          </cell>
          <cell r="BL1646" t="str">
            <v>นายมานพ แก้วติ</v>
          </cell>
          <cell r="BM1646">
            <v>883262011643</v>
          </cell>
        </row>
        <row r="1647">
          <cell r="B1647">
            <v>2490</v>
          </cell>
          <cell r="C1647">
            <v>1642</v>
          </cell>
          <cell r="D1647">
            <v>25</v>
          </cell>
          <cell r="E1647">
            <v>1</v>
          </cell>
          <cell r="F1647">
            <v>2567</v>
          </cell>
          <cell r="G1647">
            <v>800074069314</v>
          </cell>
          <cell r="H1647" t="str">
            <v>นางสาว</v>
          </cell>
          <cell r="I1647" t="str">
            <v>ปัทมา</v>
          </cell>
          <cell r="J1647" t="str">
            <v>สกุลดิษฐ์</v>
          </cell>
          <cell r="K1647" t="str">
            <v>1 5018 00091 55 2</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 1049</v>
          </cell>
          <cell r="U1647">
            <v>2562</v>
          </cell>
          <cell r="V1647" t="str">
            <v>ผบ1339</v>
          </cell>
          <cell r="W1647">
            <v>2562</v>
          </cell>
          <cell r="X1647">
            <v>3</v>
          </cell>
          <cell r="Y1647">
            <v>12</v>
          </cell>
          <cell r="Z1647">
            <v>2562</v>
          </cell>
          <cell r="BL1647" t="str">
            <v>นางสาวปัทมา สกุลดิษฐ์</v>
          </cell>
          <cell r="BM1647">
            <v>883262011651</v>
          </cell>
        </row>
        <row r="1648">
          <cell r="B1648">
            <v>2491</v>
          </cell>
          <cell r="C1648">
            <v>1643</v>
          </cell>
          <cell r="D1648">
            <v>25</v>
          </cell>
          <cell r="E1648">
            <v>1</v>
          </cell>
          <cell r="F1648">
            <v>2567</v>
          </cell>
          <cell r="G1648">
            <v>800072148755</v>
          </cell>
          <cell r="H1648" t="str">
            <v>นาย</v>
          </cell>
          <cell r="I1648" t="str">
            <v>สยาม</v>
          </cell>
          <cell r="J1648" t="str">
            <v>จันทร์หล้า</v>
          </cell>
          <cell r="K1648" t="str">
            <v>1 5018 00057 15 0</v>
          </cell>
          <cell r="L1648" t="str">
            <v>อมก๋อย</v>
          </cell>
          <cell r="M1648" t="str">
            <v>เชียงใหม่ 3</v>
          </cell>
          <cell r="N1648">
            <v>8</v>
          </cell>
          <cell r="O1648" t="str">
            <v>แก้ไขปัญหาหนี้นอกระบบ PSA</v>
          </cell>
          <cell r="P1648" t="str">
            <v>1.บุคคลค้ำประกัน</v>
          </cell>
          <cell r="S1648" t="str">
            <v>จังหวัดฮอด</v>
          </cell>
          <cell r="T1648" t="str">
            <v>ผบ.1039</v>
          </cell>
          <cell r="U1648">
            <v>2562</v>
          </cell>
          <cell r="V1648" t="str">
            <v>ผบ1177</v>
          </cell>
          <cell r="W1648">
            <v>2562</v>
          </cell>
          <cell r="AA1648">
            <v>19</v>
          </cell>
          <cell r="AB1648">
            <v>11</v>
          </cell>
          <cell r="AC1648">
            <v>2562</v>
          </cell>
          <cell r="BL1648" t="str">
            <v>นายสยาม จันทร์หล้า</v>
          </cell>
          <cell r="BM1648">
            <v>883262011650</v>
          </cell>
        </row>
        <row r="1649">
          <cell r="B1649">
            <v>2492</v>
          </cell>
          <cell r="C1649">
            <v>1644</v>
          </cell>
          <cell r="D1649">
            <v>25</v>
          </cell>
          <cell r="E1649">
            <v>1</v>
          </cell>
          <cell r="F1649">
            <v>2567</v>
          </cell>
          <cell r="G1649">
            <v>800053062934</v>
          </cell>
          <cell r="H1649" t="str">
            <v>นางสาว</v>
          </cell>
          <cell r="I1649" t="str">
            <v>กัญชรัตน์</v>
          </cell>
          <cell r="J1649" t="str">
            <v>ปู่ทอง</v>
          </cell>
          <cell r="K1649" t="str">
            <v>3 5018 00126 40 9</v>
          </cell>
          <cell r="L1649" t="str">
            <v>อมก๋อย</v>
          </cell>
          <cell r="M1649" t="str">
            <v>เชียงใหม่ 3</v>
          </cell>
          <cell r="N1649">
            <v>8</v>
          </cell>
          <cell r="O1649" t="str">
            <v>ธนาคารประชาชน</v>
          </cell>
          <cell r="P1649" t="str">
            <v>1.บุคคลค้ำประกัน</v>
          </cell>
          <cell r="S1649" t="str">
            <v>จังหวัดฮอด</v>
          </cell>
          <cell r="T1649" t="str">
            <v>ผบ1048</v>
          </cell>
          <cell r="U1649">
            <v>2562</v>
          </cell>
          <cell r="V1649" t="str">
            <v>ผบ1181</v>
          </cell>
          <cell r="W1649">
            <v>2562</v>
          </cell>
          <cell r="AA1649">
            <v>19</v>
          </cell>
          <cell r="AB1649">
            <v>11</v>
          </cell>
          <cell r="AC1649">
            <v>2562</v>
          </cell>
          <cell r="BL1649" t="str">
            <v>นางสาวกัญชรัตน์ ปู่ทอง</v>
          </cell>
          <cell r="BM1649">
            <v>883262011648</v>
          </cell>
        </row>
        <row r="1650">
          <cell r="B1650">
            <v>2493</v>
          </cell>
          <cell r="C1650">
            <v>1645</v>
          </cell>
          <cell r="D1650">
            <v>25</v>
          </cell>
          <cell r="E1650">
            <v>1</v>
          </cell>
          <cell r="F1650">
            <v>2567</v>
          </cell>
          <cell r="G1650">
            <v>800044730706</v>
          </cell>
          <cell r="H1650" t="str">
            <v>นางสาว</v>
          </cell>
          <cell r="I1650" t="str">
            <v>ธัญญรัตน์</v>
          </cell>
          <cell r="J1650" t="str">
            <v>ก้านต่อดอก</v>
          </cell>
          <cell r="K1650" t="str">
            <v>2 5018 01128 61 0</v>
          </cell>
          <cell r="L1650" t="str">
            <v>อมก๋อย</v>
          </cell>
          <cell r="M1650" t="str">
            <v>เชียงใหม่ 3</v>
          </cell>
          <cell r="N1650">
            <v>8</v>
          </cell>
          <cell r="O1650" t="str">
            <v>องค์กรชุมชน</v>
          </cell>
          <cell r="P1650" t="str">
            <v>1.บุคคลค้ำประกัน</v>
          </cell>
          <cell r="S1650" t="str">
            <v>จังหวัดฮอด</v>
          </cell>
          <cell r="T1650" t="str">
            <v>ผบ.260</v>
          </cell>
          <cell r="U1650">
            <v>2560</v>
          </cell>
          <cell r="V1650" t="str">
            <v>ผบ.262</v>
          </cell>
          <cell r="W1650">
            <v>2560</v>
          </cell>
          <cell r="X1650">
            <v>14</v>
          </cell>
          <cell r="Y1650">
            <v>6</v>
          </cell>
          <cell r="Z1650">
            <v>2560</v>
          </cell>
          <cell r="BL1650" t="str">
            <v>นางสาวธัญญรัตน์ ก้านต่อดอก</v>
          </cell>
          <cell r="BM1650">
            <v>823759010509</v>
          </cell>
        </row>
        <row r="1651">
          <cell r="B1651">
            <v>2494</v>
          </cell>
          <cell r="C1651">
            <v>1646</v>
          </cell>
          <cell r="D1651">
            <v>25</v>
          </cell>
          <cell r="E1651">
            <v>1</v>
          </cell>
          <cell r="F1651">
            <v>2567</v>
          </cell>
          <cell r="G1651">
            <v>800064954871</v>
          </cell>
          <cell r="H1651" t="str">
            <v>นางสาว</v>
          </cell>
          <cell r="I1651" t="str">
            <v>พรรณี</v>
          </cell>
          <cell r="J1651" t="str">
            <v>เมืองมา</v>
          </cell>
          <cell r="K1651" t="str">
            <v>2 5016 00017 05 5</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ผบ1034</v>
          </cell>
          <cell r="U1651">
            <v>2562</v>
          </cell>
          <cell r="V1651" t="str">
            <v>ผบ1172</v>
          </cell>
          <cell r="W1651">
            <v>2562</v>
          </cell>
          <cell r="AA1651">
            <v>19</v>
          </cell>
          <cell r="AB1651">
            <v>11</v>
          </cell>
          <cell r="AC1651">
            <v>2562</v>
          </cell>
          <cell r="BL1651" t="str">
            <v>นางสาวพรรณี เมืองมา</v>
          </cell>
          <cell r="BM1651">
            <v>883262011658</v>
          </cell>
        </row>
        <row r="1652">
          <cell r="B1652">
            <v>2495</v>
          </cell>
          <cell r="C1652">
            <v>1647</v>
          </cell>
          <cell r="G1652">
            <v>800027063661</v>
          </cell>
          <cell r="H1652" t="str">
            <v>นาย</v>
          </cell>
          <cell r="I1652" t="str">
            <v>อินเนตร</v>
          </cell>
          <cell r="J1652" t="str">
            <v>อุ่นจิตร</v>
          </cell>
          <cell r="K1652" t="str">
            <v>3 5016 00324 85 1</v>
          </cell>
          <cell r="L1652" t="str">
            <v>อมก๋อย</v>
          </cell>
          <cell r="M1652" t="str">
            <v>เชียงใหม่ 3</v>
          </cell>
          <cell r="N1652">
            <v>8</v>
          </cell>
          <cell r="O1652" t="str">
            <v>ธนาคารประชาชน</v>
          </cell>
          <cell r="P1652" t="str">
            <v>1.บุคคลค้ำประกัน</v>
          </cell>
          <cell r="S1652" t="str">
            <v>จังหวัดฮอด</v>
          </cell>
          <cell r="T1652" t="str">
            <v>ผบE209</v>
          </cell>
          <cell r="U1652">
            <v>2563</v>
          </cell>
          <cell r="V1652" t="str">
            <v>ผบE330</v>
          </cell>
          <cell r="W1652">
            <v>2563</v>
          </cell>
          <cell r="X1652">
            <v>10</v>
          </cell>
          <cell r="Y1652">
            <v>9</v>
          </cell>
          <cell r="Z1652">
            <v>2563</v>
          </cell>
          <cell r="BL1652" t="str">
            <v>นายอินเนตร อุ่นจิตร</v>
          </cell>
          <cell r="BM1652">
            <v>823758010097</v>
          </cell>
        </row>
        <row r="1653">
          <cell r="B1653">
            <v>2496</v>
          </cell>
          <cell r="C1653">
            <v>1648</v>
          </cell>
          <cell r="D1653">
            <v>25</v>
          </cell>
          <cell r="E1653">
            <v>1</v>
          </cell>
          <cell r="F1653">
            <v>2567</v>
          </cell>
          <cell r="G1653">
            <v>800061087782</v>
          </cell>
          <cell r="H1653" t="str">
            <v>นาย</v>
          </cell>
          <cell r="I1653" t="str">
            <v xml:space="preserve">ณัษฐพงษ์ </v>
          </cell>
          <cell r="J1653" t="str">
            <v>ไชยพงศ์กูล</v>
          </cell>
          <cell r="K1653" t="str">
            <v>3 5103 00373 66 0</v>
          </cell>
          <cell r="L1653" t="str">
            <v>จอมทอง</v>
          </cell>
          <cell r="M1653" t="str">
            <v>เชียงใหม่ 3</v>
          </cell>
          <cell r="N1653">
            <v>8</v>
          </cell>
          <cell r="O1653" t="str">
            <v>ธนาคารประชาชน</v>
          </cell>
          <cell r="P1653" t="str">
            <v>1.บุคคลค้ำประกัน</v>
          </cell>
          <cell r="S1653" t="str">
            <v>จังหวัดลำพูน</v>
          </cell>
          <cell r="T1653" t="str">
            <v>ผบ.1100</v>
          </cell>
          <cell r="U1653">
            <v>2561</v>
          </cell>
          <cell r="V1653" t="str">
            <v>ผบ.1865</v>
          </cell>
          <cell r="W1653">
            <v>2561</v>
          </cell>
          <cell r="AA1653">
            <v>16</v>
          </cell>
          <cell r="AB1653">
            <v>7</v>
          </cell>
          <cell r="AC1653">
            <v>2561</v>
          </cell>
          <cell r="BL1653" t="str">
            <v>นายณัษฐพงษ์  ไชยพงศ์กูล</v>
          </cell>
          <cell r="BM1653">
            <v>823761010047</v>
          </cell>
        </row>
        <row r="1654">
          <cell r="B1654">
            <v>2497</v>
          </cell>
          <cell r="C1654">
            <v>1649</v>
          </cell>
          <cell r="D1654">
            <v>25</v>
          </cell>
          <cell r="E1654">
            <v>1</v>
          </cell>
          <cell r="F1654">
            <v>2567</v>
          </cell>
          <cell r="G1654">
            <v>800050353856</v>
          </cell>
          <cell r="H1654" t="str">
            <v>นาง</v>
          </cell>
          <cell r="I1654" t="str">
            <v>อำไพ</v>
          </cell>
          <cell r="J1654" t="str">
            <v>ตั๋นแก้ว</v>
          </cell>
          <cell r="K1654" t="str">
            <v>3 5002 00252 67 4</v>
          </cell>
          <cell r="L1654" t="str">
            <v>จอมทอง</v>
          </cell>
          <cell r="M1654" t="str">
            <v>เชียงใหม่ 3</v>
          </cell>
          <cell r="N1654">
            <v>8</v>
          </cell>
          <cell r="O1654" t="str">
            <v>ธนาคารประชาชน</v>
          </cell>
          <cell r="P1654" t="str">
            <v>1.บุคคลค้ำประกัน</v>
          </cell>
          <cell r="S1654" t="str">
            <v>แขวงเชียงใหม่</v>
          </cell>
          <cell r="T1654" t="str">
            <v>ผบ3700</v>
          </cell>
          <cell r="U1654">
            <v>2560</v>
          </cell>
          <cell r="V1654" t="str">
            <v>ผบ5138</v>
          </cell>
          <cell r="W1654">
            <v>2560</v>
          </cell>
          <cell r="X1654">
            <v>31</v>
          </cell>
          <cell r="Y1654">
            <v>7</v>
          </cell>
          <cell r="Z1654">
            <v>2560</v>
          </cell>
          <cell r="BL1654" t="str">
            <v>นางอำไพ ตั๋นแก้ว</v>
          </cell>
          <cell r="BM1654">
            <v>823760010021</v>
          </cell>
        </row>
        <row r="1655">
          <cell r="B1655">
            <v>2498</v>
          </cell>
          <cell r="C1655">
            <v>1650</v>
          </cell>
          <cell r="D1655">
            <v>25</v>
          </cell>
          <cell r="E1655">
            <v>1</v>
          </cell>
          <cell r="F1655">
            <v>2567</v>
          </cell>
          <cell r="G1655">
            <v>800024869722</v>
          </cell>
          <cell r="H1655" t="str">
            <v>นาง</v>
          </cell>
          <cell r="I1655" t="str">
            <v>พิรานันท์</v>
          </cell>
          <cell r="J1655" t="str">
            <v>ธนัชเกียรติศิริ</v>
          </cell>
          <cell r="K1655" t="str">
            <v>3 5012 00752 12 1</v>
          </cell>
          <cell r="L1655" t="str">
            <v>จอมทอง</v>
          </cell>
          <cell r="M1655" t="str">
            <v xml:space="preserve">เชียงใหม่ 3 </v>
          </cell>
          <cell r="N1655">
            <v>8</v>
          </cell>
          <cell r="O1655" t="str">
            <v>ธนาคารประชาชน</v>
          </cell>
          <cell r="P1655" t="str">
            <v>1.บุคคลค้ำประกัน</v>
          </cell>
          <cell r="S1655" t="str">
            <v>แขวงเชียงใหม่</v>
          </cell>
          <cell r="T1655" t="str">
            <v>ผบ.3699</v>
          </cell>
          <cell r="U1655">
            <v>2560</v>
          </cell>
          <cell r="V1655">
            <v>7269</v>
          </cell>
          <cell r="W1655">
            <v>2560</v>
          </cell>
          <cell r="AA1655">
            <v>29</v>
          </cell>
          <cell r="AB1655">
            <v>8</v>
          </cell>
          <cell r="AC1655">
            <v>2560</v>
          </cell>
          <cell r="BL1655" t="str">
            <v>นางพิรานันท์ ธนัชเกียรติศิริ</v>
          </cell>
          <cell r="BM1655">
            <v>823758010635</v>
          </cell>
        </row>
        <row r="1656">
          <cell r="B1656">
            <v>2499</v>
          </cell>
          <cell r="C1656">
            <v>1651</v>
          </cell>
          <cell r="D1656">
            <v>25</v>
          </cell>
          <cell r="E1656">
            <v>1</v>
          </cell>
          <cell r="F1656">
            <v>2567</v>
          </cell>
          <cell r="G1656">
            <v>800054497907</v>
          </cell>
          <cell r="H1656" t="str">
            <v>นาย</v>
          </cell>
          <cell r="I1656" t="str">
            <v>วิโรจน์</v>
          </cell>
          <cell r="J1656" t="str">
            <v>ตาจาย</v>
          </cell>
          <cell r="K1656" t="str">
            <v>3 5002 00389 45 9</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ผบ.9136</v>
          </cell>
          <cell r="U1656">
            <v>2560</v>
          </cell>
          <cell r="V1656" t="str">
            <v>ผบ.10028</v>
          </cell>
          <cell r="W1656">
            <v>2560</v>
          </cell>
          <cell r="X1656">
            <v>16</v>
          </cell>
          <cell r="Y1656">
            <v>10</v>
          </cell>
          <cell r="Z1656">
            <v>2560</v>
          </cell>
          <cell r="BL1656" t="str">
            <v>นายวิโรจน์ ตาจาย</v>
          </cell>
          <cell r="BM1656">
            <v>823760010138</v>
          </cell>
        </row>
        <row r="1657">
          <cell r="B1657">
            <v>2500</v>
          </cell>
          <cell r="C1657">
            <v>1652</v>
          </cell>
          <cell r="D1657">
            <v>25</v>
          </cell>
          <cell r="E1657">
            <v>1</v>
          </cell>
          <cell r="F1657">
            <v>2567</v>
          </cell>
          <cell r="G1657">
            <v>800054498715</v>
          </cell>
          <cell r="H1657" t="str">
            <v>นาย</v>
          </cell>
          <cell r="I1657" t="str">
            <v>ประสาน</v>
          </cell>
          <cell r="J1657" t="str">
            <v>เย็นทรวง</v>
          </cell>
          <cell r="K1657" t="str">
            <v>3 5099 00305 48 5</v>
          </cell>
          <cell r="L1657" t="str">
            <v>จอมทอง</v>
          </cell>
          <cell r="M1657" t="str">
            <v>เชียงใหม่ 3</v>
          </cell>
          <cell r="N1657">
            <v>8</v>
          </cell>
          <cell r="O1657" t="str">
            <v>ธนาคารประชาชน</v>
          </cell>
          <cell r="P1657" t="str">
            <v>1.บุคคลค้ำประกัน</v>
          </cell>
          <cell r="S1657" t="str">
            <v>แขวงเชียงใหม่</v>
          </cell>
          <cell r="T1657" t="str">
            <v>ผบ.3701</v>
          </cell>
          <cell r="U1657">
            <v>2560</v>
          </cell>
          <cell r="V1657">
            <v>5145</v>
          </cell>
          <cell r="W1657">
            <v>2560</v>
          </cell>
          <cell r="AA1657">
            <v>13</v>
          </cell>
          <cell r="AB1657">
            <v>7</v>
          </cell>
          <cell r="AC1657">
            <v>2560</v>
          </cell>
          <cell r="BL1657" t="str">
            <v>นายประสาน เย็นทรวง</v>
          </cell>
          <cell r="BM1657">
            <v>823760010023</v>
          </cell>
        </row>
        <row r="1658">
          <cell r="B1658">
            <v>2501</v>
          </cell>
          <cell r="C1658">
            <v>1653</v>
          </cell>
          <cell r="D1658">
            <v>25</v>
          </cell>
          <cell r="E1658">
            <v>1</v>
          </cell>
          <cell r="F1658">
            <v>2567</v>
          </cell>
          <cell r="G1658">
            <v>800061225184</v>
          </cell>
          <cell r="H1658" t="str">
            <v>นาย</v>
          </cell>
          <cell r="I1658" t="str">
            <v>ปฏิภาณ</v>
          </cell>
          <cell r="J1658" t="str">
            <v>อารีวงศ์</v>
          </cell>
          <cell r="K1658" t="str">
            <v>3 5002 00474 31 6</v>
          </cell>
          <cell r="L1658" t="str">
            <v>จอมทอง</v>
          </cell>
          <cell r="M1658" t="str">
            <v>เชียงใหม่ 3</v>
          </cell>
          <cell r="N1658">
            <v>8</v>
          </cell>
          <cell r="O1658" t="str">
            <v>องค์กรชุมชน (รายบุคคล)</v>
          </cell>
          <cell r="P1658" t="str">
            <v>1.บุคคลค้ำประกัน</v>
          </cell>
          <cell r="S1658" t="str">
            <v>จังหวัดฮอด</v>
          </cell>
          <cell r="T1658" t="str">
            <v>ผบ23</v>
          </cell>
          <cell r="U1658">
            <v>2564</v>
          </cell>
          <cell r="V1658" t="str">
            <v>ผบ42</v>
          </cell>
          <cell r="W1658">
            <v>2564</v>
          </cell>
          <cell r="AA1658">
            <v>1</v>
          </cell>
          <cell r="AB1658">
            <v>6</v>
          </cell>
          <cell r="AC1658">
            <v>2564</v>
          </cell>
          <cell r="BL1658" t="str">
            <v>นายปฏิภาณ อารีวงศ์</v>
          </cell>
          <cell r="BM1658">
            <v>883263011654</v>
          </cell>
        </row>
        <row r="1659">
          <cell r="B1659">
            <v>2502</v>
          </cell>
          <cell r="C1659">
            <v>1654</v>
          </cell>
          <cell r="D1659">
            <v>25</v>
          </cell>
          <cell r="E1659">
            <v>1</v>
          </cell>
          <cell r="F1659">
            <v>2567</v>
          </cell>
          <cell r="G1659">
            <v>800067645252</v>
          </cell>
          <cell r="H1659" t="str">
            <v>นาง</v>
          </cell>
          <cell r="I1659" t="str">
            <v>สุพรรณ</v>
          </cell>
          <cell r="J1659" t="str">
            <v>ปิ่นแก้ว</v>
          </cell>
          <cell r="K1659" t="str">
            <v>3 5016 00191 58 4</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ผบ.E175</v>
          </cell>
          <cell r="U1659">
            <v>2563</v>
          </cell>
          <cell r="V1659" t="str">
            <v>ผบE378</v>
          </cell>
          <cell r="W1659">
            <v>2563</v>
          </cell>
          <cell r="AA1659">
            <v>24</v>
          </cell>
          <cell r="AB1659">
            <v>9</v>
          </cell>
          <cell r="AC1659">
            <v>2563</v>
          </cell>
          <cell r="BL1659" t="str">
            <v>นางสุพรรณ ปิ่นแก้ว</v>
          </cell>
          <cell r="BM1659">
            <v>883263011115</v>
          </cell>
        </row>
        <row r="1660">
          <cell r="B1660">
            <v>2503</v>
          </cell>
          <cell r="C1660">
            <v>1655</v>
          </cell>
          <cell r="D1660">
            <v>25</v>
          </cell>
          <cell r="E1660">
            <v>1</v>
          </cell>
          <cell r="F1660">
            <v>2567</v>
          </cell>
          <cell r="G1660">
            <v>800085273913</v>
          </cell>
          <cell r="H1660" t="str">
            <v>นาย</v>
          </cell>
          <cell r="I1660" t="str">
            <v>ภัทรพล</v>
          </cell>
          <cell r="J1660" t="str">
            <v>แก้ววงศ์</v>
          </cell>
          <cell r="K1660" t="str">
            <v>1 5016 00057 59 8</v>
          </cell>
          <cell r="L1660" t="str">
            <v>ฮอด</v>
          </cell>
          <cell r="M1660" t="str">
            <v>เชียงใหม่ 3</v>
          </cell>
          <cell r="N1660">
            <v>8</v>
          </cell>
          <cell r="O1660" t="str">
            <v>ธนาคารประชาชน</v>
          </cell>
          <cell r="P1660" t="str">
            <v>1.บุคคลค้ำประกัน</v>
          </cell>
          <cell r="S1660" t="str">
            <v>จังหวัดฮอด</v>
          </cell>
          <cell r="T1660" t="str">
            <v>ผบE170</v>
          </cell>
          <cell r="U1660">
            <v>2563</v>
          </cell>
          <cell r="V1660" t="str">
            <v>ผบE285</v>
          </cell>
          <cell r="W1660">
            <v>2563</v>
          </cell>
          <cell r="AA1660">
            <v>3</v>
          </cell>
          <cell r="AB1660">
            <v>9</v>
          </cell>
          <cell r="AC1660">
            <v>2563</v>
          </cell>
          <cell r="BL1660" t="str">
            <v>นายภัทรพล แก้ววงศ์</v>
          </cell>
          <cell r="BM1660">
            <v>883263011116</v>
          </cell>
        </row>
        <row r="1661">
          <cell r="B1661">
            <v>2504</v>
          </cell>
          <cell r="C1661">
            <v>1656</v>
          </cell>
          <cell r="D1661">
            <v>25</v>
          </cell>
          <cell r="E1661">
            <v>1</v>
          </cell>
          <cell r="F1661">
            <v>2567</v>
          </cell>
          <cell r="G1661">
            <v>800089733847</v>
          </cell>
          <cell r="H1661" t="str">
            <v>นาย</v>
          </cell>
          <cell r="I1661" t="str">
            <v>ปวเรศวร์</v>
          </cell>
          <cell r="J1661" t="str">
            <v>แสนใจบาล</v>
          </cell>
          <cell r="K1661" t="str">
            <v>1 5099 00179 52 1</v>
          </cell>
          <cell r="L1661" t="str">
            <v>ฮอด</v>
          </cell>
          <cell r="M1661" t="str">
            <v>เชียงใหม่ 3</v>
          </cell>
          <cell r="N1661">
            <v>8</v>
          </cell>
          <cell r="O1661" t="str">
            <v>แก้ไขหนี้นอกระบบ</v>
          </cell>
          <cell r="P1661" t="str">
            <v>1.บุคคลค้ำประกัน</v>
          </cell>
          <cell r="S1661" t="str">
            <v>จังหวัดฮอด</v>
          </cell>
          <cell r="T1661" t="str">
            <v>ผบE198</v>
          </cell>
          <cell r="U1661">
            <v>2563</v>
          </cell>
          <cell r="V1661" t="str">
            <v>ผบE325</v>
          </cell>
          <cell r="W1661">
            <v>2563</v>
          </cell>
          <cell r="X1661">
            <v>9</v>
          </cell>
          <cell r="Y1661">
            <v>9</v>
          </cell>
          <cell r="Z1661">
            <v>2563</v>
          </cell>
          <cell r="BL1661" t="str">
            <v>นายปวเรศวร์ แสนใจบาล</v>
          </cell>
          <cell r="BM1661">
            <v>883263011114</v>
          </cell>
        </row>
        <row r="1662">
          <cell r="B1662">
            <v>2505</v>
          </cell>
          <cell r="C1662">
            <v>1656</v>
          </cell>
          <cell r="D1662">
            <v>25</v>
          </cell>
          <cell r="E1662">
            <v>1</v>
          </cell>
          <cell r="F1662">
            <v>2567</v>
          </cell>
          <cell r="G1662">
            <v>800032481510</v>
          </cell>
          <cell r="H1662" t="str">
            <v>นาง</v>
          </cell>
          <cell r="I1662" t="str">
            <v>บัวแก้ว</v>
          </cell>
          <cell r="J1662" t="str">
            <v>ปิ่นแก้ว</v>
          </cell>
          <cell r="K1662" t="str">
            <v>8 5076 73000 01 7</v>
          </cell>
          <cell r="L1662" t="str">
            <v>ฮอด</v>
          </cell>
          <cell r="M1662" t="str">
            <v>เชียงใหม่ 3</v>
          </cell>
          <cell r="N1662">
            <v>8</v>
          </cell>
          <cell r="O1662" t="str">
            <v>ธนาคารประชาชน</v>
          </cell>
          <cell r="P1662" t="str">
            <v>1.บุคคลค้ำประกัน</v>
          </cell>
          <cell r="S1662" t="str">
            <v>จังหวัดฮอด</v>
          </cell>
          <cell r="T1662" t="str">
            <v>ผบ.598</v>
          </cell>
          <cell r="U1662">
            <v>2558</v>
          </cell>
          <cell r="V1662">
            <v>630</v>
          </cell>
          <cell r="W1662">
            <v>2558</v>
          </cell>
          <cell r="AA1662">
            <v>28</v>
          </cell>
          <cell r="AB1662">
            <v>12</v>
          </cell>
          <cell r="AC1662">
            <v>2558</v>
          </cell>
          <cell r="BL1662" t="str">
            <v>นางบัวแก้ว ปิ่นแก้ว</v>
          </cell>
          <cell r="BM1662">
            <v>82378010232</v>
          </cell>
        </row>
        <row r="1663">
          <cell r="B1663">
            <v>2506</v>
          </cell>
          <cell r="C1663">
            <v>1657</v>
          </cell>
          <cell r="D1663">
            <v>25</v>
          </cell>
          <cell r="E1663">
            <v>1</v>
          </cell>
          <cell r="F1663">
            <v>2567</v>
          </cell>
          <cell r="G1663">
            <v>800066723373</v>
          </cell>
          <cell r="H1663" t="str">
            <v>นาง</v>
          </cell>
          <cell r="I1663" t="str">
            <v>คำมูล</v>
          </cell>
          <cell r="J1663" t="str">
            <v>สร้อยฟ้า</v>
          </cell>
          <cell r="K1663" t="str">
            <v>3 5016 00164 37 4</v>
          </cell>
          <cell r="L1663" t="str">
            <v>ฮอด</v>
          </cell>
          <cell r="M1663" t="str">
            <v>เชียงใหม่ 3</v>
          </cell>
          <cell r="N1663">
            <v>8</v>
          </cell>
          <cell r="O1663" t="str">
            <v>องค์กรชุมชนรายย่อย</v>
          </cell>
          <cell r="P1663" t="str">
            <v>1.บุคคลค้ำประกัน</v>
          </cell>
          <cell r="S1663" t="str">
            <v>จังหวัดฮอด</v>
          </cell>
          <cell r="T1663" t="str">
            <v>ผบE185</v>
          </cell>
          <cell r="U1663">
            <v>2563</v>
          </cell>
          <cell r="V1663" t="str">
            <v>ผบE310</v>
          </cell>
          <cell r="W1663">
            <v>2563</v>
          </cell>
          <cell r="AA1663">
            <v>9</v>
          </cell>
          <cell r="AB1663">
            <v>9</v>
          </cell>
          <cell r="AC1663">
            <v>2563</v>
          </cell>
          <cell r="BL1663" t="str">
            <v>นางคำมูล สร้อยฟ้า</v>
          </cell>
          <cell r="BM1663">
            <v>883263011169</v>
          </cell>
        </row>
        <row r="1664">
          <cell r="B1664">
            <v>2507</v>
          </cell>
          <cell r="C1664">
            <v>1658</v>
          </cell>
          <cell r="D1664">
            <v>25</v>
          </cell>
          <cell r="E1664">
            <v>1</v>
          </cell>
          <cell r="F1664">
            <v>2567</v>
          </cell>
          <cell r="G1664" t="str">
            <v>800067425804,
800067426711</v>
          </cell>
          <cell r="H1664" t="str">
            <v>นาง</v>
          </cell>
          <cell r="I1664" t="str">
            <v>แสงทอง</v>
          </cell>
          <cell r="J1664" t="str">
            <v>การบูรณ์</v>
          </cell>
          <cell r="K1664" t="str">
            <v>3 5016 00245 83 8</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ผบE179</v>
          </cell>
          <cell r="U1664">
            <v>2563</v>
          </cell>
          <cell r="V1664" t="str">
            <v>ผบE279</v>
          </cell>
          <cell r="W1664">
            <v>2563</v>
          </cell>
          <cell r="AA1664">
            <v>3</v>
          </cell>
          <cell r="AB1664">
            <v>9</v>
          </cell>
          <cell r="AC1664">
            <v>2563</v>
          </cell>
          <cell r="BL1664" t="str">
            <v>นางแสงทอง การบูรณ์</v>
          </cell>
          <cell r="BM1664">
            <v>883263011170</v>
          </cell>
        </row>
        <row r="1665">
          <cell r="B1665">
            <v>2508</v>
          </cell>
          <cell r="C1665">
            <v>1659</v>
          </cell>
          <cell r="D1665">
            <v>25</v>
          </cell>
          <cell r="E1665">
            <v>1</v>
          </cell>
          <cell r="F1665">
            <v>2567</v>
          </cell>
          <cell r="G1665">
            <v>800038602036</v>
          </cell>
          <cell r="H1665" t="str">
            <v>นาย</v>
          </cell>
          <cell r="I1665" t="str">
            <v>ไชยยา</v>
          </cell>
          <cell r="J1665" t="str">
            <v>ยืนยง</v>
          </cell>
          <cell r="K1665" t="str">
            <v>3 5099 00676 36 0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ผบ.259</v>
          </cell>
          <cell r="U1665">
            <v>2560</v>
          </cell>
          <cell r="V1665" t="str">
            <v>ผบ.334</v>
          </cell>
          <cell r="W1665">
            <v>2560</v>
          </cell>
          <cell r="X1665">
            <v>25</v>
          </cell>
          <cell r="Y1665">
            <v>7</v>
          </cell>
          <cell r="Z1665">
            <v>2560</v>
          </cell>
          <cell r="BL1665" t="str">
            <v>นายไชยยา ยืนยง</v>
          </cell>
          <cell r="BM1665">
            <v>0</v>
          </cell>
        </row>
        <row r="1666">
          <cell r="B1666">
            <v>2509</v>
          </cell>
          <cell r="C1666">
            <v>1660</v>
          </cell>
          <cell r="D1666">
            <v>25</v>
          </cell>
          <cell r="E1666">
            <v>1</v>
          </cell>
          <cell r="F1666">
            <v>2567</v>
          </cell>
          <cell r="G1666">
            <v>800067426711</v>
          </cell>
          <cell r="H1666" t="str">
            <v>นาย</v>
          </cell>
          <cell r="I1666" t="str">
            <v>เกรียงไกร</v>
          </cell>
          <cell r="J1666" t="str">
            <v>กันทะคำ</v>
          </cell>
          <cell r="K1666" t="str">
            <v>1 5002 00118 70 0</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ผบE178</v>
          </cell>
          <cell r="U1666">
            <v>2563</v>
          </cell>
          <cell r="V1666" t="str">
            <v>ผบE278</v>
          </cell>
          <cell r="W1666">
            <v>2563</v>
          </cell>
          <cell r="AA1666">
            <v>3</v>
          </cell>
          <cell r="AB1666">
            <v>9</v>
          </cell>
          <cell r="AC1666">
            <v>2563</v>
          </cell>
          <cell r="BL1666" t="str">
            <v>นายเกรียงไกร กันทะคำ</v>
          </cell>
          <cell r="BM1666">
            <v>883263011157</v>
          </cell>
        </row>
        <row r="1667">
          <cell r="B1667">
            <v>2510</v>
          </cell>
          <cell r="C1667">
            <v>1661</v>
          </cell>
          <cell r="D1667">
            <v>25</v>
          </cell>
          <cell r="E1667">
            <v>1</v>
          </cell>
          <cell r="F1667">
            <v>2567</v>
          </cell>
          <cell r="G1667">
            <v>800015506648</v>
          </cell>
          <cell r="H1667" t="str">
            <v>นาง</v>
          </cell>
          <cell r="I1667" t="str">
            <v xml:space="preserve">รัตนา </v>
          </cell>
          <cell r="J1667" t="str">
            <v>แก้วบุญเรือง</v>
          </cell>
          <cell r="K1667" t="str">
            <v>3 5002 00543 28 8</v>
          </cell>
          <cell r="L1667" t="str">
            <v>ฮอด</v>
          </cell>
          <cell r="M1667" t="str">
            <v>เชียงใหม่ 3</v>
          </cell>
          <cell r="N1667">
            <v>8</v>
          </cell>
          <cell r="O1667" t="str">
            <v>ธนาคารประชาชน</v>
          </cell>
          <cell r="P1667" t="str">
            <v>1.บุคคลค้ำประกัน</v>
          </cell>
          <cell r="S1667" t="str">
            <v>จังหวัดฮอด</v>
          </cell>
          <cell r="T1667" t="str">
            <v>ผบ.748</v>
          </cell>
          <cell r="U1667">
            <v>2558</v>
          </cell>
          <cell r="V1667" t="str">
            <v>ผบ.142</v>
          </cell>
          <cell r="W1667">
            <v>2559</v>
          </cell>
          <cell r="AA1667">
            <v>8</v>
          </cell>
          <cell r="AB1667">
            <v>4</v>
          </cell>
          <cell r="AC1667">
            <v>2559</v>
          </cell>
          <cell r="BL1667" t="str">
            <v>นางรัตนา  แก้วบุญเรือง</v>
          </cell>
          <cell r="BM1667">
            <v>823758010653</v>
          </cell>
        </row>
        <row r="1668">
          <cell r="B1668">
            <v>2511</v>
          </cell>
          <cell r="C1668">
            <v>1662</v>
          </cell>
          <cell r="G1668">
            <v>800088794261</v>
          </cell>
          <cell r="H1668" t="str">
            <v>นาง</v>
          </cell>
          <cell r="I1668" t="str">
            <v>ไพลิน</v>
          </cell>
          <cell r="J1668" t="str">
            <v>พรหมมะ</v>
          </cell>
          <cell r="K1668" t="str">
            <v>3 5015 00277 28 2</v>
          </cell>
          <cell r="L1668" t="str">
            <v>บิ๊กซี หางดง</v>
          </cell>
          <cell r="M1668" t="str">
            <v>เชียงใหม่ 3</v>
          </cell>
          <cell r="N1668">
            <v>8</v>
          </cell>
          <cell r="O1668" t="str">
            <v>ธนาคารประชาชน</v>
          </cell>
          <cell r="P1668" t="str">
            <v>1.บุคคลค้ำประกัน</v>
          </cell>
          <cell r="S1668" t="str">
            <v>แขวงเชียงใหม่</v>
          </cell>
          <cell r="T1668" t="str">
            <v>ผบ828</v>
          </cell>
          <cell r="U1668">
            <v>2564</v>
          </cell>
          <cell r="V1668" t="str">
            <v>ผบ1041</v>
          </cell>
          <cell r="W1668">
            <v>2564</v>
          </cell>
          <cell r="X1668">
            <v>6</v>
          </cell>
          <cell r="Y1668">
            <v>7</v>
          </cell>
          <cell r="Z1668">
            <v>2564</v>
          </cell>
          <cell r="BL1668" t="str">
            <v>นางไพลิน พรหมมะ</v>
          </cell>
          <cell r="BM1668">
            <v>883263011914</v>
          </cell>
        </row>
        <row r="1669">
          <cell r="B1669">
            <v>2512</v>
          </cell>
          <cell r="C1669">
            <v>1663</v>
          </cell>
          <cell r="G1669">
            <v>800092495780</v>
          </cell>
          <cell r="H1669" t="str">
            <v>นาง</v>
          </cell>
          <cell r="I1669" t="str">
            <v>กาญจน์สุดา</v>
          </cell>
          <cell r="J1669" t="str">
            <v>พันธ์สมพงษ์</v>
          </cell>
          <cell r="K1669" t="str">
            <v>3 5804 00024 33 1</v>
          </cell>
          <cell r="L1669" t="str">
            <v>บิ๊กซี หางดง</v>
          </cell>
          <cell r="M1669" t="str">
            <v>เชียงใหม่ 3</v>
          </cell>
          <cell r="N1669">
            <v>8</v>
          </cell>
          <cell r="O1669" t="str">
            <v>แก้ไขปัญหาหนี้นอกระบบ PSA</v>
          </cell>
          <cell r="P1669" t="str">
            <v>1.บุคคลค้ำประกัน</v>
          </cell>
          <cell r="S1669" t="str">
            <v>แขวงลำปาง</v>
          </cell>
          <cell r="T1669" t="str">
            <v>ผบE1007</v>
          </cell>
          <cell r="U1669">
            <v>2565</v>
          </cell>
          <cell r="V1669" t="str">
            <v>ผบE1488</v>
          </cell>
          <cell r="W1669">
            <v>2565</v>
          </cell>
          <cell r="AA1669">
            <v>3</v>
          </cell>
          <cell r="AB1669">
            <v>5</v>
          </cell>
          <cell r="AC1669">
            <v>2565</v>
          </cell>
          <cell r="BL1669" t="str">
            <v>นางกาญจน์สุดา พันธ์สมพงษ์</v>
          </cell>
          <cell r="BM1669">
            <v>883263010789</v>
          </cell>
        </row>
        <row r="1670">
          <cell r="B1670">
            <v>2513</v>
          </cell>
          <cell r="C1670">
            <v>1664</v>
          </cell>
          <cell r="G1670">
            <v>800086252718</v>
          </cell>
          <cell r="H1670" t="str">
            <v>นาย</v>
          </cell>
          <cell r="I1670" t="str">
            <v>มานพ</v>
          </cell>
          <cell r="J1670" t="str">
            <v>ศรีจันทร์แดง</v>
          </cell>
          <cell r="K1670" t="str">
            <v>3 1009 04511 30 1</v>
          </cell>
          <cell r="L1670" t="str">
            <v>บิ๊กซี หางดง</v>
          </cell>
          <cell r="M1670" t="str">
            <v>เชียงใหม่ 3</v>
          </cell>
          <cell r="N1670">
            <v>8</v>
          </cell>
          <cell r="O1670" t="str">
            <v>ธนาคารประชาชน</v>
          </cell>
          <cell r="P1670" t="str">
            <v>1.บุคคลค้ำประกัน</v>
          </cell>
          <cell r="S1670" t="str">
            <v>แขวงเชียงใหม่</v>
          </cell>
          <cell r="T1670" t="str">
            <v>ผบ 4392</v>
          </cell>
          <cell r="U1670">
            <v>2563</v>
          </cell>
          <cell r="V1670">
            <v>7117</v>
          </cell>
          <cell r="W1670">
            <v>2563</v>
          </cell>
          <cell r="AA1670">
            <v>19</v>
          </cell>
          <cell r="AB1670">
            <v>10</v>
          </cell>
          <cell r="AC1670">
            <v>2563</v>
          </cell>
          <cell r="BL1670" t="str">
            <v>นายมานพ ศรีจันทร์แดง</v>
          </cell>
          <cell r="BM1670">
            <v>0</v>
          </cell>
        </row>
        <row r="1671">
          <cell r="B1671">
            <v>2514</v>
          </cell>
          <cell r="C1671">
            <v>1665</v>
          </cell>
          <cell r="G1671">
            <v>800096207108</v>
          </cell>
          <cell r="H1671" t="str">
            <v>นาย</v>
          </cell>
          <cell r="I1671" t="str">
            <v>กฤษดา</v>
          </cell>
          <cell r="J1671" t="str">
            <v>วณีสอน</v>
          </cell>
          <cell r="K1671" t="str">
            <v>2 5003 00021 58 7</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จังหวัดฮอด</v>
          </cell>
          <cell r="T1671" t="str">
            <v>ผบE466</v>
          </cell>
          <cell r="U1671">
            <v>2564</v>
          </cell>
          <cell r="V1671" t="str">
            <v>ผบE590</v>
          </cell>
          <cell r="W1671">
            <v>2564</v>
          </cell>
          <cell r="AA1671">
            <v>12</v>
          </cell>
          <cell r="AB1671">
            <v>10</v>
          </cell>
          <cell r="AC1671">
            <v>2564</v>
          </cell>
          <cell r="BL1671" t="str">
            <v>นายกฤษดา วณีสอน</v>
          </cell>
          <cell r="BM1671">
            <v>883263011912</v>
          </cell>
        </row>
        <row r="1672">
          <cell r="B1672">
            <v>2515</v>
          </cell>
          <cell r="C1672">
            <v>1666</v>
          </cell>
          <cell r="G1672">
            <v>800094639591</v>
          </cell>
          <cell r="H1672" t="str">
            <v>นาย</v>
          </cell>
          <cell r="I1672" t="str">
            <v>ผจญ</v>
          </cell>
          <cell r="J1672" t="str">
            <v>วงค์ไชย</v>
          </cell>
          <cell r="K1672" t="str">
            <v>3 5015 00405 51 5</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ผบ4393</v>
          </cell>
          <cell r="U1672">
            <v>2563</v>
          </cell>
          <cell r="V1672">
            <v>7116</v>
          </cell>
          <cell r="W1672">
            <v>2563</v>
          </cell>
          <cell r="AA1672">
            <v>19</v>
          </cell>
          <cell r="AB1672">
            <v>10</v>
          </cell>
          <cell r="AC1672">
            <v>2563</v>
          </cell>
          <cell r="BL1672" t="str">
            <v>นายผจญ วงค์ไชย</v>
          </cell>
          <cell r="BM1672">
            <v>883263010790</v>
          </cell>
        </row>
        <row r="1673">
          <cell r="B1673">
            <v>2516</v>
          </cell>
          <cell r="C1673">
            <v>1667</v>
          </cell>
          <cell r="G1673">
            <v>800078051649</v>
          </cell>
          <cell r="H1673" t="str">
            <v>นาย</v>
          </cell>
          <cell r="I1673" t="str">
            <v>สมบุญ</v>
          </cell>
          <cell r="J1673" t="str">
            <v>สีเหลือง</v>
          </cell>
          <cell r="K1673" t="str">
            <v>3 5206 00034 69 1</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ผบE1036</v>
          </cell>
          <cell r="U1673">
            <v>2563</v>
          </cell>
          <cell r="V1673">
            <v>1281</v>
          </cell>
          <cell r="W1673">
            <v>2563</v>
          </cell>
          <cell r="AA1673">
            <v>28</v>
          </cell>
          <cell r="AB1673">
            <v>9</v>
          </cell>
          <cell r="AC1673">
            <v>2563</v>
          </cell>
          <cell r="BL1673" t="str">
            <v>นายสมบุญ สีเหลือง</v>
          </cell>
          <cell r="BM1673">
            <v>883263010794</v>
          </cell>
        </row>
        <row r="1674">
          <cell r="B1674">
            <v>2517</v>
          </cell>
          <cell r="C1674">
            <v>1668</v>
          </cell>
          <cell r="G1674">
            <v>800093106055</v>
          </cell>
          <cell r="H1674" t="str">
            <v>นาง</v>
          </cell>
          <cell r="I1674" t="str">
            <v>จงรักษ์</v>
          </cell>
          <cell r="J1674" t="str">
            <v>คำใจ</v>
          </cell>
          <cell r="K1674" t="str">
            <v>3 5711 00629 99 8</v>
          </cell>
          <cell r="L1674" t="str">
            <v>บิ๊กซี หางดง</v>
          </cell>
          <cell r="M1674" t="str">
            <v>เชียงใหม่ 3</v>
          </cell>
          <cell r="N1674">
            <v>8</v>
          </cell>
          <cell r="O1674" t="str">
            <v>แก้ไขปัญหาหนี้นอกระบบ PSA</v>
          </cell>
          <cell r="P1674" t="str">
            <v>1.บุคคลค้ำประกัน</v>
          </cell>
          <cell r="S1674" t="str">
            <v>แขวงเชียงใหม่</v>
          </cell>
          <cell r="T1674" t="str">
            <v>ผบE1026</v>
          </cell>
          <cell r="U1674">
            <v>2563</v>
          </cell>
          <cell r="V1674">
            <v>1280</v>
          </cell>
          <cell r="W1674">
            <v>2563</v>
          </cell>
          <cell r="AA1674">
            <v>28</v>
          </cell>
          <cell r="AB1674">
            <v>9</v>
          </cell>
          <cell r="AC1674">
            <v>2563</v>
          </cell>
          <cell r="BL1674" t="str">
            <v>นางจงรักษ์ คำใจ</v>
          </cell>
          <cell r="BM1674">
            <v>883263010791</v>
          </cell>
        </row>
        <row r="1675">
          <cell r="B1675">
            <v>2518</v>
          </cell>
          <cell r="C1675">
            <v>1669</v>
          </cell>
          <cell r="G1675">
            <v>800042807787</v>
          </cell>
          <cell r="H1675" t="str">
            <v>นาง</v>
          </cell>
          <cell r="I1675" t="str">
            <v>หมอกคำ</v>
          </cell>
          <cell r="J1675" t="str">
            <v>มูลคำ</v>
          </cell>
          <cell r="K1675" t="str">
            <v>3 5012 00586 06 9</v>
          </cell>
          <cell r="L1675" t="str">
            <v>สันป่าตอง</v>
          </cell>
          <cell r="M1675" t="str">
            <v>เชียงใหม่ 3</v>
          </cell>
          <cell r="N1675">
            <v>8</v>
          </cell>
          <cell r="O1675" t="str">
            <v>ธนาคารประชาชน</v>
          </cell>
          <cell r="P1675" t="str">
            <v>1.บุคคลค้ำประกัน</v>
          </cell>
          <cell r="S1675" t="str">
            <v>แขวงเชียงใหม่</v>
          </cell>
          <cell r="T1675" t="str">
            <v>ผบ4885</v>
          </cell>
          <cell r="U1675">
            <v>2561</v>
          </cell>
          <cell r="V1675">
            <v>7572</v>
          </cell>
          <cell r="W1675">
            <v>2561</v>
          </cell>
          <cell r="AA1675">
            <v>14</v>
          </cell>
          <cell r="AB1675">
            <v>8</v>
          </cell>
          <cell r="AC1675">
            <v>2561</v>
          </cell>
          <cell r="BL1675" t="str">
            <v>นางหมอกคำ มูลคำ</v>
          </cell>
          <cell r="BM1675">
            <v>823761010076</v>
          </cell>
        </row>
        <row r="1676">
          <cell r="B1676">
            <v>2519</v>
          </cell>
          <cell r="C1676">
            <v>1670</v>
          </cell>
          <cell r="G1676">
            <v>800043780454</v>
          </cell>
          <cell r="H1676" t="str">
            <v>นาง</v>
          </cell>
          <cell r="I1676" t="str">
            <v>ธัญนันท์</v>
          </cell>
          <cell r="J1676" t="str">
            <v>แก้วกาวิล</v>
          </cell>
          <cell r="K1676" t="str">
            <v>3 5012 00305 71 0</v>
          </cell>
          <cell r="L1676" t="str">
            <v>สันป่าตอง</v>
          </cell>
          <cell r="M1676" t="str">
            <v>เชียงใหม่ 3</v>
          </cell>
          <cell r="N1676">
            <v>8</v>
          </cell>
          <cell r="O1676" t="str">
            <v>ธนาคารประาชน</v>
          </cell>
          <cell r="P1676" t="str">
            <v>1.บุคคลค้ำประกัน</v>
          </cell>
          <cell r="S1676" t="str">
            <v>แขวงเชียงใหม่</v>
          </cell>
          <cell r="T1676" t="str">
            <v>ผบ.6714</v>
          </cell>
          <cell r="U1676">
            <v>2561</v>
          </cell>
          <cell r="V1676" t="str">
            <v>ผบ.8020</v>
          </cell>
          <cell r="W1676">
            <v>2561</v>
          </cell>
          <cell r="AA1676">
            <v>21</v>
          </cell>
          <cell r="AB1676">
            <v>8</v>
          </cell>
          <cell r="AC1676">
            <v>61</v>
          </cell>
          <cell r="BL1676" t="str">
            <v>นางธัญนันท์ แก้วกาวิล</v>
          </cell>
          <cell r="BM1676">
            <v>823761010183</v>
          </cell>
        </row>
        <row r="1677">
          <cell r="B1677">
            <v>2520</v>
          </cell>
          <cell r="C1677">
            <v>1671</v>
          </cell>
          <cell r="G1677">
            <v>800076871691</v>
          </cell>
          <cell r="H1677" t="str">
            <v>นางสาว</v>
          </cell>
          <cell r="I1677" t="str">
            <v>น้ำฝน</v>
          </cell>
          <cell r="J1677" t="str">
            <v>ช่างกลกิจ</v>
          </cell>
          <cell r="K1677" t="str">
            <v>1 5799 00152 41 1</v>
          </cell>
          <cell r="L1677" t="str">
            <v>บิ๊กซี หางดง</v>
          </cell>
          <cell r="M1677" t="str">
            <v>เชียงใหม่ 3</v>
          </cell>
          <cell r="N1677">
            <v>8</v>
          </cell>
          <cell r="O1677" t="str">
            <v>ธนาคารประชาชน</v>
          </cell>
          <cell r="P1677" t="str">
            <v>1.บุคคลค้ำประกัน</v>
          </cell>
          <cell r="S1677" t="str">
            <v>แขวงเชียงใหม่</v>
          </cell>
          <cell r="T1677" t="str">
            <v>ผบ5295</v>
          </cell>
          <cell r="U1677">
            <v>2563</v>
          </cell>
          <cell r="V1677" t="str">
            <v>ผบ8016</v>
          </cell>
          <cell r="W1677">
            <v>2563</v>
          </cell>
          <cell r="X1677">
            <v>16</v>
          </cell>
          <cell r="Y1677">
            <v>11</v>
          </cell>
          <cell r="Z1677">
            <v>63</v>
          </cell>
          <cell r="BL1677" t="str">
            <v>นางสาวน้ำฝน ช่างกลกิจ</v>
          </cell>
          <cell r="BM1677">
            <v>883263011417</v>
          </cell>
        </row>
        <row r="1678">
          <cell r="B1678">
            <v>2521</v>
          </cell>
          <cell r="C1678">
            <v>1672</v>
          </cell>
          <cell r="G1678">
            <v>800094950121</v>
          </cell>
          <cell r="H1678" t="str">
            <v>นาง</v>
          </cell>
          <cell r="I1678" t="str">
            <v>วันเพ็ญ</v>
          </cell>
          <cell r="J1678" t="str">
            <v>แก้วคำ</v>
          </cell>
          <cell r="K1678" t="str">
            <v>3 5106 00550 38 9</v>
          </cell>
          <cell r="L1678" t="str">
            <v>บิ๊กซี หางดง</v>
          </cell>
          <cell r="M1678" t="str">
            <v>เชียงใหม่ 3</v>
          </cell>
          <cell r="N1678">
            <v>8</v>
          </cell>
          <cell r="O1678" t="str">
            <v>แก้ไขปัญหาหนี้นอกระบบ PSA</v>
          </cell>
          <cell r="P1678" t="str">
            <v>1.บุคคลค้ำประกัน</v>
          </cell>
          <cell r="S1678" t="str">
            <v>จังหวัดลำพูน</v>
          </cell>
          <cell r="T1678" t="str">
            <v>ผบ.1989</v>
          </cell>
          <cell r="U1678">
            <v>2563</v>
          </cell>
          <cell r="V1678" t="str">
            <v>ผบ2711</v>
          </cell>
          <cell r="W1678">
            <v>2563</v>
          </cell>
          <cell r="X1678">
            <v>27</v>
          </cell>
          <cell r="Y1678">
            <v>10</v>
          </cell>
          <cell r="Z1678">
            <v>63</v>
          </cell>
          <cell r="BL1678" t="str">
            <v>นางวันเพ็ญ แก้วคำ</v>
          </cell>
          <cell r="BM1678">
            <v>883263011415</v>
          </cell>
        </row>
        <row r="1679">
          <cell r="B1679">
            <v>2522</v>
          </cell>
          <cell r="C1679">
            <v>1673</v>
          </cell>
          <cell r="G1679">
            <v>800052496109</v>
          </cell>
          <cell r="H1679" t="str">
            <v>นาย</v>
          </cell>
          <cell r="I1679" t="str">
            <v>ชัยพร</v>
          </cell>
          <cell r="J1679" t="str">
            <v>เทียนอ้าย</v>
          </cell>
          <cell r="K1679" t="str">
            <v>3 5019 00687 69 1</v>
          </cell>
          <cell r="L1679" t="str">
            <v>สารภี</v>
          </cell>
          <cell r="M1679" t="str">
            <v>เชียงใหม่ 3</v>
          </cell>
          <cell r="N1679">
            <v>8</v>
          </cell>
          <cell r="O1679" t="str">
            <v>ธนาคารประชาชน</v>
          </cell>
          <cell r="P1679" t="str">
            <v>2.หลักทรัพย์ค้ำประกัน</v>
          </cell>
          <cell r="S1679" t="str">
            <v>แขวงเชียงใหม่</v>
          </cell>
          <cell r="T1679" t="str">
            <v>ผบE756</v>
          </cell>
          <cell r="U1679">
            <v>2563</v>
          </cell>
          <cell r="V1679" t="str">
            <v>E955</v>
          </cell>
          <cell r="W1679">
            <v>2563</v>
          </cell>
          <cell r="AA1679">
            <v>14</v>
          </cell>
          <cell r="AB1679">
            <v>9</v>
          </cell>
          <cell r="AC1679">
            <v>63</v>
          </cell>
          <cell r="BL1679" t="str">
            <v>นายชัยพร เทียนอ้าย</v>
          </cell>
          <cell r="BM1679">
            <v>883263010779</v>
          </cell>
        </row>
        <row r="1680">
          <cell r="B1680">
            <v>2523</v>
          </cell>
          <cell r="C1680">
            <v>1674</v>
          </cell>
          <cell r="G1680">
            <v>800084769333</v>
          </cell>
          <cell r="H1680" t="str">
            <v>นาย</v>
          </cell>
          <cell r="I1680" t="str">
            <v>ประกิต</v>
          </cell>
          <cell r="J1680" t="str">
            <v>แก้วดวง</v>
          </cell>
          <cell r="K1680" t="str">
            <v>1 5099 00106 42 7</v>
          </cell>
          <cell r="L1680" t="str">
            <v>สารภี</v>
          </cell>
          <cell r="M1680" t="str">
            <v>เชียงใหม่ 3</v>
          </cell>
          <cell r="N1680">
            <v>8</v>
          </cell>
          <cell r="O1680" t="str">
            <v>ธนาคารประชาชน</v>
          </cell>
          <cell r="P1680" t="str">
            <v>1.บุคคลค้ำประกัน</v>
          </cell>
          <cell r="S1680" t="str">
            <v>แขวงเชียงใหม่</v>
          </cell>
          <cell r="T1680" t="str">
            <v>ผบE762</v>
          </cell>
          <cell r="U1680">
            <v>2563</v>
          </cell>
          <cell r="V1680" t="str">
            <v>E972</v>
          </cell>
          <cell r="W1680">
            <v>2563</v>
          </cell>
          <cell r="AA1680">
            <v>14</v>
          </cell>
          <cell r="AB1680">
            <v>9</v>
          </cell>
          <cell r="AC1680">
            <v>63</v>
          </cell>
          <cell r="BL1680" t="str">
            <v>นายประกิต แก้วดวง</v>
          </cell>
          <cell r="BM1680">
            <v>883263010072</v>
          </cell>
        </row>
        <row r="1681">
          <cell r="B1681">
            <v>2524</v>
          </cell>
          <cell r="C1681">
            <v>1675</v>
          </cell>
          <cell r="G1681">
            <v>800084857765</v>
          </cell>
          <cell r="H1681" t="str">
            <v>นาย</v>
          </cell>
          <cell r="I1681" t="str">
            <v>ทวีพร</v>
          </cell>
          <cell r="J1681" t="str">
            <v>ปินตาวัน</v>
          </cell>
          <cell r="K1681" t="str">
            <v>3 5013 00179 77 5</v>
          </cell>
          <cell r="L1681" t="str">
            <v>สารภี</v>
          </cell>
          <cell r="M1681" t="str">
            <v>เชียงใหม่ 3</v>
          </cell>
          <cell r="N1681">
            <v>8</v>
          </cell>
          <cell r="O1681" t="str">
            <v>แก้ไขปัญหาหนี้นอกระบบ PSA</v>
          </cell>
          <cell r="P1681" t="str">
            <v>1.บุคคลค้ำประกัน</v>
          </cell>
          <cell r="S1681" t="str">
            <v>แขวงเชียงใหม่</v>
          </cell>
          <cell r="T1681" t="str">
            <v>ผบE757</v>
          </cell>
          <cell r="U1681">
            <v>2563</v>
          </cell>
          <cell r="V1681" t="str">
            <v>E956</v>
          </cell>
          <cell r="W1681">
            <v>2563</v>
          </cell>
          <cell r="AA1681">
            <v>14</v>
          </cell>
          <cell r="AB1681">
            <v>9</v>
          </cell>
          <cell r="AC1681">
            <v>63</v>
          </cell>
          <cell r="BL1681" t="str">
            <v>นายทวีพร ปินตาวัน</v>
          </cell>
          <cell r="BM1681">
            <v>883263010069</v>
          </cell>
        </row>
        <row r="1682">
          <cell r="B1682">
            <v>2525</v>
          </cell>
          <cell r="C1682">
            <v>1676</v>
          </cell>
          <cell r="G1682">
            <v>800091409121</v>
          </cell>
          <cell r="H1682" t="str">
            <v>นาย</v>
          </cell>
          <cell r="I1682" t="str">
            <v>สมบุญ</v>
          </cell>
          <cell r="J1682" t="str">
            <v>อุ่นคำ</v>
          </cell>
          <cell r="K1682" t="str">
            <v>5 5020 00019 78 8</v>
          </cell>
          <cell r="L1682" t="str">
            <v>สารภี</v>
          </cell>
          <cell r="M1682" t="str">
            <v>เชียงใหม่ 3</v>
          </cell>
          <cell r="N1682">
            <v>8</v>
          </cell>
          <cell r="O1682" t="str">
            <v>ธนาคารประชาชน</v>
          </cell>
          <cell r="P1682" t="str">
            <v>1.บุคคลค้ำประกัน</v>
          </cell>
          <cell r="S1682" t="str">
            <v>จังหวัดลำพูน</v>
          </cell>
          <cell r="T1682" t="str">
            <v>ผบ2428</v>
          </cell>
          <cell r="U1682">
            <v>2563</v>
          </cell>
          <cell r="V1682" t="str">
            <v>ผบ.43</v>
          </cell>
          <cell r="W1682">
            <v>2564</v>
          </cell>
          <cell r="AA1682">
            <v>9</v>
          </cell>
          <cell r="AB1682">
            <v>3</v>
          </cell>
          <cell r="AC1682">
            <v>64</v>
          </cell>
          <cell r="BL1682" t="str">
            <v>นายสมบุญ อุ่นคำ</v>
          </cell>
          <cell r="BM1682">
            <v>883263010051</v>
          </cell>
        </row>
        <row r="1683">
          <cell r="B1683">
            <v>2526</v>
          </cell>
          <cell r="C1683">
            <v>1677</v>
          </cell>
          <cell r="G1683">
            <v>800095184720</v>
          </cell>
          <cell r="H1683" t="str">
            <v>นางสาว</v>
          </cell>
          <cell r="I1683" t="str">
            <v>รัตนา</v>
          </cell>
          <cell r="J1683" t="str">
            <v>วณีสอน</v>
          </cell>
          <cell r="K1683" t="str">
            <v>2 5003 00021 57 9</v>
          </cell>
          <cell r="L1683" t="str">
            <v>สารภี</v>
          </cell>
          <cell r="M1683" t="str">
            <v>เชียงใหม่ 3</v>
          </cell>
          <cell r="N1683">
            <v>8</v>
          </cell>
          <cell r="O1683" t="str">
            <v>ธนาคารประชาชน</v>
          </cell>
          <cell r="P1683" t="str">
            <v>1.บุคคลค้ำประกัน</v>
          </cell>
          <cell r="S1683" t="str">
            <v>แขวงเชียงใหม่</v>
          </cell>
          <cell r="T1683" t="str">
            <v>ผบE1572</v>
          </cell>
          <cell r="U1683">
            <v>2565</v>
          </cell>
          <cell r="V1683" t="str">
            <v>ผบE2607</v>
          </cell>
          <cell r="W1683">
            <v>2565</v>
          </cell>
          <cell r="X1683">
            <v>11</v>
          </cell>
          <cell r="Y1683">
            <v>5</v>
          </cell>
          <cell r="Z1683">
            <v>2565</v>
          </cell>
          <cell r="BL1683" t="str">
            <v>นางสาวรัตนา วณีสอน</v>
          </cell>
          <cell r="BM1683">
            <v>883263010086</v>
          </cell>
        </row>
        <row r="1684">
          <cell r="B1684">
            <v>2527</v>
          </cell>
          <cell r="C1684">
            <v>1678</v>
          </cell>
          <cell r="G1684">
            <v>800014579661</v>
          </cell>
          <cell r="H1684" t="str">
            <v>นางสาว</v>
          </cell>
          <cell r="I1684" t="str">
            <v>อำไพ</v>
          </cell>
          <cell r="J1684" t="str">
            <v>จันทรา</v>
          </cell>
          <cell r="K1684" t="str">
            <v>3 5019 00430 89 4</v>
          </cell>
          <cell r="L1684" t="str">
            <v>สารภี</v>
          </cell>
          <cell r="M1684" t="str">
            <v>เชียงใหม่ 3</v>
          </cell>
          <cell r="N1684">
            <v>8</v>
          </cell>
          <cell r="O1684" t="str">
            <v>ธนาคารประชาชน</v>
          </cell>
          <cell r="P1684" t="str">
            <v>1.บุคคลค้ำประกัน</v>
          </cell>
          <cell r="BL1684" t="str">
            <v>นางสาวอำไพ จันทรา</v>
          </cell>
          <cell r="BM1684">
            <v>0</v>
          </cell>
        </row>
        <row r="1685">
          <cell r="B1685">
            <v>2528</v>
          </cell>
          <cell r="C1685">
            <v>1679</v>
          </cell>
          <cell r="G1685">
            <v>800015109807</v>
          </cell>
          <cell r="H1685" t="str">
            <v>นาย</v>
          </cell>
          <cell r="I1685" t="str">
            <v>นราห์</v>
          </cell>
          <cell r="J1685" t="str">
            <v>ชมภูยอด</v>
          </cell>
          <cell r="K1685" t="str">
            <v>3 5013 00755 06 7</v>
          </cell>
          <cell r="L1685" t="str">
            <v>สารภี</v>
          </cell>
          <cell r="M1685" t="str">
            <v>เชียงใหม่ 3</v>
          </cell>
          <cell r="N1685">
            <v>8</v>
          </cell>
          <cell r="O1685" t="str">
            <v>ธนาคารประชาชน</v>
          </cell>
          <cell r="P1685" t="str">
            <v>1.บุคคลค้ำประกัน</v>
          </cell>
          <cell r="S1685" t="str">
            <v>แขวงเชียงใหม่</v>
          </cell>
          <cell r="T1685" t="str">
            <v>ผบ6971</v>
          </cell>
          <cell r="U1685">
            <v>2559</v>
          </cell>
          <cell r="V1685">
            <v>5374</v>
          </cell>
          <cell r="W1685">
            <v>2559</v>
          </cell>
          <cell r="AA1685">
            <v>2</v>
          </cell>
          <cell r="AB1685">
            <v>8</v>
          </cell>
          <cell r="AC1685">
            <v>2559</v>
          </cell>
          <cell r="BL1685" t="str">
            <v>นายนราห์ ชมภูยอด</v>
          </cell>
          <cell r="BM1685">
            <v>823758010658</v>
          </cell>
        </row>
        <row r="1686">
          <cell r="B1686">
            <v>2529</v>
          </cell>
          <cell r="C1686">
            <v>1680</v>
          </cell>
          <cell r="G1686">
            <v>800066488126</v>
          </cell>
          <cell r="H1686" t="str">
            <v>นาง</v>
          </cell>
          <cell r="I1686" t="str">
            <v>ปวีณา</v>
          </cell>
          <cell r="J1686" t="str">
            <v>กาติ๊บ</v>
          </cell>
          <cell r="K1686" t="str">
            <v>1 5099 00186 05 6</v>
          </cell>
          <cell r="L1686" t="str">
            <v>สารภี</v>
          </cell>
          <cell r="M1686" t="str">
            <v>เชียงใหม่ 3</v>
          </cell>
          <cell r="N1686">
            <v>8</v>
          </cell>
          <cell r="O1686" t="str">
            <v>ธนาคารประชาชน</v>
          </cell>
          <cell r="P1686" t="str">
            <v>4.ไม่มีหลักประกัน</v>
          </cell>
          <cell r="S1686" t="str">
            <v>จังหวัดเชียงคำ</v>
          </cell>
          <cell r="T1686" t="str">
            <v>ผบE252</v>
          </cell>
          <cell r="U1686">
            <v>2563</v>
          </cell>
          <cell r="V1686" t="str">
            <v>ผบE129</v>
          </cell>
          <cell r="W1686">
            <v>2563</v>
          </cell>
          <cell r="AA1686">
            <v>8</v>
          </cell>
          <cell r="AB1686">
            <v>9</v>
          </cell>
          <cell r="AC1686">
            <v>2563</v>
          </cell>
          <cell r="BL1686" t="str">
            <v>นางปวีณา กาติ๊บ</v>
          </cell>
          <cell r="BM1686">
            <v>883262011768</v>
          </cell>
        </row>
        <row r="1687">
          <cell r="B1687">
            <v>2530</v>
          </cell>
          <cell r="C1687">
            <v>1681</v>
          </cell>
          <cell r="G1687">
            <v>800028152695</v>
          </cell>
          <cell r="H1687" t="str">
            <v>นางสาว</v>
          </cell>
          <cell r="I1687" t="str">
            <v>นุชจีรา</v>
          </cell>
          <cell r="J1687" t="str">
            <v>วงค์ชัย</v>
          </cell>
          <cell r="K1687" t="str">
            <v>1 5099 00225 37 0</v>
          </cell>
          <cell r="L1687" t="str">
            <v>สารภี</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ผบ.2408</v>
          </cell>
          <cell r="U1687">
            <v>2562</v>
          </cell>
          <cell r="V1687" t="str">
            <v>ผบ.3667</v>
          </cell>
          <cell r="W1687">
            <v>2562</v>
          </cell>
          <cell r="AA1687">
            <v>26</v>
          </cell>
          <cell r="AB1687">
            <v>5</v>
          </cell>
          <cell r="AC1687">
            <v>2562</v>
          </cell>
          <cell r="BL1687" t="str">
            <v>นางสาวนุชจีรา วงค์ชัย</v>
          </cell>
          <cell r="BM1687">
            <v>823761010355</v>
          </cell>
        </row>
        <row r="1688">
          <cell r="B1688">
            <v>2531</v>
          </cell>
          <cell r="C1688">
            <v>1682</v>
          </cell>
          <cell r="G1688">
            <v>800122722955</v>
          </cell>
          <cell r="H1688" t="str">
            <v>นาง</v>
          </cell>
          <cell r="I1688" t="str">
            <v>ศิริพร</v>
          </cell>
          <cell r="J1688" t="str">
            <v>ทาเรือน</v>
          </cell>
          <cell r="K1688" t="str">
            <v>3 5012 00151 28 3</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ผบE459</v>
          </cell>
          <cell r="U1688">
            <v>2566</v>
          </cell>
          <cell r="V1688" t="str">
            <v>ผบE3616</v>
          </cell>
          <cell r="W1688">
            <v>2566</v>
          </cell>
          <cell r="AA1688">
            <v>23</v>
          </cell>
          <cell r="AB1688">
            <v>5</v>
          </cell>
          <cell r="AC1688">
            <v>2566</v>
          </cell>
          <cell r="BL1688" t="str">
            <v>นางศิริพร ทาเรือน</v>
          </cell>
          <cell r="BM1688">
            <v>888165010396</v>
          </cell>
        </row>
        <row r="1689">
          <cell r="B1689">
            <v>2532</v>
          </cell>
          <cell r="C1689">
            <v>1683</v>
          </cell>
          <cell r="G1689">
            <v>800095120146</v>
          </cell>
          <cell r="H1689" t="str">
            <v>นาย</v>
          </cell>
          <cell r="I1689" t="str">
            <v>ขยัน</v>
          </cell>
          <cell r="J1689" t="str">
            <v>ธรรมไชย</v>
          </cell>
          <cell r="K1689" t="str">
            <v>3 5012 01051 79 7</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ผบE5492</v>
          </cell>
          <cell r="U1689">
            <v>2565</v>
          </cell>
          <cell r="V1689" t="str">
            <v>ผบE7605</v>
          </cell>
          <cell r="W1689">
            <v>2565</v>
          </cell>
          <cell r="BL1689" t="str">
            <v>นายขยัน ธรรมไชย</v>
          </cell>
          <cell r="BM1689">
            <v>888165010390</v>
          </cell>
        </row>
        <row r="1690">
          <cell r="B1690">
            <v>2533</v>
          </cell>
          <cell r="C1690">
            <v>1684</v>
          </cell>
          <cell r="G1690">
            <v>800046648195</v>
          </cell>
          <cell r="H1690" t="str">
            <v>นาย</v>
          </cell>
          <cell r="I1690" t="str">
            <v>นคร</v>
          </cell>
          <cell r="J1690" t="str">
            <v>สะสมจิตต์</v>
          </cell>
          <cell r="K1690" t="str">
            <v>3 5012 00608 45 3</v>
          </cell>
          <cell r="L1690" t="str">
            <v>สันป่าตอง</v>
          </cell>
          <cell r="M1690" t="str">
            <v>เชียงใหม่ 3</v>
          </cell>
          <cell r="N1690">
            <v>8</v>
          </cell>
          <cell r="O1690" t="str">
            <v>ธนาคารประชาชน</v>
          </cell>
          <cell r="P1690" t="str">
            <v>1.บุคคลค้ำประกัน</v>
          </cell>
          <cell r="S1690" t="str">
            <v>แขวงเชียงใหม่</v>
          </cell>
          <cell r="T1690" t="str">
            <v>ผบE5494</v>
          </cell>
          <cell r="U1690">
            <v>2565</v>
          </cell>
          <cell r="BL1690" t="str">
            <v>นายนคร สะสมจิตต์</v>
          </cell>
          <cell r="BM1690">
            <v>888165010397</v>
          </cell>
        </row>
        <row r="1691">
          <cell r="B1691">
            <v>2534</v>
          </cell>
          <cell r="C1691">
            <v>1685</v>
          </cell>
          <cell r="G1691">
            <v>800030228533</v>
          </cell>
          <cell r="H1691" t="str">
            <v>นาง</v>
          </cell>
          <cell r="I1691" t="str">
            <v>ศิริขวัญ</v>
          </cell>
          <cell r="J1691" t="str">
            <v>ตาวงค์</v>
          </cell>
          <cell r="K1691" t="str">
            <v>3 5010 00262 72 3</v>
          </cell>
          <cell r="L1691" t="str">
            <v>แม่อาย</v>
          </cell>
          <cell r="M1691" t="str">
            <v>เชียงใหม่ 2</v>
          </cell>
          <cell r="N1691">
            <v>8</v>
          </cell>
          <cell r="O1691" t="str">
            <v>สินเชื่อแก้ไขปัญหาหนี้นอกระบบPSAระยะที่2</v>
          </cell>
          <cell r="P1691" t="str">
            <v>1.บุคคลค้ำประกัน</v>
          </cell>
          <cell r="S1691" t="str">
            <v>จังหวัดฝาง</v>
          </cell>
          <cell r="T1691" t="str">
            <v>ผบE1409</v>
          </cell>
          <cell r="U1691">
            <v>2566</v>
          </cell>
          <cell r="V1691" t="str">
            <v>ผบE1556</v>
          </cell>
          <cell r="W1691">
            <v>2566</v>
          </cell>
          <cell r="X1691">
            <v>12</v>
          </cell>
          <cell r="Y1691">
            <v>12</v>
          </cell>
          <cell r="Z1691">
            <v>2566</v>
          </cell>
          <cell r="BL1691" t="str">
            <v>นางศิริขวัญ ตาวงค์</v>
          </cell>
          <cell r="BM1691">
            <v>883265010394</v>
          </cell>
        </row>
        <row r="1692">
          <cell r="B1692">
            <v>2535</v>
          </cell>
          <cell r="C1692">
            <v>1686</v>
          </cell>
          <cell r="G1692">
            <v>800090838734</v>
          </cell>
          <cell r="H1692" t="str">
            <v>นางสาว</v>
          </cell>
          <cell r="I1692" t="str">
            <v>นิภา</v>
          </cell>
          <cell r="J1692" t="str">
            <v>บัวแผน</v>
          </cell>
          <cell r="K1692" t="str">
            <v>3 5099 00075 67 6</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ผบE6886</v>
          </cell>
          <cell r="U1692">
            <v>2566</v>
          </cell>
          <cell r="V1692">
            <v>8675</v>
          </cell>
          <cell r="W1692">
            <v>2566</v>
          </cell>
          <cell r="AA1692">
            <v>25</v>
          </cell>
          <cell r="AB1692">
            <v>9</v>
          </cell>
          <cell r="AC1692">
            <v>2566</v>
          </cell>
          <cell r="BL1692" t="str">
            <v>นางสาวนิภา บัวแผน</v>
          </cell>
          <cell r="BM1692">
            <v>888166010121</v>
          </cell>
        </row>
        <row r="1693">
          <cell r="B1693">
            <v>2536</v>
          </cell>
          <cell r="C1693">
            <v>1687</v>
          </cell>
          <cell r="G1693">
            <v>800090837652</v>
          </cell>
          <cell r="H1693" t="str">
            <v>นางสาว</v>
          </cell>
          <cell r="I1693" t="str">
            <v>วิลาวรรณ</v>
          </cell>
          <cell r="J1693" t="str">
            <v>แสงศิริ</v>
          </cell>
          <cell r="K1693" t="str">
            <v>3 5099 00075 75 7</v>
          </cell>
          <cell r="L1693" t="str">
            <v>ดอยเต่า</v>
          </cell>
          <cell r="M1693" t="str">
            <v>เชียงใหม่ 3</v>
          </cell>
          <cell r="N1693">
            <v>8</v>
          </cell>
          <cell r="O1693" t="str">
            <v>ห้องแถว</v>
          </cell>
          <cell r="P1693" t="str">
            <v>1.บุคคลค้ำประกัน</v>
          </cell>
          <cell r="S1693" t="str">
            <v>แขวงเชียงใหม่</v>
          </cell>
          <cell r="T1693" t="str">
            <v>ผบE6884</v>
          </cell>
          <cell r="U1693">
            <v>2566</v>
          </cell>
          <cell r="V1693">
            <v>8674</v>
          </cell>
          <cell r="W1693">
            <v>2566</v>
          </cell>
          <cell r="AA1693">
            <v>25</v>
          </cell>
          <cell r="AB1693">
            <v>9</v>
          </cell>
          <cell r="AC1693">
            <v>2566</v>
          </cell>
          <cell r="BL1693" t="str">
            <v>นางสาววิลาวรรณ แสงศิริ</v>
          </cell>
          <cell r="BM1693">
            <v>888166010122</v>
          </cell>
        </row>
        <row r="1694">
          <cell r="B1694">
            <v>2537</v>
          </cell>
          <cell r="C1694">
            <v>1689</v>
          </cell>
          <cell r="G1694">
            <v>800054861417</v>
          </cell>
          <cell r="H1694" t="str">
            <v>นาง</v>
          </cell>
          <cell r="I1694" t="str">
            <v>ศรีออน</v>
          </cell>
          <cell r="J1694" t="str">
            <v>ต๊ะทา</v>
          </cell>
          <cell r="K1694" t="str">
            <v>3 5003 00230 06 1</v>
          </cell>
          <cell r="L1694" t="str">
            <v>แม่แจ่ม</v>
          </cell>
          <cell r="M1694" t="str">
            <v>เชียงใหม่ 3</v>
          </cell>
          <cell r="N1694">
            <v>8</v>
          </cell>
          <cell r="O1694" t="str">
            <v>สินเชื่อพัฒนาองค์กรชุมชน</v>
          </cell>
          <cell r="P1694" t="str">
            <v>1.บุคคลค้ำประกัน</v>
          </cell>
          <cell r="S1694" t="str">
            <v>จังหวัดฮอด</v>
          </cell>
          <cell r="T1694" t="str">
            <v>ผบE716</v>
          </cell>
          <cell r="U1694">
            <v>2566</v>
          </cell>
          <cell r="V1694" t="str">
            <v>ผบE913</v>
          </cell>
          <cell r="W1694">
            <v>2566</v>
          </cell>
          <cell r="AA1694">
            <v>26</v>
          </cell>
          <cell r="AB1694">
            <v>7</v>
          </cell>
          <cell r="AC1694">
            <v>2566</v>
          </cell>
          <cell r="BL1694" t="str">
            <v>นางศรีออน ต๊ะทา</v>
          </cell>
          <cell r="BM1694">
            <v>888166010132</v>
          </cell>
        </row>
        <row r="1695">
          <cell r="B1695">
            <v>2538</v>
          </cell>
          <cell r="C1695">
            <v>1690</v>
          </cell>
          <cell r="G1695">
            <v>800124744700</v>
          </cell>
          <cell r="H1695" t="str">
            <v>นางสาว</v>
          </cell>
          <cell r="I1695" t="str">
            <v>แก้วกานดา</v>
          </cell>
          <cell r="J1695" t="str">
            <v>พงษ์ศรี</v>
          </cell>
          <cell r="K1695" t="str">
            <v>3 5014 00700 68 0</v>
          </cell>
          <cell r="L1695" t="str">
            <v>สันทราย</v>
          </cell>
          <cell r="M1695" t="str">
            <v>เชียงใหม่ 2</v>
          </cell>
          <cell r="N1695">
            <v>8</v>
          </cell>
          <cell r="O1695" t="str">
            <v>สินเชื่อเสริมพลังฐานราก</v>
          </cell>
          <cell r="P1695" t="str">
            <v>1.บุคคลค้ำประกัน</v>
          </cell>
          <cell r="S1695" t="str">
            <v>แขวงเชียงใหม่</v>
          </cell>
          <cell r="T1695" t="str">
            <v>ผบE41</v>
          </cell>
          <cell r="U1695">
            <v>2566</v>
          </cell>
          <cell r="V1695" t="str">
            <v>ผบE1712</v>
          </cell>
          <cell r="W1695">
            <v>2566</v>
          </cell>
          <cell r="X1695">
            <v>7</v>
          </cell>
          <cell r="Y1695">
            <v>3</v>
          </cell>
          <cell r="Z1695">
            <v>2566</v>
          </cell>
          <cell r="BL1695" t="str">
            <v>นางสาวแก้วกานดา พงษ์ศรี</v>
          </cell>
          <cell r="BM1695">
            <v>883265010849</v>
          </cell>
        </row>
        <row r="1696">
          <cell r="B1696">
            <v>2539</v>
          </cell>
          <cell r="C1696">
            <v>1691</v>
          </cell>
          <cell r="G1696" t="str">
            <v>800087210210 ,  800083060270</v>
          </cell>
          <cell r="H1696" t="str">
            <v>นาง</v>
          </cell>
          <cell r="I1696" t="str">
            <v>สิริลักษณ์</v>
          </cell>
          <cell r="J1696" t="str">
            <v>รพีวิมลศุภกร</v>
          </cell>
          <cell r="K1696" t="str">
            <v>1 5099 00020 34 4</v>
          </cell>
          <cell r="L1696" t="str">
            <v>มีโชคพลาซ่า</v>
          </cell>
          <cell r="M1696" t="str">
            <v>เชียงใหม่ 2</v>
          </cell>
          <cell r="N1696">
            <v>8</v>
          </cell>
          <cell r="O1696" t="str">
            <v>สินเชื่อแก้ไขปัญหาหนี้นอกระบบ,สินเชื่อเคหะ</v>
          </cell>
          <cell r="P1696" t="str">
            <v>1.บุคคลค้ำประกัน</v>
          </cell>
          <cell r="S1696" t="str">
            <v>แขวงเชียงใหม่</v>
          </cell>
          <cell r="T1696" t="str">
            <v>ผบE7155</v>
          </cell>
          <cell r="U1696">
            <v>2565</v>
          </cell>
          <cell r="V1696" t="str">
            <v>ผบE1682</v>
          </cell>
          <cell r="W1696">
            <v>2566</v>
          </cell>
          <cell r="X1696">
            <v>7</v>
          </cell>
          <cell r="Y1696">
            <v>3</v>
          </cell>
          <cell r="Z1696">
            <v>2566</v>
          </cell>
          <cell r="BL1696" t="str">
            <v>นางสิริลักษณ์ รพีวิมลศุภกร</v>
          </cell>
          <cell r="BM1696" t="str">
            <v>883265010312, 883266040003</v>
          </cell>
        </row>
        <row r="1697">
          <cell r="B1697">
            <v>2540</v>
          </cell>
          <cell r="C1697">
            <v>1692</v>
          </cell>
          <cell r="G1697">
            <v>800085945064</v>
          </cell>
          <cell r="H1697" t="str">
            <v>นางสาว</v>
          </cell>
          <cell r="I1697" t="str">
            <v>ศรีพรรณ</v>
          </cell>
          <cell r="J1697" t="str">
            <v>สุวรรณ</v>
          </cell>
          <cell r="K1697" t="str">
            <v>3 5014 00723 48 5</v>
          </cell>
          <cell r="L1697" t="str">
            <v>สันทราย</v>
          </cell>
          <cell r="M1697" t="str">
            <v>เชียงใหม่ 2</v>
          </cell>
          <cell r="N1697">
            <v>8</v>
          </cell>
          <cell r="O1697" t="str">
            <v>สินเชื่อแก้ไขปัญหาหนี้นอกระบบ</v>
          </cell>
          <cell r="P1697" t="str">
            <v>1.บุคคลค้ำประกัน</v>
          </cell>
          <cell r="S1697" t="str">
            <v>แขวงเชียงใหม่</v>
          </cell>
          <cell r="T1697" t="str">
            <v>ผบE1468</v>
          </cell>
          <cell r="U1697">
            <v>2566</v>
          </cell>
          <cell r="V1697" t="str">
            <v>ผบE3503</v>
          </cell>
          <cell r="W1697">
            <v>2566</v>
          </cell>
          <cell r="X1697">
            <v>22</v>
          </cell>
          <cell r="Y1697">
            <v>5</v>
          </cell>
          <cell r="Z1697">
            <v>2566</v>
          </cell>
          <cell r="BL1697" t="str">
            <v>นางสาวศรีพรรณ สุวรรณ</v>
          </cell>
          <cell r="BM1697">
            <v>883265010848</v>
          </cell>
        </row>
        <row r="1698">
          <cell r="B1698">
            <v>2541</v>
          </cell>
          <cell r="C1698">
            <v>1693</v>
          </cell>
          <cell r="G1698">
            <v>800048168333</v>
          </cell>
          <cell r="H1698" t="str">
            <v>นางสาว</v>
          </cell>
          <cell r="I1698" t="str">
            <v>พิทยาภรณ์</v>
          </cell>
          <cell r="J1698" t="str">
            <v>อินทะบุญ</v>
          </cell>
          <cell r="K1698" t="str">
            <v>3 5006 00070 12 3</v>
          </cell>
          <cell r="L1698" t="str">
            <v>แม่แตง</v>
          </cell>
          <cell r="M1698" t="str">
            <v>เชียงใหม่ 2</v>
          </cell>
          <cell r="N1698">
            <v>8</v>
          </cell>
          <cell r="O1698" t="str">
            <v>ธนาคารประชาชน</v>
          </cell>
          <cell r="P1698" t="str">
            <v>1.บุคคลค้ำประกัน</v>
          </cell>
          <cell r="S1698" t="str">
            <v>แขวงเชียงดาว</v>
          </cell>
          <cell r="T1698" t="str">
            <v>ผบE336</v>
          </cell>
          <cell r="U1698">
            <v>2563</v>
          </cell>
          <cell r="V1698" t="str">
            <v>ผบE320</v>
          </cell>
          <cell r="W1698">
            <v>2563</v>
          </cell>
          <cell r="AA1698">
            <v>10</v>
          </cell>
          <cell r="AB1698">
            <v>11</v>
          </cell>
          <cell r="AC1698">
            <v>2563</v>
          </cell>
          <cell r="BL1698" t="str">
            <v>นางสาวพิทยาภรณ์ อินทะบุญ</v>
          </cell>
          <cell r="BM1698">
            <v>0</v>
          </cell>
        </row>
        <row r="1699">
          <cell r="B1699">
            <v>2542</v>
          </cell>
          <cell r="C1699">
            <v>1694</v>
          </cell>
          <cell r="G1699">
            <v>800007474581</v>
          </cell>
          <cell r="H1699" t="str">
            <v>นางสาว</v>
          </cell>
          <cell r="I1699" t="str">
            <v>นิตยา</v>
          </cell>
          <cell r="J1699" t="str">
            <v>คำอินต๊ะมูล</v>
          </cell>
          <cell r="K1699" t="str">
            <v>1 5099 00061 10 5</v>
          </cell>
          <cell r="L1699" t="str">
            <v>มหาวิทยาลัยเชียงใหม่</v>
          </cell>
          <cell r="M1699" t="str">
            <v>เชียงใหม่ 2</v>
          </cell>
          <cell r="N1699">
            <v>8</v>
          </cell>
          <cell r="O1699" t="str">
            <v>สินเชื่อโครงการสวัสดิการเงินกู้แก่สมาชิก ช.พ.ค.</v>
          </cell>
          <cell r="P1699" t="str">
            <v>1.บุคคลค้ำประกัน</v>
          </cell>
          <cell r="S1699" t="str">
            <v>จังหวัดเชียงใหม่</v>
          </cell>
          <cell r="T1699" t="str">
            <v>ผบE328</v>
          </cell>
          <cell r="U1699">
            <v>2566</v>
          </cell>
          <cell r="V1699" t="str">
            <v>ผบE720</v>
          </cell>
          <cell r="W1699">
            <v>2566</v>
          </cell>
          <cell r="AA1699">
            <v>15</v>
          </cell>
          <cell r="AB1699">
            <v>5</v>
          </cell>
          <cell r="AC1699">
            <v>2566</v>
          </cell>
          <cell r="BL1699" t="str">
            <v>นางสาวนิตยา คำอินต๊ะมูล</v>
          </cell>
          <cell r="BM1699">
            <v>883265010841</v>
          </cell>
        </row>
        <row r="1700">
          <cell r="B1700">
            <v>2543</v>
          </cell>
          <cell r="C1700">
            <v>1695</v>
          </cell>
          <cell r="G1700">
            <v>800016818349</v>
          </cell>
          <cell r="H1700" t="str">
            <v>นาง</v>
          </cell>
          <cell r="I1700" t="str">
            <v>อภิญญา</v>
          </cell>
          <cell r="J1700" t="str">
            <v>วิถี</v>
          </cell>
          <cell r="K1700" t="str">
            <v>3 5014 00597 80 3</v>
          </cell>
          <cell r="L1700" t="str">
            <v>มีโชคพลาซ่า</v>
          </cell>
          <cell r="M1700" t="str">
            <v>เชียงใหม่ 2</v>
          </cell>
          <cell r="N1700">
            <v>8</v>
          </cell>
          <cell r="O1700" t="str">
            <v>สินเชื่อเพื่อพัฒนากลุ่มอาชีพ , ลูกหนี้ค่าเบี้ยประกันภัยจ่ายแทน</v>
          </cell>
          <cell r="P1700" t="str">
            <v>1.บุคคลค้ำประกัน</v>
          </cell>
          <cell r="S1700" t="str">
            <v>จังหวัดเชียงใหม่</v>
          </cell>
          <cell r="T1700" t="str">
            <v>ผบE1806</v>
          </cell>
          <cell r="U1700">
            <v>2565</v>
          </cell>
          <cell r="V1700" t="str">
            <v>ผบE152</v>
          </cell>
          <cell r="W1700">
            <v>2566</v>
          </cell>
          <cell r="AA1700">
            <v>31</v>
          </cell>
          <cell r="AB1700">
            <v>12</v>
          </cell>
          <cell r="AC1700">
            <v>2566</v>
          </cell>
          <cell r="BL1700" t="str">
            <v>นางอภิญญา วิถี</v>
          </cell>
          <cell r="BM1700">
            <v>883265010699</v>
          </cell>
        </row>
        <row r="1701">
          <cell r="B1701">
            <v>2544</v>
          </cell>
          <cell r="C1701">
            <v>1696</v>
          </cell>
          <cell r="G1701">
            <v>800074572929</v>
          </cell>
          <cell r="H1701" t="str">
            <v>นาง</v>
          </cell>
          <cell r="I1701" t="str">
            <v>มะลิวัลย์</v>
          </cell>
          <cell r="J1701" t="str">
            <v>สุวรรณโน</v>
          </cell>
          <cell r="K1701" t="str">
            <v>3 5208 00534 62 0</v>
          </cell>
          <cell r="L1701" t="str">
            <v>เชียงใหม่</v>
          </cell>
          <cell r="M1701" t="str">
            <v>เชียงใหม่ 1</v>
          </cell>
          <cell r="N1701">
            <v>8</v>
          </cell>
          <cell r="O1701" t="str">
            <v>สินเชื่อธนาคารประชาชน</v>
          </cell>
          <cell r="P1701" t="str">
            <v>4.ไม่มีหลักประกัน</v>
          </cell>
          <cell r="S1701" t="str">
            <v>แขวงลำปาง</v>
          </cell>
          <cell r="T1701" t="str">
            <v>ผบE3911</v>
          </cell>
          <cell r="U1701">
            <v>2565</v>
          </cell>
          <cell r="V1701" t="str">
            <v>ผบE4248</v>
          </cell>
          <cell r="W1701">
            <v>2565</v>
          </cell>
          <cell r="X1701">
            <v>28</v>
          </cell>
          <cell r="Y1701">
            <v>11</v>
          </cell>
          <cell r="Z1701">
            <v>2565</v>
          </cell>
          <cell r="BL1701" t="str">
            <v>นางมะลิวัลย์ สุวรรณโน</v>
          </cell>
          <cell r="BM1701">
            <v>883164010388</v>
          </cell>
          <cell r="BR1701" t="str">
            <v>ไม่พบ</v>
          </cell>
        </row>
        <row r="1702">
          <cell r="B1702">
            <v>2545</v>
          </cell>
          <cell r="C1702">
            <v>1697</v>
          </cell>
          <cell r="G1702">
            <v>800068596926</v>
          </cell>
          <cell r="H1702" t="str">
            <v>นางสาว</v>
          </cell>
          <cell r="I1702" t="str">
            <v>ปราณี</v>
          </cell>
          <cell r="J1702" t="str">
            <v>แซ่อึ้ง</v>
          </cell>
          <cell r="K1702" t="str">
            <v>2-6005-00018-79-6</v>
          </cell>
          <cell r="L1702" t="str">
            <v>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ผบE2734</v>
          </cell>
          <cell r="U1702">
            <v>2566</v>
          </cell>
          <cell r="V1702" t="str">
            <v>ผบE5669</v>
          </cell>
          <cell r="W1702">
            <v>2566</v>
          </cell>
          <cell r="X1702">
            <v>10</v>
          </cell>
          <cell r="Y1702">
            <v>7</v>
          </cell>
          <cell r="Z1702">
            <v>2566</v>
          </cell>
          <cell r="BL1702" t="str">
            <v>นางสาวปราณี แซ่อึ้ง</v>
          </cell>
          <cell r="BM1702">
            <v>883165010895</v>
          </cell>
        </row>
        <row r="1703">
          <cell r="B1703">
            <v>2546</v>
          </cell>
          <cell r="C1703">
            <v>1698</v>
          </cell>
          <cell r="G1703" t="str">
            <v>800081967104 , 800104073112</v>
          </cell>
          <cell r="H1703" t="str">
            <v>นาย</v>
          </cell>
          <cell r="I1703" t="str">
            <v>สมชาย</v>
          </cell>
          <cell r="J1703" t="str">
            <v>กันนะ</v>
          </cell>
          <cell r="K1703" t="str">
            <v>8-5020-73012-08-7</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แขวงเชียงใหม่</v>
          </cell>
          <cell r="T1703" t="str">
            <v>ผบE313</v>
          </cell>
          <cell r="U1703">
            <v>2566</v>
          </cell>
          <cell r="V1703" t="str">
            <v>ผบE2104</v>
          </cell>
          <cell r="W1703">
            <v>2566</v>
          </cell>
          <cell r="X1703">
            <v>18</v>
          </cell>
          <cell r="Y1703">
            <v>4</v>
          </cell>
          <cell r="Z1703">
            <v>2566</v>
          </cell>
          <cell r="BL1703" t="str">
            <v>นายสมชาย กันนะ</v>
          </cell>
          <cell r="BM1703">
            <v>883165010727</v>
          </cell>
        </row>
        <row r="1704">
          <cell r="B1704">
            <v>2547</v>
          </cell>
          <cell r="C1704">
            <v>1699</v>
          </cell>
          <cell r="G1704">
            <v>800068029290</v>
          </cell>
          <cell r="H1704" t="str">
            <v>นางสาว</v>
          </cell>
          <cell r="I1704" t="str">
            <v>สุรินดา</v>
          </cell>
          <cell r="J1704" t="str">
            <v>คำคิด</v>
          </cell>
          <cell r="K1704" t="str">
            <v>3-5006-00216-36-5</v>
          </cell>
          <cell r="L1704" t="str">
            <v>เม-ญ่า เชียงใหม่</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ผบE44</v>
          </cell>
          <cell r="U1704">
            <v>2566</v>
          </cell>
          <cell r="V1704" t="str">
            <v>ผบE145</v>
          </cell>
          <cell r="W1704">
            <v>2566</v>
          </cell>
          <cell r="X1704">
            <v>21</v>
          </cell>
          <cell r="Y1704">
            <v>2</v>
          </cell>
          <cell r="Z1704">
            <v>2566</v>
          </cell>
          <cell r="BL1704" t="str">
            <v>นางสาวสุรินดา คำคิด</v>
          </cell>
          <cell r="BM1704">
            <v>883165010725</v>
          </cell>
        </row>
        <row r="1705">
          <cell r="B1705">
            <v>2548</v>
          </cell>
          <cell r="C1705">
            <v>1700</v>
          </cell>
          <cell r="G1705">
            <v>800097273851</v>
          </cell>
          <cell r="H1705" t="str">
            <v>นางสาว</v>
          </cell>
          <cell r="I1705" t="str">
            <v>กมลชนก</v>
          </cell>
          <cell r="J1705" t="str">
            <v>คำพลอย</v>
          </cell>
          <cell r="K1705" t="str">
            <v>1-7798-00149-75-1</v>
          </cell>
          <cell r="L1705" t="str">
            <v>ถนนทิพย์เนตร</v>
          </cell>
          <cell r="M1705" t="str">
            <v>เชียงใหม่ 1</v>
          </cell>
          <cell r="N1705">
            <v>8</v>
          </cell>
          <cell r="O1705" t="str">
            <v>สินเชื่อธนาคารประชาชน</v>
          </cell>
          <cell r="P1705" t="str">
            <v>1.บุคคลค้ำประกัน</v>
          </cell>
          <cell r="S1705" t="str">
            <v>แขวงเชียงดาว</v>
          </cell>
          <cell r="T1705" t="str">
            <v>ผบE925</v>
          </cell>
          <cell r="U1705">
            <v>2565</v>
          </cell>
          <cell r="V1705" t="str">
            <v>ผบE21</v>
          </cell>
          <cell r="W1705">
            <v>2566</v>
          </cell>
          <cell r="X1705">
            <v>16</v>
          </cell>
          <cell r="Y1705">
            <v>1</v>
          </cell>
          <cell r="Z1705">
            <v>2566</v>
          </cell>
          <cell r="BL1705" t="str">
            <v>นางสาวกมลชนก คำพลอย</v>
          </cell>
          <cell r="BM1705">
            <v>883165010420</v>
          </cell>
        </row>
        <row r="1706">
          <cell r="B1706">
            <v>2549</v>
          </cell>
          <cell r="C1706">
            <v>1701</v>
          </cell>
          <cell r="G1706">
            <v>800022192796</v>
          </cell>
          <cell r="H1706" t="str">
            <v>นาย</v>
          </cell>
          <cell r="I1706" t="str">
            <v>ศักดา</v>
          </cell>
          <cell r="J1706" t="str">
            <v>วงศ์ตระกูลโลหะ</v>
          </cell>
          <cell r="K1706" t="str">
            <v>3-1005-01561-66-1</v>
          </cell>
          <cell r="L1706" t="str">
            <v>เซ็นทรัล แอร์พอร์ต พลาซ่า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แขวงเชียงใหม่</v>
          </cell>
          <cell r="T1706" t="str">
            <v>ผบ4732</v>
          </cell>
          <cell r="U1706">
            <v>2561</v>
          </cell>
          <cell r="V1706" t="str">
            <v>ผบ5963</v>
          </cell>
          <cell r="W1706">
            <v>2561</v>
          </cell>
          <cell r="X1706">
            <v>3</v>
          </cell>
          <cell r="Y1706">
            <v>7</v>
          </cell>
          <cell r="Z1706">
            <v>2561</v>
          </cell>
          <cell r="BL1706" t="str">
            <v>นายศักดา วงศ์ตระกูลโลหะ</v>
          </cell>
          <cell r="BM1706">
            <v>0</v>
          </cell>
        </row>
        <row r="1707">
          <cell r="B1707">
            <v>2550</v>
          </cell>
          <cell r="C1707">
            <v>1702</v>
          </cell>
          <cell r="G1707">
            <v>800080508545</v>
          </cell>
          <cell r="H1707" t="str">
            <v>นาย</v>
          </cell>
          <cell r="I1707" t="str">
            <v xml:space="preserve">วรวิทย์ </v>
          </cell>
          <cell r="J1707" t="str">
            <v>จอมเดช</v>
          </cell>
          <cell r="K1707" t="str">
            <v>1-5007-00154-06-3</v>
          </cell>
          <cell r="L1707" t="str">
            <v>เม-ญ่า เชียงใหม่</v>
          </cell>
          <cell r="M1707" t="str">
            <v>เชียงใหม่ 1</v>
          </cell>
          <cell r="N1707">
            <v>8</v>
          </cell>
          <cell r="O1707" t="str">
            <v>สินเชื่อธนาคารประชาชน</v>
          </cell>
          <cell r="P1707" t="str">
            <v>1.บุคคลค้ำประกัน</v>
          </cell>
          <cell r="S1707" t="str">
            <v>แขวงเชียงดาว</v>
          </cell>
          <cell r="T1707" t="str">
            <v>ผบE924</v>
          </cell>
          <cell r="U1707">
            <v>2565</v>
          </cell>
          <cell r="V1707" t="str">
            <v>ผบE20</v>
          </cell>
          <cell r="W1707">
            <v>2566</v>
          </cell>
          <cell r="X1707">
            <v>16</v>
          </cell>
          <cell r="Y1707">
            <v>1</v>
          </cell>
          <cell r="Z1707">
            <v>2566</v>
          </cell>
          <cell r="BL1707" t="str">
            <v>นายวรวิทย์  จอมเดช</v>
          </cell>
          <cell r="BM1707">
            <v>883165010728</v>
          </cell>
        </row>
        <row r="1708">
          <cell r="B1708">
            <v>2551</v>
          </cell>
          <cell r="C1708">
            <v>1703</v>
          </cell>
          <cell r="G1708">
            <v>800035524340</v>
          </cell>
          <cell r="H1708" t="str">
            <v>นาย</v>
          </cell>
          <cell r="I1708" t="str">
            <v>พงศ์กร</v>
          </cell>
          <cell r="J1708" t="str">
            <v>กันทวี</v>
          </cell>
          <cell r="K1708" t="str">
            <v>3-5019-00591-95-2</v>
          </cell>
          <cell r="L1708" t="str">
            <v>หนองหอย</v>
          </cell>
          <cell r="M1708" t="str">
            <v>เชียงใหม่ 1</v>
          </cell>
          <cell r="N1708">
            <v>8</v>
          </cell>
          <cell r="O1708" t="str">
            <v>สินเชื่อธนาคารประชาชน</v>
          </cell>
          <cell r="P1708" t="str">
            <v>1.บุคคลค้ำประกัน</v>
          </cell>
          <cell r="S1708" t="str">
            <v>แขวงเชียงใหม่</v>
          </cell>
          <cell r="T1708" t="str">
            <v>ผบE3671</v>
          </cell>
          <cell r="U1708">
            <v>2566</v>
          </cell>
          <cell r="V1708" t="str">
            <v>ผบE5708</v>
          </cell>
          <cell r="W1708">
            <v>2566</v>
          </cell>
          <cell r="X1708">
            <v>10</v>
          </cell>
          <cell r="Y1708">
            <v>7</v>
          </cell>
          <cell r="Z1708">
            <v>2566</v>
          </cell>
          <cell r="BL1708" t="str">
            <v>นายพงศ์กร กันทวี</v>
          </cell>
          <cell r="BM1708">
            <v>823561010050</v>
          </cell>
        </row>
        <row r="1709">
          <cell r="B1709">
            <v>2552</v>
          </cell>
          <cell r="C1709">
            <v>1704</v>
          </cell>
          <cell r="G1709">
            <v>800100843716</v>
          </cell>
          <cell r="H1709" t="str">
            <v>นาย</v>
          </cell>
          <cell r="I1709" t="str">
            <v>ไชยากร</v>
          </cell>
          <cell r="J1709" t="str">
            <v>ธารสุขวงศ์ไชย</v>
          </cell>
          <cell r="K1709" t="str">
            <v>5-5104-00009-22-2</v>
          </cell>
          <cell r="L1709" t="str">
            <v>เม-ญ่า เชียงใหม่</v>
          </cell>
          <cell r="M1709" t="str">
            <v>เชียงใหม่ 1</v>
          </cell>
          <cell r="N1709">
            <v>8</v>
          </cell>
          <cell r="O1709" t="str">
            <v>สินเชื่อธนาคารประชาชน</v>
          </cell>
          <cell r="P1709" t="str">
            <v>1.บุคคลค้ำประกัน</v>
          </cell>
          <cell r="S1709" t="str">
            <v>จังหวัดลำพูน</v>
          </cell>
          <cell r="T1709" t="str">
            <v>ผบE929</v>
          </cell>
          <cell r="U1709">
            <v>2566</v>
          </cell>
          <cell r="V1709" t="str">
            <v>ผบE1556</v>
          </cell>
          <cell r="W1709">
            <v>2566</v>
          </cell>
          <cell r="X1709">
            <v>6</v>
          </cell>
          <cell r="Y1709">
            <v>6</v>
          </cell>
          <cell r="Z1709">
            <v>2566</v>
          </cell>
          <cell r="BL1709" t="str">
            <v>นายไชยากร ธารสุขวงศ์ไชย</v>
          </cell>
          <cell r="BM1709">
            <v>883165010726</v>
          </cell>
        </row>
        <row r="1710">
          <cell r="B1710">
            <v>2553</v>
          </cell>
          <cell r="C1710">
            <v>1705</v>
          </cell>
          <cell r="G1710">
            <v>800099713771</v>
          </cell>
          <cell r="H1710" t="str">
            <v>นางสาว</v>
          </cell>
          <cell r="I1710" t="str">
            <v>เอมสิรินันท์</v>
          </cell>
          <cell r="J1710" t="str">
            <v>ท่าทาง</v>
          </cell>
          <cell r="K1710" t="str">
            <v>3-5405-00283-76-1</v>
          </cell>
          <cell r="L1710" t="str">
            <v>เชียงใหม่</v>
          </cell>
          <cell r="M1710" t="str">
            <v>เชียงใหม่ 1</v>
          </cell>
          <cell r="N1710">
            <v>8</v>
          </cell>
          <cell r="O1710" t="str">
            <v>สินเชื่อธนาคารประชาชน</v>
          </cell>
          <cell r="P1710" t="str">
            <v>4.ไม่มีหลักประกัน</v>
          </cell>
          <cell r="S1710" t="str">
            <v>จังหวัดแพร่</v>
          </cell>
          <cell r="T1710" t="str">
            <v>ผบE3203</v>
          </cell>
          <cell r="U1710">
            <v>2565</v>
          </cell>
          <cell r="V1710" t="str">
            <v>ผบE55</v>
          </cell>
          <cell r="W1710">
            <v>2566</v>
          </cell>
          <cell r="X1710">
            <v>16</v>
          </cell>
          <cell r="Y1710">
            <v>1</v>
          </cell>
          <cell r="Z1710">
            <v>2566</v>
          </cell>
          <cell r="BL1710" t="str">
            <v>นางสาวเอมสิรินันท์ ท่าทาง</v>
          </cell>
          <cell r="BM1710">
            <v>883165010114</v>
          </cell>
        </row>
        <row r="1711">
          <cell r="B1711">
            <v>2554</v>
          </cell>
          <cell r="C1711">
            <v>1706</v>
          </cell>
          <cell r="G1711">
            <v>800038279306</v>
          </cell>
          <cell r="H1711" t="str">
            <v>นาย</v>
          </cell>
          <cell r="I1711" t="str">
            <v>ประดิษฐ์</v>
          </cell>
          <cell r="J1711" t="str">
            <v>สรตา</v>
          </cell>
          <cell r="K1711" t="str">
            <v>3-5017-00111-56-6</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ผบE708</v>
          </cell>
          <cell r="U1711">
            <v>2566</v>
          </cell>
          <cell r="V1711" t="str">
            <v>ผบE908</v>
          </cell>
          <cell r="W1711">
            <v>2566</v>
          </cell>
          <cell r="AA1711">
            <v>26</v>
          </cell>
          <cell r="AB1711">
            <v>7</v>
          </cell>
          <cell r="AC1711">
            <v>2566</v>
          </cell>
          <cell r="BL1711" t="str">
            <v>นายประดิษฐ์ สรตา</v>
          </cell>
          <cell r="BM1711">
            <v>888166010127</v>
          </cell>
        </row>
        <row r="1712">
          <cell r="B1712">
            <v>2555</v>
          </cell>
          <cell r="C1712">
            <v>1707</v>
          </cell>
          <cell r="G1712">
            <v>800091067259</v>
          </cell>
          <cell r="H1712" t="str">
            <v>นาย</v>
          </cell>
          <cell r="I1712" t="str">
            <v>ประจักษ์</v>
          </cell>
          <cell r="J1712" t="str">
            <v>แก้วจันทร์</v>
          </cell>
          <cell r="K1712" t="str">
            <v>3-5017-00208-35-7</v>
          </cell>
          <cell r="L1712" t="str">
            <v>ดอยเต่า</v>
          </cell>
          <cell r="M1712" t="str">
            <v>เชียงใหม่ 3</v>
          </cell>
          <cell r="N1712">
            <v>8</v>
          </cell>
          <cell r="O1712" t="str">
            <v>สินเชื่อธนาคารประชาชน</v>
          </cell>
          <cell r="P1712" t="str">
            <v>1.บุคคลค้ำประกัน</v>
          </cell>
          <cell r="S1712" t="str">
            <v>จังหวัดฮอด</v>
          </cell>
          <cell r="T1712" t="str">
            <v>ผบE709</v>
          </cell>
          <cell r="U1712">
            <v>2566</v>
          </cell>
          <cell r="V1712" t="str">
            <v>ผบE909</v>
          </cell>
          <cell r="W1712">
            <v>2566</v>
          </cell>
          <cell r="AA1712">
            <v>26</v>
          </cell>
          <cell r="AB1712">
            <v>7</v>
          </cell>
          <cell r="AC1712">
            <v>2566</v>
          </cell>
          <cell r="BL1712" t="str">
            <v>นายประจักษ์ แก้วจันทร์</v>
          </cell>
          <cell r="BM1712">
            <v>888166010125</v>
          </cell>
        </row>
        <row r="1713">
          <cell r="B1713">
            <v>2556</v>
          </cell>
          <cell r="C1713">
            <v>1708</v>
          </cell>
          <cell r="G1713">
            <v>800049883237</v>
          </cell>
          <cell r="H1713" t="str">
            <v>นาย</v>
          </cell>
          <cell r="I1713" t="str">
            <v>อานิสงส์</v>
          </cell>
          <cell r="J1713" t="str">
            <v>เจริญธรรม</v>
          </cell>
          <cell r="K1713" t="str">
            <v>1-5007-00091-51-7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แขวงเชียงใหม่</v>
          </cell>
          <cell r="T1713" t="str">
            <v>ผบE7755</v>
          </cell>
          <cell r="U1713">
            <v>2565</v>
          </cell>
          <cell r="V1713" t="str">
            <v>ผบE2349</v>
          </cell>
          <cell r="W1713">
            <v>2566</v>
          </cell>
          <cell r="AA1713">
            <v>25</v>
          </cell>
          <cell r="AB1713">
            <v>4</v>
          </cell>
          <cell r="AC1713">
            <v>2566</v>
          </cell>
          <cell r="BL1713" t="str">
            <v>นายอานิสงส์ เจริญธรรม</v>
          </cell>
          <cell r="BM1713">
            <v>0</v>
          </cell>
        </row>
        <row r="1714">
          <cell r="B1714">
            <v>2557</v>
          </cell>
          <cell r="C1714">
            <v>1709</v>
          </cell>
          <cell r="G1714">
            <v>800087439645</v>
          </cell>
          <cell r="H1714" t="str">
            <v>นางสาว</v>
          </cell>
          <cell r="I1714" t="str">
            <v>แก่นจันทร์</v>
          </cell>
          <cell r="J1714" t="str">
            <v>ดีอูป</v>
          </cell>
          <cell r="K1714" t="str">
            <v>3-5003-00011-23-7</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จังหวัดฮอด</v>
          </cell>
          <cell r="T1714" t="str">
            <v>ผบE850</v>
          </cell>
          <cell r="U1714">
            <v>2566</v>
          </cell>
          <cell r="V1714" t="str">
            <v>ผบE1096</v>
          </cell>
          <cell r="W1714">
            <v>2566</v>
          </cell>
          <cell r="X1714">
            <v>18</v>
          </cell>
          <cell r="Y1714">
            <v>9</v>
          </cell>
          <cell r="Z1714">
            <v>2566</v>
          </cell>
          <cell r="BL1714" t="str">
            <v>นางสาวแก่นจันทร์ ดีอูป</v>
          </cell>
          <cell r="BM1714">
            <v>883166010114</v>
          </cell>
        </row>
        <row r="1715">
          <cell r="B1715">
            <v>2558</v>
          </cell>
          <cell r="C1715">
            <v>1710</v>
          </cell>
          <cell r="G1715">
            <v>800103838150</v>
          </cell>
          <cell r="H1715" t="str">
            <v>นาย</v>
          </cell>
          <cell r="I1715" t="str">
            <v>ธนวัฒน์</v>
          </cell>
          <cell r="J1715" t="str">
            <v>กันธา</v>
          </cell>
          <cell r="K1715" t="str">
            <v>3-5014-00521-87-4</v>
          </cell>
          <cell r="L1715" t="str">
            <v>ถนนทิพย์เนตร</v>
          </cell>
          <cell r="M1715" t="str">
            <v>เชียงใหม่ 1</v>
          </cell>
          <cell r="N1715">
            <v>8</v>
          </cell>
          <cell r="O1715" t="str">
            <v>สินเชื่อธนาคารประชาชน</v>
          </cell>
          <cell r="P1715" t="str">
            <v>1.บุคคลค้ำประกัน</v>
          </cell>
          <cell r="S1715" t="str">
            <v>แขวงเชียงใหม่</v>
          </cell>
          <cell r="T1715" t="str">
            <v>ผบE2730</v>
          </cell>
          <cell r="U1715">
            <v>2566</v>
          </cell>
          <cell r="V1715">
            <v>5666</v>
          </cell>
          <cell r="W1715">
            <v>2566</v>
          </cell>
          <cell r="AA1715">
            <v>10</v>
          </cell>
          <cell r="AB1715">
            <v>7</v>
          </cell>
          <cell r="AC1715">
            <v>2566</v>
          </cell>
          <cell r="BL1715" t="str">
            <v>นายธนวัฒน์ กันธา</v>
          </cell>
          <cell r="BM1715">
            <v>883166010008</v>
          </cell>
        </row>
        <row r="1716">
          <cell r="B1716">
            <v>2559</v>
          </cell>
          <cell r="C1716">
            <v>1711</v>
          </cell>
          <cell r="H1716" t="str">
            <v>นางสาว</v>
          </cell>
          <cell r="I1716" t="str">
            <v>นันธิกา</v>
          </cell>
          <cell r="J1716" t="str">
            <v>สุภา</v>
          </cell>
          <cell r="K1716" t="str">
            <v>3-5009-00464-83-6</v>
          </cell>
          <cell r="L1716" t="str">
            <v>ไชยปราการ</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ผบE1031</v>
          </cell>
          <cell r="U1716">
            <v>2566</v>
          </cell>
          <cell r="V1716" t="str">
            <v>ผบE1200</v>
          </cell>
          <cell r="W1716">
            <v>2566</v>
          </cell>
          <cell r="BL1716" t="str">
            <v>นางสาวนันธิกา สุภา</v>
          </cell>
          <cell r="BM1716">
            <v>0</v>
          </cell>
        </row>
        <row r="1717">
          <cell r="B1717">
            <v>2560</v>
          </cell>
          <cell r="C1717">
            <v>1712</v>
          </cell>
          <cell r="G1717">
            <v>800025830509</v>
          </cell>
          <cell r="H1717" t="str">
            <v>นาง</v>
          </cell>
          <cell r="I1717" t="str">
            <v>กฤษณา</v>
          </cell>
          <cell r="J1717" t="str">
            <v>โค้วตระกูล</v>
          </cell>
          <cell r="K1717" t="str">
            <v>3-5009-00346-79-5</v>
          </cell>
          <cell r="L1717" t="str">
            <v>ฝาง</v>
          </cell>
          <cell r="M1717" t="str">
            <v>เชียงใหม่ 2</v>
          </cell>
          <cell r="N1717">
            <v>8</v>
          </cell>
          <cell r="O1717" t="str">
            <v>สินเชื่อธนาคารประชาชน</v>
          </cell>
          <cell r="P1717" t="str">
            <v>1.บุคคลค้ำประกัน</v>
          </cell>
          <cell r="S1717" t="str">
            <v>จังหวัดฝาง</v>
          </cell>
          <cell r="T1717" t="str">
            <v>ผบE1027</v>
          </cell>
          <cell r="U1717">
            <v>2566</v>
          </cell>
          <cell r="V1717" t="str">
            <v>ผบE1335</v>
          </cell>
          <cell r="W1717">
            <v>2566</v>
          </cell>
          <cell r="X1717">
            <v>31</v>
          </cell>
          <cell r="Y1717">
            <v>11</v>
          </cell>
          <cell r="Z1717">
            <v>2566</v>
          </cell>
          <cell r="BL1717" t="str">
            <v>นางกฤษณา โค้วตระกูล</v>
          </cell>
          <cell r="BM1717">
            <v>0</v>
          </cell>
        </row>
        <row r="1718">
          <cell r="B1718">
            <v>2561</v>
          </cell>
          <cell r="C1718">
            <v>1713</v>
          </cell>
          <cell r="G1718">
            <v>800085629734</v>
          </cell>
          <cell r="H1718" t="str">
            <v>นางสาว</v>
          </cell>
          <cell r="I1718" t="str">
            <v>พัชรพร</v>
          </cell>
          <cell r="J1718" t="str">
            <v>ลาภโต</v>
          </cell>
          <cell r="K1718" t="str">
            <v>1-5207-00062-54-1</v>
          </cell>
          <cell r="L1718" t="str">
            <v>บิ๊กซี หางดง</v>
          </cell>
          <cell r="M1718" t="str">
            <v>เชียงใหม่ 3</v>
          </cell>
          <cell r="N1718">
            <v>8</v>
          </cell>
          <cell r="O1718" t="str">
            <v>สินเชื่อธนาคารประชาชน</v>
          </cell>
          <cell r="P1718" t="str">
            <v>1.บุคคลค้ำประกัน</v>
          </cell>
          <cell r="S1718" t="str">
            <v>แขวงเชียงใหม่</v>
          </cell>
          <cell r="T1718" t="str">
            <v>ผบE1909</v>
          </cell>
          <cell r="U1718">
            <v>2566</v>
          </cell>
          <cell r="V1718">
            <v>3386</v>
          </cell>
          <cell r="W1718">
            <v>2566</v>
          </cell>
          <cell r="AA1718">
            <v>19</v>
          </cell>
          <cell r="AB1718">
            <v>5</v>
          </cell>
          <cell r="AC1718">
            <v>2566</v>
          </cell>
          <cell r="BL1718" t="str">
            <v>นางสาวพัชรพร ลาภโต</v>
          </cell>
          <cell r="BM1718">
            <v>888165011197</v>
          </cell>
        </row>
        <row r="1719">
          <cell r="B1719">
            <v>2562</v>
          </cell>
          <cell r="C1719">
            <v>1714</v>
          </cell>
          <cell r="G1719">
            <v>800093230723</v>
          </cell>
          <cell r="H1719" t="str">
            <v>นาย</v>
          </cell>
          <cell r="I1719" t="str">
            <v>ศักดิ์ชัย</v>
          </cell>
          <cell r="J1719" t="str">
            <v>แสนเขียว</v>
          </cell>
          <cell r="K1719" t="str">
            <v>1-1007-00060-87-9</v>
          </cell>
          <cell r="L1719" t="str">
            <v>สันทราย</v>
          </cell>
          <cell r="M1719" t="str">
            <v>เชียงใหม่ 2</v>
          </cell>
          <cell r="N1719">
            <v>8</v>
          </cell>
          <cell r="O1719" t="str">
            <v>สินเชื่อธนาคารประชาชน</v>
          </cell>
          <cell r="P1719" t="str">
            <v>1.บุคคลค้ำประกัน</v>
          </cell>
          <cell r="S1719" t="str">
            <v>แขวงเชียงใหม่</v>
          </cell>
          <cell r="T1719" t="str">
            <v>ผบE2740</v>
          </cell>
          <cell r="U1719">
            <v>2566</v>
          </cell>
          <cell r="V1719" t="str">
            <v>ผบE5703</v>
          </cell>
          <cell r="W1719">
            <v>2566</v>
          </cell>
          <cell r="X1719">
            <v>10</v>
          </cell>
          <cell r="Y1719">
            <v>7</v>
          </cell>
          <cell r="Z1719">
            <v>2566</v>
          </cell>
          <cell r="BL1719" t="str">
            <v>นายศักดิ์ชัย แสนเขียว</v>
          </cell>
          <cell r="BM1719">
            <v>883266010022</v>
          </cell>
        </row>
        <row r="1720">
          <cell r="B1720">
            <v>2563</v>
          </cell>
          <cell r="C1720">
            <v>1715</v>
          </cell>
          <cell r="G1720">
            <v>800102334896</v>
          </cell>
          <cell r="H1720" t="str">
            <v>นาย</v>
          </cell>
          <cell r="I1720" t="str">
            <v>สุทน</v>
          </cell>
          <cell r="J1720" t="str">
            <v>จันทร์พลอย</v>
          </cell>
          <cell r="K1720" t="str">
            <v>1-5099-00916-00-3</v>
          </cell>
          <cell r="L1720" t="str">
            <v>แม่แตง</v>
          </cell>
          <cell r="M1720" t="str">
            <v>เชียงใหม่ 2</v>
          </cell>
          <cell r="N1720">
            <v>8</v>
          </cell>
          <cell r="O1720" t="str">
            <v>สินเชื่อธนาคารประชาชน</v>
          </cell>
          <cell r="P1720" t="str">
            <v>1.บุคคลค้ำประกัน</v>
          </cell>
          <cell r="S1720" t="str">
            <v>แขวงเชียงดาว</v>
          </cell>
          <cell r="T1720" t="str">
            <v>ผบE466</v>
          </cell>
          <cell r="U1720">
            <v>2566</v>
          </cell>
          <cell r="V1720" t="str">
            <v>ผบE579</v>
          </cell>
          <cell r="W1720">
            <v>2566</v>
          </cell>
          <cell r="X1720">
            <v>4</v>
          </cell>
          <cell r="Y1720">
            <v>7</v>
          </cell>
          <cell r="Z1720">
            <v>2566</v>
          </cell>
          <cell r="BL1720" t="str">
            <v>นายสุทน จันทร์พลอย</v>
          </cell>
          <cell r="BM1720">
            <v>883265010857</v>
          </cell>
        </row>
        <row r="1721">
          <cell r="B1721">
            <v>2564</v>
          </cell>
          <cell r="C1721">
            <v>1716</v>
          </cell>
          <cell r="G1721">
            <v>800029149260</v>
          </cell>
          <cell r="H1721" t="str">
            <v>นางสาว</v>
          </cell>
          <cell r="I1721" t="str">
            <v>วรรณวิภา</v>
          </cell>
          <cell r="J1721" t="str">
            <v>คำใจ</v>
          </cell>
          <cell r="L1721" t="str">
            <v>อมก๋อย</v>
          </cell>
          <cell r="M1721" t="str">
            <v>เชียงใหม่ 3</v>
          </cell>
          <cell r="N1721">
            <v>8</v>
          </cell>
          <cell r="O1721" t="str">
            <v>สินเชื่อธนาคารประชาชน</v>
          </cell>
          <cell r="P1721" t="str">
            <v>1.บุคคลค้ำประกัน</v>
          </cell>
          <cell r="S1721" t="str">
            <v>จังหวัดฮอด</v>
          </cell>
          <cell r="T1721" t="str">
            <v>ผบE504</v>
          </cell>
          <cell r="U1721">
            <v>2564</v>
          </cell>
          <cell r="V1721" t="str">
            <v>ผบE628</v>
          </cell>
          <cell r="W1721">
            <v>2564</v>
          </cell>
          <cell r="AA1721">
            <v>25</v>
          </cell>
          <cell r="AB1721">
            <v>10</v>
          </cell>
          <cell r="AC1721">
            <v>2564</v>
          </cell>
          <cell r="BL1721" t="str">
            <v>นางสาววรรณวิภา คำใจ</v>
          </cell>
          <cell r="BM1721">
            <v>0</v>
          </cell>
        </row>
        <row r="1722">
          <cell r="B1722">
            <v>2565</v>
          </cell>
          <cell r="C1722">
            <v>1717</v>
          </cell>
          <cell r="G1722">
            <v>800017921357</v>
          </cell>
          <cell r="H1722" t="str">
            <v>นางสาว</v>
          </cell>
          <cell r="I1722" t="str">
            <v>ธิตินันท์</v>
          </cell>
          <cell r="J1722" t="str">
            <v>เรือนจินเจ็ก</v>
          </cell>
          <cell r="L1722" t="str">
            <v>ฮอด</v>
          </cell>
          <cell r="M1722" t="str">
            <v>เชียงใหม่ 3</v>
          </cell>
          <cell r="N1722">
            <v>8</v>
          </cell>
          <cell r="P1722" t="str">
            <v>1.บุคคลค้ำประกัน</v>
          </cell>
          <cell r="S1722" t="str">
            <v>แขวงเชียงใหม่</v>
          </cell>
          <cell r="T1722" t="str">
            <v>ผบ.5799</v>
          </cell>
          <cell r="U1722">
            <v>2557</v>
          </cell>
          <cell r="V1722" t="str">
            <v>ผบ.6210</v>
          </cell>
          <cell r="W1722">
            <v>2557</v>
          </cell>
          <cell r="BL1722" t="str">
            <v>นางสาวธิตินันท์ เรือนจินเจ็ก</v>
          </cell>
          <cell r="BM1722">
            <v>0</v>
          </cell>
        </row>
        <row r="1723">
          <cell r="B1723">
            <v>2566</v>
          </cell>
          <cell r="C1723">
            <v>1718</v>
          </cell>
          <cell r="G1723">
            <v>800081021811</v>
          </cell>
          <cell r="H1723" t="str">
            <v>นาย</v>
          </cell>
          <cell r="I1723" t="str">
            <v>สมคเนย์</v>
          </cell>
          <cell r="J1723" t="str">
            <v>คชศิลา</v>
          </cell>
          <cell r="K1723" t="str">
            <v>1-1002-01226-10-1</v>
          </cell>
          <cell r="L1723" t="str">
            <v>เม-ญ่า เชียงใหม่</v>
          </cell>
          <cell r="M1723" t="str">
            <v>เชียงใหม่ 1</v>
          </cell>
          <cell r="N1723">
            <v>8</v>
          </cell>
          <cell r="O1723" t="str">
            <v>สินเชื่อธนาคารประชาชน</v>
          </cell>
          <cell r="P1723" t="str">
            <v>1.บุคคลค้ำประกัน</v>
          </cell>
          <cell r="S1723" t="str">
            <v>แขวงเชียงใหม่</v>
          </cell>
          <cell r="T1723" t="str">
            <v>ผบE369</v>
          </cell>
          <cell r="U1723">
            <v>2566</v>
          </cell>
          <cell r="V1723" t="str">
            <v>ผบ3172</v>
          </cell>
          <cell r="W1723">
            <v>2566</v>
          </cell>
          <cell r="AA1723">
            <v>15</v>
          </cell>
          <cell r="AB1723">
            <v>5</v>
          </cell>
          <cell r="AC1723">
            <v>2566</v>
          </cell>
          <cell r="BB1723" t="str">
            <v>บันทึกผลสืบ 23-3-67//รอคัดภาพลักกษณ์</v>
          </cell>
          <cell r="BL1723" t="str">
            <v>นายสมคเนย์ คชศิลา</v>
          </cell>
          <cell r="BM1723">
            <v>0</v>
          </cell>
          <cell r="BN1723" t="str">
            <v>1.นายสมคเนย์   คชศิลา
2.นายพัชร์ธีรัตน์  วิชัยศรี
3.นายธีระศักดิ์   พิคุณ</v>
          </cell>
          <cell r="BO1723" t="str">
            <v xml:space="preserve">จำเลยที่ 1
จำเลยที่ 2
จำเลยที่ 3
</v>
          </cell>
          <cell r="BP1723" t="str">
            <v xml:space="preserve">1-1002-01226-10-1
1-7099-00997-72-9
1-5099-01161-43-0         </v>
          </cell>
          <cell r="BQ1723"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4">
          <cell r="B1724">
            <v>2567</v>
          </cell>
          <cell r="C1724">
            <v>1719</v>
          </cell>
          <cell r="G1724">
            <v>800019359598</v>
          </cell>
          <cell r="H1724" t="str">
            <v>นางสาว</v>
          </cell>
          <cell r="I1724" t="str">
            <v>ณวรา</v>
          </cell>
          <cell r="J1724" t="str">
            <v>หยองอนุกูล</v>
          </cell>
          <cell r="K1724" t="str">
            <v>3-5101-00078-68-1</v>
          </cell>
          <cell r="L1724" t="str">
            <v>เชียงใหม่</v>
          </cell>
          <cell r="M1724" t="str">
            <v>เชียงใหม่ 1</v>
          </cell>
          <cell r="N1724">
            <v>8</v>
          </cell>
          <cell r="O1724" t="str">
            <v>สินเชือธนาคารประชาชน</v>
          </cell>
          <cell r="P1724" t="str">
            <v>1.บุคคลค้ำประกัน</v>
          </cell>
          <cell r="S1724" t="str">
            <v>จังหวัดลำพูน</v>
          </cell>
          <cell r="T1724" t="str">
            <v>ผบE3372</v>
          </cell>
          <cell r="U1724">
            <v>2566</v>
          </cell>
          <cell r="V1724" t="str">
            <v>ผบE4046</v>
          </cell>
          <cell r="W1724">
            <v>2566</v>
          </cell>
          <cell r="AA1724">
            <v>20</v>
          </cell>
          <cell r="AB1724">
            <v>11</v>
          </cell>
          <cell r="AC1724">
            <v>2566</v>
          </cell>
          <cell r="BL1724" t="str">
            <v>นางสาวณวรา หยองอนุกูล</v>
          </cell>
          <cell r="BM1724">
            <v>0</v>
          </cell>
        </row>
        <row r="1725">
          <cell r="B1725">
            <v>2568</v>
          </cell>
          <cell r="C1725">
            <v>1720</v>
          </cell>
          <cell r="G1725">
            <v>800046954221</v>
          </cell>
          <cell r="H1725" t="str">
            <v>นาย</v>
          </cell>
          <cell r="I1725" t="str">
            <v>วัชระ</v>
          </cell>
          <cell r="J1725" t="str">
            <v>บัวใหญ่</v>
          </cell>
          <cell r="K1725" t="str">
            <v>1-5499-00136-91-1</v>
          </cell>
          <cell r="L1725" t="str">
            <v>เทสโก้โลตัส คำเที่ยง</v>
          </cell>
          <cell r="M1725" t="str">
            <v>เชียงใหม่ 1</v>
          </cell>
          <cell r="N1725">
            <v>8</v>
          </cell>
          <cell r="O1725" t="str">
            <v>สินเชือธนาคารประชาชน</v>
          </cell>
          <cell r="P1725" t="str">
            <v>1.บุคคลค้ำประกัน</v>
          </cell>
          <cell r="S1725" t="str">
            <v>จังหวัดเชียงใหม่</v>
          </cell>
          <cell r="T1725" t="str">
            <v>ผบE68</v>
          </cell>
          <cell r="U1725">
            <v>2566</v>
          </cell>
          <cell r="V1725" t="str">
            <v>ผบE470</v>
          </cell>
          <cell r="W1725">
            <v>2566</v>
          </cell>
          <cell r="AA1725">
            <v>29</v>
          </cell>
          <cell r="AB1725">
            <v>3</v>
          </cell>
          <cell r="AC1725">
            <v>2566</v>
          </cell>
          <cell r="BL1725" t="str">
            <v>นายวัชระ บัวใหญ่</v>
          </cell>
          <cell r="BM1725">
            <v>0</v>
          </cell>
        </row>
        <row r="1726">
          <cell r="B1726">
            <v>2569</v>
          </cell>
          <cell r="C1726">
            <v>1721</v>
          </cell>
          <cell r="D1726">
            <v>19</v>
          </cell>
          <cell r="E1726">
            <v>3</v>
          </cell>
          <cell r="F1726">
            <v>2567</v>
          </cell>
          <cell r="G1726">
            <v>800066036370</v>
          </cell>
          <cell r="H1726" t="str">
            <v>นางสาว</v>
          </cell>
          <cell r="I1726" t="str">
            <v>เพียงตะวัน</v>
          </cell>
          <cell r="J1726" t="str">
            <v>ชำนาญอาสา</v>
          </cell>
          <cell r="K1726" t="str">
            <v>1-6698-00054-93-9</v>
          </cell>
          <cell r="L1726" t="str">
            <v>พร้าว</v>
          </cell>
          <cell r="M1726" t="str">
            <v>เชียงใหม่ 2</v>
          </cell>
          <cell r="N1726">
            <v>8</v>
          </cell>
          <cell r="O1726" t="str">
            <v>สินเชื่อห้องแถว</v>
          </cell>
          <cell r="P1726" t="str">
            <v>2.หลักทรัพย์ค้ำประกัน</v>
          </cell>
          <cell r="Q1726">
            <v>751413.68</v>
          </cell>
          <cell r="R1726">
            <v>411656.85</v>
          </cell>
          <cell r="S1726" t="str">
            <v>จังหวัดเชียงใหม่</v>
          </cell>
          <cell r="T1726" t="str">
            <v>พE640</v>
          </cell>
          <cell r="U1726">
            <v>2566</v>
          </cell>
          <cell r="V1726" t="str">
            <v>พE764</v>
          </cell>
          <cell r="W1726">
            <v>2566</v>
          </cell>
          <cell r="X1726">
            <v>18</v>
          </cell>
          <cell r="Y1726">
            <v>12</v>
          </cell>
          <cell r="Z1726">
            <v>2566</v>
          </cell>
          <cell r="BL1726" t="str">
            <v>นางสาวเพียงตะวัน ชำนาญอาสา</v>
          </cell>
          <cell r="BM1726">
            <v>883162011977</v>
          </cell>
        </row>
        <row r="1727">
          <cell r="B1727">
            <v>2570</v>
          </cell>
          <cell r="C1727">
            <v>1722</v>
          </cell>
          <cell r="D1727">
            <v>26</v>
          </cell>
          <cell r="E1727">
            <v>3</v>
          </cell>
          <cell r="F1727">
            <v>2567</v>
          </cell>
          <cell r="G1727">
            <v>800097083318</v>
          </cell>
          <cell r="H1727" t="str">
            <v>นางสาว</v>
          </cell>
          <cell r="I1727" t="str">
            <v>ณัฐณิชา</v>
          </cell>
          <cell r="J1727" t="str">
            <v>จันที</v>
          </cell>
          <cell r="K1727" t="str">
            <v>1-5099-00702-82-8</v>
          </cell>
          <cell r="L1727" t="str">
            <v>ดอยสะเก็ด</v>
          </cell>
          <cell r="M1727" t="str">
            <v>เชียงใหม่ 2</v>
          </cell>
          <cell r="N1727">
            <v>8</v>
          </cell>
          <cell r="O1727" t="str">
            <v>สินเชื่อไทรทอง (บ้านแลกเงิน)</v>
          </cell>
          <cell r="P1727" t="str">
            <v>2.หลักทรัพย์ค้ำประกัน</v>
          </cell>
          <cell r="Q1727">
            <v>911660.45</v>
          </cell>
          <cell r="R1727">
            <v>42989.279999999999</v>
          </cell>
          <cell r="S1727" t="str">
            <v>จังหวัดเชียงใหม่</v>
          </cell>
          <cell r="T1727" t="str">
            <v>ผบE1563</v>
          </cell>
          <cell r="U1727">
            <v>2566</v>
          </cell>
          <cell r="V1727" t="str">
            <v>ผบE1872</v>
          </cell>
          <cell r="W1727">
            <v>2566</v>
          </cell>
          <cell r="X1727">
            <v>16</v>
          </cell>
          <cell r="Y1727">
            <v>10</v>
          </cell>
          <cell r="Z1727">
            <v>2566</v>
          </cell>
          <cell r="BL1727" t="str">
            <v>นางสาวณัฐณิชา จันที</v>
          </cell>
          <cell r="BM1727">
            <v>883266010002</v>
          </cell>
        </row>
        <row r="1728">
          <cell r="B1728">
            <v>2571</v>
          </cell>
          <cell r="C1728">
            <v>1723</v>
          </cell>
          <cell r="D1728">
            <v>29</v>
          </cell>
          <cell r="E1728">
            <v>3</v>
          </cell>
          <cell r="F1728">
            <v>2567</v>
          </cell>
          <cell r="G1728">
            <v>800075831241</v>
          </cell>
          <cell r="H1728" t="str">
            <v>นาย</v>
          </cell>
          <cell r="I1728" t="str">
            <v>ณัธชัย</v>
          </cell>
          <cell r="J1728" t="str">
            <v>พฤฒิพาณิชย์</v>
          </cell>
          <cell r="K1728">
            <v>3570500578745</v>
          </cell>
          <cell r="L1728" t="str">
            <v>ประตูช้างเผือก</v>
          </cell>
          <cell r="M1728" t="str">
            <v>เชียงใหม่ 1</v>
          </cell>
          <cell r="N1728">
            <v>8</v>
          </cell>
          <cell r="O1728" t="str">
            <v>สินเชื่อไทรทอง</v>
          </cell>
          <cell r="P1728" t="str">
            <v>2.หลักทรัพย์ค้ำประกัน</v>
          </cell>
          <cell r="Q1728">
            <v>2076695.32</v>
          </cell>
          <cell r="R1728">
            <v>342813.57</v>
          </cell>
          <cell r="S1728" t="str">
            <v>จังหวัดเชียงใหม่</v>
          </cell>
          <cell r="T1728" t="str">
            <v>ผบE329</v>
          </cell>
          <cell r="U1728">
            <v>2566</v>
          </cell>
          <cell r="V1728" t="str">
            <v>ผบE1543</v>
          </cell>
          <cell r="W1728">
            <v>2566</v>
          </cell>
          <cell r="AA1728">
            <v>28</v>
          </cell>
          <cell r="AB1728">
            <v>8</v>
          </cell>
          <cell r="AC1728">
            <v>2566</v>
          </cell>
          <cell r="BL1728" t="str">
            <v>นายณัธชัย พฤฒิพาณิชย์</v>
          </cell>
          <cell r="BM1728">
            <v>0</v>
          </cell>
        </row>
        <row r="1729">
          <cell r="B1729">
            <v>2572</v>
          </cell>
          <cell r="C1729">
            <v>1724</v>
          </cell>
          <cell r="D1729">
            <v>29</v>
          </cell>
          <cell r="E1729">
            <v>3</v>
          </cell>
          <cell r="F1729">
            <v>2567</v>
          </cell>
          <cell r="G1729">
            <v>800048186111</v>
          </cell>
          <cell r="H1729" t="str">
            <v>นาง</v>
          </cell>
          <cell r="I1729" t="str">
            <v>ชิวรัตน์</v>
          </cell>
          <cell r="J1729" t="str">
            <v>เจียตระกูล</v>
          </cell>
          <cell r="K1729" t="str">
            <v>3 5799 00032 73 0</v>
          </cell>
          <cell r="L1729" t="str">
            <v>เซ็นทรัล แอร์พอร์ต พลาซ่า เชียงใหม่</v>
          </cell>
          <cell r="M1729" t="str">
            <v>เชียงใหม่ 1</v>
          </cell>
          <cell r="N1729">
            <v>8</v>
          </cell>
          <cell r="O1729" t="str">
            <v>สินเชื่อเคหะ</v>
          </cell>
          <cell r="P1729" t="str">
            <v>2.หลักทรัพย์ค้ำประกัน</v>
          </cell>
          <cell r="Q1729">
            <v>909130.35</v>
          </cell>
          <cell r="R1729">
            <v>204759.67999999999</v>
          </cell>
          <cell r="S1729" t="str">
            <v>จังหวัดเชียงราย</v>
          </cell>
          <cell r="T1729" t="str">
            <v>ผบE739</v>
          </cell>
          <cell r="U1729">
            <v>2566</v>
          </cell>
          <cell r="V1729" t="str">
            <v>ผบE925</v>
          </cell>
          <cell r="W1729">
            <v>2566</v>
          </cell>
          <cell r="X1729">
            <v>9</v>
          </cell>
          <cell r="Y1729">
            <v>10</v>
          </cell>
          <cell r="Z1729">
            <v>2566</v>
          </cell>
          <cell r="BL1729" t="str">
            <v>นางชิวรัตน์ เจียตระกูล</v>
          </cell>
          <cell r="BM1729">
            <v>0</v>
          </cell>
        </row>
        <row r="1730">
          <cell r="B1730">
            <v>2573</v>
          </cell>
          <cell r="C1730">
            <v>1725</v>
          </cell>
          <cell r="D1730">
            <v>27</v>
          </cell>
          <cell r="E1730">
            <v>3</v>
          </cell>
          <cell r="F1730">
            <v>2567</v>
          </cell>
          <cell r="G1730">
            <v>8000034225485</v>
          </cell>
          <cell r="H1730" t="str">
            <v>นาย</v>
          </cell>
          <cell r="I1730" t="str">
            <v>สุริยัน</v>
          </cell>
          <cell r="J1730" t="str">
            <v>ต๊ะคำ</v>
          </cell>
          <cell r="K1730" t="str">
            <v>3-5002-00350-87-1</v>
          </cell>
          <cell r="L1730" t="str">
            <v>แม่แจ่ม</v>
          </cell>
          <cell r="M1730" t="str">
            <v>เชียงใหม่ 3</v>
          </cell>
          <cell r="N1730">
            <v>8</v>
          </cell>
          <cell r="O1730" t="str">
            <v>สินเชื่อธนาคารประชาชน</v>
          </cell>
          <cell r="P1730" t="str">
            <v>1.บุคคลค้ำประกัน</v>
          </cell>
          <cell r="Q1730" t="str">
            <v>50,059.06</v>
          </cell>
          <cell r="R1730" t="str">
            <v>41,895.60</v>
          </cell>
          <cell r="S1730" t="str">
            <v>แขวงเชียงใหม่</v>
          </cell>
          <cell r="T1730" t="str">
            <v>ผบ.8426</v>
          </cell>
          <cell r="U1730">
            <v>2560</v>
          </cell>
          <cell r="V1730" t="str">
            <v>ผบ.8892</v>
          </cell>
          <cell r="W1730">
            <v>2560</v>
          </cell>
          <cell r="AA1730">
            <v>19</v>
          </cell>
          <cell r="AB1730">
            <v>9</v>
          </cell>
          <cell r="AC1730">
            <v>2560</v>
          </cell>
          <cell r="BL1730" t="str">
            <v>นายสุริยัน ต๊ะคำ</v>
          </cell>
          <cell r="BM1730">
            <v>82370040161</v>
          </cell>
        </row>
        <row r="1731">
          <cell r="B1731">
            <v>2574</v>
          </cell>
          <cell r="G1731">
            <v>800075486517</v>
          </cell>
          <cell r="H1731" t="str">
            <v>นาย</v>
          </cell>
          <cell r="I1731" t="str">
            <v>ไชยยันต์</v>
          </cell>
          <cell r="J1731" t="str">
            <v>ยาพรม</v>
          </cell>
          <cell r="L1731" t="str">
            <v>ไชยปราการ</v>
          </cell>
          <cell r="M1731" t="str">
            <v>เชียงใหม่ 2</v>
          </cell>
          <cell r="N1731">
            <v>8</v>
          </cell>
          <cell r="Q1731" t="str">
            <v>71,394.74</v>
          </cell>
          <cell r="R1731" t="str">
            <v>60,024.54</v>
          </cell>
          <cell r="S1731" t="str">
            <v>จังหวัดฝาง</v>
          </cell>
          <cell r="T1731" t="str">
            <v>ผบE1240</v>
          </cell>
          <cell r="U1731">
            <v>2566</v>
          </cell>
          <cell r="V1731" t="str">
            <v>ผบE1472</v>
          </cell>
          <cell r="W1731">
            <v>2566</v>
          </cell>
          <cell r="X1731">
            <v>27</v>
          </cell>
          <cell r="Y1731">
            <v>11</v>
          </cell>
          <cell r="Z1731">
            <v>2566</v>
          </cell>
          <cell r="BB1731" t="str">
            <v>สืบทรัพย์</v>
          </cell>
          <cell r="BL1731" t="str">
            <v>นายไชยยันต์ ยาพรม</v>
          </cell>
          <cell r="BM1731">
            <v>0</v>
          </cell>
        </row>
        <row r="1732">
          <cell r="B1732">
            <v>2575</v>
          </cell>
          <cell r="C1732">
            <v>1727</v>
          </cell>
          <cell r="D1732">
            <v>27</v>
          </cell>
          <cell r="E1732">
            <v>3</v>
          </cell>
          <cell r="F1732">
            <v>2567</v>
          </cell>
          <cell r="G1732">
            <v>800067495021</v>
          </cell>
          <cell r="H1732" t="str">
            <v>นางสาว</v>
          </cell>
          <cell r="I1732" t="str">
            <v>นารีรัตน์</v>
          </cell>
          <cell r="J1732" t="str">
            <v>หวังศรี</v>
          </cell>
          <cell r="K1732" t="str">
            <v>3-6002-0288-21-0</v>
          </cell>
          <cell r="L1732" t="str">
            <v>ดอยเต่า</v>
          </cell>
          <cell r="M1732" t="str">
            <v>เชียงใหม่ 3</v>
          </cell>
          <cell r="N1732">
            <v>8</v>
          </cell>
          <cell r="O1732" t="str">
            <v>สินเชื่อธนาคารประชาชน</v>
          </cell>
          <cell r="P1732" t="str">
            <v>1.บุคคลค้ำประกัน</v>
          </cell>
          <cell r="Q1732">
            <v>90904.77</v>
          </cell>
          <cell r="R1732" t="str">
            <v>89,043.00</v>
          </cell>
          <cell r="S1732" t="str">
            <v>จังหวัดฮอด</v>
          </cell>
          <cell r="T1732" t="str">
            <v>ผบE306</v>
          </cell>
          <cell r="U1732">
            <v>2563</v>
          </cell>
          <cell r="V1732" t="str">
            <v>ผบE56</v>
          </cell>
          <cell r="W1732">
            <v>2563</v>
          </cell>
          <cell r="AA1732">
            <v>4</v>
          </cell>
          <cell r="AB1732">
            <v>8</v>
          </cell>
          <cell r="AC1732">
            <v>2563</v>
          </cell>
          <cell r="BL1732" t="str">
            <v>นางสาวนารีรัตน์ หวังศรี</v>
          </cell>
          <cell r="BM1732">
            <v>883263010038</v>
          </cell>
        </row>
        <row r="1733">
          <cell r="B1733">
            <v>2576</v>
          </cell>
          <cell r="C1733">
            <v>1728</v>
          </cell>
          <cell r="D1733">
            <v>27</v>
          </cell>
          <cell r="E1733">
            <v>3</v>
          </cell>
          <cell r="F1733">
            <v>2567</v>
          </cell>
          <cell r="G1733">
            <v>800091412943</v>
          </cell>
          <cell r="H1733" t="str">
            <v>นาง</v>
          </cell>
          <cell r="I1733" t="str">
            <v>วัลนิภา</v>
          </cell>
          <cell r="J1733" t="str">
            <v>หนูเปี้ย</v>
          </cell>
          <cell r="K1733" t="str">
            <v>3-5017-00062-01-8</v>
          </cell>
          <cell r="L1733" t="str">
            <v>ดอยเต่า</v>
          </cell>
          <cell r="M1733" t="str">
            <v>เชียงงใหม่ 3</v>
          </cell>
          <cell r="N1733">
            <v>8</v>
          </cell>
          <cell r="O1733" t="str">
            <v>สินเชื่อแก้ไขปัญหาหนี้นอกระบบPSAระยะที่2</v>
          </cell>
          <cell r="P1733" t="str">
            <v>1.บุคคลค้ำประกัน</v>
          </cell>
          <cell r="Q1733">
            <v>50826.03</v>
          </cell>
          <cell r="R1733" t="str">
            <v>44,188.88</v>
          </cell>
          <cell r="S1733" t="str">
            <v>จังหวัดฮอด</v>
          </cell>
          <cell r="T1733" t="str">
            <v>ผบE146/</v>
          </cell>
          <cell r="U1733">
            <v>2565</v>
          </cell>
          <cell r="V1733" t="str">
            <v>ผบE146</v>
          </cell>
          <cell r="W1733">
            <v>2565</v>
          </cell>
          <cell r="AA1733">
            <v>19</v>
          </cell>
          <cell r="AB1733">
            <v>4</v>
          </cell>
          <cell r="AC1733">
            <v>2565</v>
          </cell>
          <cell r="BL1733" t="str">
            <v>นางวัลนิภา หนูเปี้ย</v>
          </cell>
          <cell r="BM1733">
            <v>883263010048</v>
          </cell>
        </row>
        <row r="1734">
          <cell r="B1734">
            <v>2577</v>
          </cell>
          <cell r="C1734">
            <v>1729</v>
          </cell>
          <cell r="D1734">
            <v>27</v>
          </cell>
          <cell r="E1734">
            <v>3</v>
          </cell>
          <cell r="F1734">
            <v>2567</v>
          </cell>
          <cell r="G1734">
            <v>800069414525</v>
          </cell>
          <cell r="H1734" t="str">
            <v>นางสาว</v>
          </cell>
          <cell r="I1734" t="str">
            <v>โชติรส</v>
          </cell>
          <cell r="J1734" t="str">
            <v>ประทุมมา</v>
          </cell>
          <cell r="K1734" t="str">
            <v>3-5016-00138-98-5</v>
          </cell>
          <cell r="L1734" t="str">
            <v>ฮอด</v>
          </cell>
          <cell r="M1734" t="str">
            <v>เชียงใหม่ 3</v>
          </cell>
          <cell r="N1734">
            <v>8</v>
          </cell>
          <cell r="O1734" t="str">
            <v>สินเชื่อธนาคารประชาชน</v>
          </cell>
          <cell r="P1734" t="str">
            <v>1.บุคคลค้ำประกัน</v>
          </cell>
          <cell r="Q1734">
            <v>71730.23</v>
          </cell>
          <cell r="R1734" t="str">
            <v>46,899.09</v>
          </cell>
          <cell r="S1734" t="str">
            <v>จังหวัดฮอด</v>
          </cell>
          <cell r="T1734" t="str">
            <v>ผบE806</v>
          </cell>
          <cell r="U1734">
            <v>2565</v>
          </cell>
          <cell r="V1734" t="str">
            <v>ผบE946</v>
          </cell>
          <cell r="W1734">
            <v>2565</v>
          </cell>
          <cell r="AA1734">
            <v>6</v>
          </cell>
          <cell r="AB1734">
            <v>12</v>
          </cell>
          <cell r="AC1734">
            <v>2565</v>
          </cell>
          <cell r="BL1734" t="str">
            <v>นางสาวโชติรส ประทุมมา</v>
          </cell>
          <cell r="BM1734">
            <v>883263011675</v>
          </cell>
        </row>
        <row r="1735">
          <cell r="B1735">
            <v>2578</v>
          </cell>
          <cell r="C1735">
            <v>1730</v>
          </cell>
          <cell r="D1735">
            <v>27</v>
          </cell>
          <cell r="E1735">
            <v>3</v>
          </cell>
          <cell r="F1735">
            <v>2567</v>
          </cell>
          <cell r="G1735">
            <v>800030097649</v>
          </cell>
          <cell r="H1735" t="str">
            <v>นางสาว</v>
          </cell>
          <cell r="I1735" t="str">
            <v>ศิราณี</v>
          </cell>
          <cell r="J1735" t="str">
            <v>ฟูเมือง</v>
          </cell>
          <cell r="K1735" t="str">
            <v>1-5002-90000-21-5</v>
          </cell>
          <cell r="L1735" t="str">
            <v>ฮอด</v>
          </cell>
          <cell r="M1735" t="str">
            <v>เชียงใหม่ 3</v>
          </cell>
          <cell r="N1735">
            <v>8</v>
          </cell>
          <cell r="O1735" t="str">
            <v>สินเชื่อธนาคารประชาชน</v>
          </cell>
          <cell r="P1735" t="str">
            <v>1.บุคคลค้ำประกัน</v>
          </cell>
          <cell r="Q1735">
            <v>77937.899999999994</v>
          </cell>
          <cell r="R1735" t="str">
            <v>62,027.80</v>
          </cell>
          <cell r="S1735" t="str">
            <v>จังหวัดฮอด</v>
          </cell>
          <cell r="T1735" t="str">
            <v>ผบE32</v>
          </cell>
          <cell r="U1735">
            <v>2565</v>
          </cell>
          <cell r="V1735" t="str">
            <v>ผบ,E193</v>
          </cell>
          <cell r="W1735">
            <v>2565</v>
          </cell>
          <cell r="AA1735">
            <v>15</v>
          </cell>
          <cell r="AB1735">
            <v>3</v>
          </cell>
          <cell r="AC1735">
            <v>2565</v>
          </cell>
          <cell r="BL1735" t="str">
            <v>นางสาวศิราณี ฟูเมือง</v>
          </cell>
          <cell r="BM1735">
            <v>888164010104</v>
          </cell>
        </row>
        <row r="1736">
          <cell r="B1736">
            <v>2579</v>
          </cell>
          <cell r="C1736">
            <v>1731</v>
          </cell>
          <cell r="D1736">
            <v>27</v>
          </cell>
          <cell r="E1736">
            <v>3</v>
          </cell>
          <cell r="F1736">
            <v>2567</v>
          </cell>
          <cell r="G1736">
            <v>800055984234</v>
          </cell>
          <cell r="H1736" t="str">
            <v>นาย</v>
          </cell>
          <cell r="I1736" t="str">
            <v>ณัฐพงศ์</v>
          </cell>
          <cell r="J1736" t="str">
            <v>เปงดี</v>
          </cell>
          <cell r="K1736" t="str">
            <v>1-5016-00884-59-5</v>
          </cell>
          <cell r="L1736" t="str">
            <v>ดอยเต่า</v>
          </cell>
          <cell r="M1736" t="str">
            <v xml:space="preserve">เชียงใหม่ 3 </v>
          </cell>
          <cell r="N1736">
            <v>8</v>
          </cell>
          <cell r="O1736" t="str">
            <v>สินเชื่อพัฒนาองค์กรชุมชน(รายบุคคล)</v>
          </cell>
          <cell r="P1736" t="str">
            <v>1.บุคคลค้ำประกัน</v>
          </cell>
          <cell r="Q1736">
            <v>65166.7</v>
          </cell>
          <cell r="R1736" t="str">
            <v>52,690.19</v>
          </cell>
          <cell r="S1736" t="str">
            <v>จังหวัดฮอด</v>
          </cell>
          <cell r="T1736" t="str">
            <v>ผบE796</v>
          </cell>
          <cell r="U1736">
            <v>2565</v>
          </cell>
          <cell r="V1736" t="str">
            <v>ผบE891</v>
          </cell>
          <cell r="W1736">
            <v>2565</v>
          </cell>
          <cell r="AA1736">
            <v>21</v>
          </cell>
          <cell r="AB1736">
            <v>11</v>
          </cell>
          <cell r="AC1736">
            <v>2564</v>
          </cell>
          <cell r="BL1736" t="str">
            <v>นายณัฐพงศ์ เปงดี</v>
          </cell>
          <cell r="BM1736">
            <v>888164010477</v>
          </cell>
        </row>
        <row r="1737">
          <cell r="B1737">
            <v>2580</v>
          </cell>
          <cell r="C1737">
            <v>1732</v>
          </cell>
          <cell r="D1737">
            <v>27</v>
          </cell>
          <cell r="E1737">
            <v>3</v>
          </cell>
          <cell r="F1737">
            <v>2567</v>
          </cell>
          <cell r="G1737">
            <v>800190719164</v>
          </cell>
          <cell r="H1737" t="str">
            <v>นาย</v>
          </cell>
          <cell r="I1737" t="str">
            <v>ณัฐพงศ์</v>
          </cell>
          <cell r="J1737" t="str">
            <v>ผางวารี</v>
          </cell>
          <cell r="K1737" t="str">
            <v>1-5099-00356-15-6</v>
          </cell>
          <cell r="L1737" t="str">
            <v>จอมทอง</v>
          </cell>
          <cell r="M1737" t="str">
            <v>เชียงใหม่ 3</v>
          </cell>
          <cell r="N1737">
            <v>8</v>
          </cell>
          <cell r="O1737" t="str">
            <v>สินเชื่อผู้รายได้ประจำ Covid-19 (PSA)</v>
          </cell>
          <cell r="P1737" t="str">
            <v>1.บุคคลค้ำประกัน</v>
          </cell>
          <cell r="Q1737">
            <v>34049.47</v>
          </cell>
          <cell r="R1737" t="str">
            <v>31,575.90</v>
          </cell>
          <cell r="S1737" t="str">
            <v>จังหวัดลำพูน</v>
          </cell>
          <cell r="T1737" t="str">
            <v>ผบE1689</v>
          </cell>
          <cell r="U1737">
            <v>2565</v>
          </cell>
          <cell r="V1737" t="str">
            <v>ผบE2110</v>
          </cell>
          <cell r="W1737">
            <v>2565</v>
          </cell>
          <cell r="AA1737">
            <v>20</v>
          </cell>
          <cell r="AB1737">
            <v>10</v>
          </cell>
          <cell r="AC1737">
            <v>2565</v>
          </cell>
          <cell r="BL1737" t="str">
            <v>นายณัฐพงศ์ ผางวารี</v>
          </cell>
          <cell r="BM1737">
            <v>888165010020</v>
          </cell>
        </row>
        <row r="1738">
          <cell r="B1738">
            <v>2581</v>
          </cell>
          <cell r="C1738">
            <v>1733</v>
          </cell>
          <cell r="D1738">
            <v>27</v>
          </cell>
          <cell r="E1738">
            <v>3</v>
          </cell>
          <cell r="F1738">
            <v>2567</v>
          </cell>
          <cell r="G1738">
            <v>800093571183</v>
          </cell>
          <cell r="H1738" t="str">
            <v>นาย</v>
          </cell>
          <cell r="I1738" t="str">
            <v>สิรภัทร</v>
          </cell>
          <cell r="J1738" t="str">
            <v>สุต๋าคำ</v>
          </cell>
          <cell r="K1738" t="str">
            <v>3-5002-00272-07-1</v>
          </cell>
          <cell r="L1738" t="str">
            <v>จอมทอง</v>
          </cell>
          <cell r="M1738" t="str">
            <v>เชียงใหม่ 3</v>
          </cell>
          <cell r="N1738">
            <v>8</v>
          </cell>
          <cell r="O1738" t="str">
            <v>สินเชื่อแก้ไขปัญหาหนี้นอกระบบ PSAระยะที่2</v>
          </cell>
          <cell r="P1738" t="str">
            <v>1.บุคคลค้ำประกัน</v>
          </cell>
          <cell r="Q1738">
            <v>41020.160000000003</v>
          </cell>
          <cell r="R1738" t="str">
            <v>34,154.00</v>
          </cell>
          <cell r="S1738" t="str">
            <v>จังหวัดฮอด</v>
          </cell>
          <cell r="T1738" t="str">
            <v>ผบE434</v>
          </cell>
          <cell r="U1738">
            <v>2565</v>
          </cell>
          <cell r="V1738" t="str">
            <v>ผบE544</v>
          </cell>
          <cell r="W1738">
            <v>2565</v>
          </cell>
          <cell r="AA1738">
            <v>27</v>
          </cell>
          <cell r="AB1738">
            <v>7</v>
          </cell>
          <cell r="AC1738">
            <v>2565</v>
          </cell>
          <cell r="BL1738" t="str">
            <v>นายสิรภัทร สุต๋าคำ</v>
          </cell>
          <cell r="BM1738">
            <v>888165010037</v>
          </cell>
        </row>
        <row r="1739">
          <cell r="B1739">
            <v>2582</v>
          </cell>
          <cell r="C1739">
            <v>1734</v>
          </cell>
          <cell r="D1739">
            <v>27</v>
          </cell>
          <cell r="E1739">
            <v>3</v>
          </cell>
          <cell r="F1739">
            <v>2567</v>
          </cell>
          <cell r="G1739">
            <v>800094730432</v>
          </cell>
          <cell r="H1739" t="str">
            <v>นาย</v>
          </cell>
          <cell r="I1739" t="str">
            <v>จรัส</v>
          </cell>
          <cell r="J1739" t="str">
            <v>ฟูคำฟู</v>
          </cell>
          <cell r="K1739" t="str">
            <v>5-5804-90001-52-8</v>
          </cell>
          <cell r="L1739" t="str">
            <v>จอมทอง</v>
          </cell>
          <cell r="M1739" t="str">
            <v xml:space="preserve">เชียงใหม่ 3 </v>
          </cell>
          <cell r="N1739">
            <v>8</v>
          </cell>
          <cell r="O1739" t="str">
            <v>สินเชื่อแก้ไขปัญหาหนี้นอกระบบ PSAระยะที่2</v>
          </cell>
          <cell r="P1739" t="str">
            <v>1.บุคคลค้ำประกัน</v>
          </cell>
          <cell r="Q1739">
            <v>40384.83</v>
          </cell>
          <cell r="R1739" t="str">
            <v>33,858.11</v>
          </cell>
          <cell r="S1739" t="str">
            <v>จังหวัดฮอด</v>
          </cell>
          <cell r="T1739" t="str">
            <v>ผบE429</v>
          </cell>
          <cell r="U1739">
            <v>2565</v>
          </cell>
          <cell r="V1739" t="str">
            <v>ผบE626</v>
          </cell>
          <cell r="W1739">
            <v>2565</v>
          </cell>
          <cell r="AA1739">
            <v>23</v>
          </cell>
          <cell r="AB1739">
            <v>8</v>
          </cell>
          <cell r="AC1739">
            <v>2565</v>
          </cell>
          <cell r="BL1739" t="str">
            <v>นายจรัส ฟูคำฟู</v>
          </cell>
          <cell r="BM1739">
            <v>888165010040</v>
          </cell>
          <cell r="BN1739" t="str">
            <v>1.นายจรัส ฟูคำฟู
2.นางสาววันเพ็ญ ไชยวงค์
3.นายประสาน ไชยวงค์</v>
          </cell>
          <cell r="BO1739" t="str">
            <v>จำเลยที่ 1
จำเลยที่ 2
คู่สมรสจำเลยที่ 2</v>
          </cell>
          <cell r="BP1739" t="str">
            <v xml:space="preserve">5-5804-90001-52-8
1-5002-00153-82-3
1-5002-00144-89-1
</v>
          </cell>
          <cell r="BQ173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9" t="str">
            <v>ไม่พบ</v>
          </cell>
          <cell r="BT1739">
            <v>3</v>
          </cell>
        </row>
        <row r="1740">
          <cell r="B1740">
            <v>2583</v>
          </cell>
          <cell r="C1740">
            <v>1735</v>
          </cell>
          <cell r="D1740">
            <v>27</v>
          </cell>
          <cell r="E1740">
            <v>3</v>
          </cell>
          <cell r="F1740">
            <v>2567</v>
          </cell>
          <cell r="G1740">
            <v>800072153813</v>
          </cell>
          <cell r="H1740" t="str">
            <v>นาง</v>
          </cell>
          <cell r="I1740" t="str">
            <v>บัวแก้ว</v>
          </cell>
          <cell r="J1740" t="str">
            <v>ยาพิชัย</v>
          </cell>
          <cell r="K1740" t="str">
            <v xml:space="preserve">3-5002-00778-78-1 </v>
          </cell>
          <cell r="L1740" t="str">
            <v>จอมทอง</v>
          </cell>
          <cell r="M1740" t="str">
            <v xml:space="preserve">เชียงใหม่ 3 </v>
          </cell>
          <cell r="N1740">
            <v>8</v>
          </cell>
          <cell r="O1740" t="str">
            <v>สินเชื่อธนาคารประชาชน</v>
          </cell>
          <cell r="P1740" t="str">
            <v>1.บุคคลค้ำประกัน</v>
          </cell>
          <cell r="Q1740">
            <v>75347.759999999995</v>
          </cell>
          <cell r="R1740" t="str">
            <v>52,035.49</v>
          </cell>
          <cell r="S1740" t="str">
            <v>แขวงเชียงใหม่</v>
          </cell>
          <cell r="T1740" t="str">
            <v>ผบ.889</v>
          </cell>
          <cell r="U1740">
            <v>2565</v>
          </cell>
          <cell r="V1740" t="str">
            <v>ผบ.1303</v>
          </cell>
          <cell r="W1740">
            <v>2565</v>
          </cell>
          <cell r="AA1740">
            <v>17</v>
          </cell>
          <cell r="AB1740">
            <v>8</v>
          </cell>
          <cell r="AC1740">
            <v>2565</v>
          </cell>
          <cell r="BL1740" t="str">
            <v>นางบัวแก้ว ยาพิชัย</v>
          </cell>
          <cell r="BM1740">
            <v>888165010027</v>
          </cell>
        </row>
        <row r="1741">
          <cell r="B1741">
            <v>2584</v>
          </cell>
          <cell r="C1741">
            <v>1736</v>
          </cell>
          <cell r="D1741">
            <v>27</v>
          </cell>
          <cell r="E1741">
            <v>3</v>
          </cell>
          <cell r="F1741">
            <v>2567</v>
          </cell>
          <cell r="G1741">
            <v>800090964464</v>
          </cell>
          <cell r="H1741" t="str">
            <v>นางสาว</v>
          </cell>
          <cell r="I1741" t="str">
            <v>ชลลดา</v>
          </cell>
          <cell r="J1741" t="str">
            <v>อุดงหรือสงวนศิลป์</v>
          </cell>
          <cell r="K1741" t="str">
            <v>1-5002-00143-96-8</v>
          </cell>
          <cell r="L1741" t="str">
            <v>จอมทอง</v>
          </cell>
          <cell r="M1741" t="str">
            <v xml:space="preserve">เชียงใหม่ 3 </v>
          </cell>
          <cell r="N1741">
            <v>8</v>
          </cell>
          <cell r="O1741" t="str">
            <v>สินเชื่อแก้ไขปัญหาหนี้นอกระบบ PSAระยะที่2</v>
          </cell>
          <cell r="P1741" t="str">
            <v>1.บุคคลค้ำประกัน</v>
          </cell>
          <cell r="Q1741">
            <v>43296.83</v>
          </cell>
          <cell r="R1741" t="str">
            <v>34,660.50</v>
          </cell>
          <cell r="S1741" t="str">
            <v>จังหวัดฮอด</v>
          </cell>
          <cell r="T1741" t="str">
            <v>ผบE439</v>
          </cell>
          <cell r="U1741">
            <v>2565</v>
          </cell>
          <cell r="V1741" t="str">
            <v>ผบE558</v>
          </cell>
          <cell r="W1741">
            <v>2565</v>
          </cell>
          <cell r="AA1741">
            <v>27</v>
          </cell>
          <cell r="AB1741">
            <v>7</v>
          </cell>
          <cell r="AC1741">
            <v>2565</v>
          </cell>
          <cell r="BL1741" t="str">
            <v>นางสาวชลลดา อุดงหรือสงวนศิลป์</v>
          </cell>
          <cell r="BM1741">
            <v>888165010039</v>
          </cell>
        </row>
        <row r="1742">
          <cell r="B1742">
            <v>2585</v>
          </cell>
          <cell r="C1742">
            <v>1737</v>
          </cell>
          <cell r="D1742">
            <v>27</v>
          </cell>
          <cell r="E1742">
            <v>3</v>
          </cell>
          <cell r="F1742">
            <v>2567</v>
          </cell>
          <cell r="G1742">
            <v>80096252286</v>
          </cell>
          <cell r="H1742" t="str">
            <v>นางสาว</v>
          </cell>
          <cell r="I1742" t="str">
            <v>แจ่มจันทร์</v>
          </cell>
          <cell r="J1742" t="str">
            <v>เหมพันธุ์</v>
          </cell>
          <cell r="K1742" t="str">
            <v>1-5099-00094-87-9</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54957.760000000002</v>
          </cell>
          <cell r="R1742" t="str">
            <v>42,494.00</v>
          </cell>
          <cell r="S1742" t="str">
            <v>แขวงเชียงใหม่</v>
          </cell>
          <cell r="T1742" t="str">
            <v>ผบE5225</v>
          </cell>
          <cell r="U1742">
            <v>2565</v>
          </cell>
          <cell r="V1742" t="str">
            <v xml:space="preserve">	ผบE7513</v>
          </cell>
          <cell r="W1742">
            <v>2565</v>
          </cell>
          <cell r="AA1742">
            <v>25</v>
          </cell>
          <cell r="AB1742">
            <v>10</v>
          </cell>
          <cell r="AC1742">
            <v>2565</v>
          </cell>
          <cell r="BL1742" t="str">
            <v>นางสาวแจ่มจันทร์ เหมพันธุ์</v>
          </cell>
          <cell r="BM1742">
            <v>888165010011</v>
          </cell>
        </row>
        <row r="1743">
          <cell r="B1743">
            <v>2586</v>
          </cell>
          <cell r="C1743">
            <v>1738</v>
          </cell>
          <cell r="D1743">
            <v>27</v>
          </cell>
          <cell r="E1743">
            <v>3</v>
          </cell>
          <cell r="F1743">
            <v>2567</v>
          </cell>
          <cell r="G1743">
            <v>800096282978</v>
          </cell>
          <cell r="H1743" t="str">
            <v>นางสาว</v>
          </cell>
          <cell r="I1743" t="str">
            <v>พนิตตา</v>
          </cell>
          <cell r="J1743" t="str">
            <v>ปัญญาพร</v>
          </cell>
          <cell r="K1743" t="str">
            <v>3-5099-00855-08-6</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47830.69</v>
          </cell>
          <cell r="R1743" t="str">
            <v>39,596.00</v>
          </cell>
          <cell r="S1743" t="str">
            <v>แขวงเชียงใหม่</v>
          </cell>
          <cell r="T1743" t="str">
            <v>ผบ.887</v>
          </cell>
          <cell r="U1743">
            <v>2565</v>
          </cell>
          <cell r="V1743" t="str">
            <v>ผบ.1302</v>
          </cell>
          <cell r="W1743">
            <v>2565</v>
          </cell>
          <cell r="AA1743">
            <v>17</v>
          </cell>
          <cell r="AB1743">
            <v>8</v>
          </cell>
          <cell r="AC1743">
            <v>2565</v>
          </cell>
          <cell r="BL1743" t="str">
            <v>นางสาวพนิตตา ปัญญาพร</v>
          </cell>
          <cell r="BM1743">
            <v>88165010009</v>
          </cell>
        </row>
        <row r="1744">
          <cell r="B1744">
            <v>2587</v>
          </cell>
          <cell r="C1744">
            <v>1739</v>
          </cell>
          <cell r="D1744">
            <v>27</v>
          </cell>
          <cell r="E1744">
            <v>3</v>
          </cell>
          <cell r="F1744">
            <v>2567</v>
          </cell>
          <cell r="G1744">
            <v>800094861773</v>
          </cell>
          <cell r="H1744" t="str">
            <v>นางสาว</v>
          </cell>
          <cell r="I1744" t="str">
            <v>สุภาณี</v>
          </cell>
          <cell r="J1744" t="str">
            <v>ศรีวิชัย</v>
          </cell>
          <cell r="K1744" t="str">
            <v>3-5001-00191-66-5</v>
          </cell>
          <cell r="L1744" t="str">
            <v>ดอยเต่า</v>
          </cell>
          <cell r="M1744" t="str">
            <v>เชียงใหม่ 3</v>
          </cell>
          <cell r="N1744">
            <v>8</v>
          </cell>
          <cell r="O1744" t="str">
            <v>สินเชื่อแก้ไขปัญหาหนี้นอกระบบ PSAระยะที่2</v>
          </cell>
          <cell r="P1744" t="str">
            <v>1.บุคคลค้ำประกัน</v>
          </cell>
          <cell r="Q1744">
            <v>52644.83</v>
          </cell>
          <cell r="R1744" t="str">
            <v>42,264.00</v>
          </cell>
          <cell r="S1744" t="str">
            <v>แขวงเชียงใหม่</v>
          </cell>
          <cell r="T1744" t="str">
            <v>ผบ.891</v>
          </cell>
          <cell r="U1744">
            <v>2565</v>
          </cell>
          <cell r="V1744" t="str">
            <v>ผบ.13015</v>
          </cell>
          <cell r="W1744">
            <v>2565</v>
          </cell>
          <cell r="AA1744">
            <v>17</v>
          </cell>
          <cell r="AB1744">
            <v>8</v>
          </cell>
          <cell r="AC1744">
            <v>2565</v>
          </cell>
          <cell r="BL1744" t="str">
            <v>นางสาวสุภาณี ศรีวิชัย</v>
          </cell>
          <cell r="BM1744">
            <v>888165010008</v>
          </cell>
        </row>
        <row r="1745">
          <cell r="B1745">
            <v>2588</v>
          </cell>
          <cell r="C1745">
            <v>1740</v>
          </cell>
          <cell r="D1745">
            <v>27</v>
          </cell>
          <cell r="E1745">
            <v>3</v>
          </cell>
          <cell r="F1745">
            <v>2567</v>
          </cell>
          <cell r="G1745">
            <v>800082990519</v>
          </cell>
          <cell r="H1745" t="str">
            <v>นาย</v>
          </cell>
          <cell r="I1745" t="str">
            <v>มนูญ</v>
          </cell>
          <cell r="J1745" t="str">
            <v>ติ๊บซอ</v>
          </cell>
          <cell r="K1745" t="str">
            <v>1-5016-00120-60-5</v>
          </cell>
          <cell r="L1745" t="str">
            <v>ฮอด</v>
          </cell>
          <cell r="M1745" t="str">
            <v>เชียงใหม่ 3</v>
          </cell>
          <cell r="N1745">
            <v>8</v>
          </cell>
          <cell r="O1745" t="str">
            <v>สินเชื่อธนาคารประชาชน</v>
          </cell>
          <cell r="P1745" t="str">
            <v>1.บุคคลค้ำประกัน</v>
          </cell>
          <cell r="Q1745">
            <v>41234.32</v>
          </cell>
          <cell r="R1745" t="str">
            <v>30,826.28</v>
          </cell>
          <cell r="S1745" t="str">
            <v>จังหวัดฮอด</v>
          </cell>
          <cell r="T1745" t="str">
            <v>ผบE672</v>
          </cell>
          <cell r="U1745">
            <v>2565</v>
          </cell>
          <cell r="V1745" t="str">
            <v>ผบE772</v>
          </cell>
          <cell r="W1745">
            <v>2565</v>
          </cell>
          <cell r="AA1745">
            <v>11</v>
          </cell>
          <cell r="AB1745">
            <v>10</v>
          </cell>
          <cell r="AC1745">
            <v>2565</v>
          </cell>
          <cell r="BL1745" t="str">
            <v>นายมนูญ ติ๊บซอ</v>
          </cell>
          <cell r="BM1745">
            <v>888165010309</v>
          </cell>
        </row>
        <row r="1746">
          <cell r="B1746">
            <v>2589</v>
          </cell>
          <cell r="C1746">
            <v>1741</v>
          </cell>
          <cell r="D1746">
            <v>27</v>
          </cell>
          <cell r="E1746">
            <v>3</v>
          </cell>
          <cell r="F1746">
            <v>2567</v>
          </cell>
          <cell r="G1746">
            <v>800088337368</v>
          </cell>
          <cell r="H1746" t="str">
            <v>นางสาว</v>
          </cell>
          <cell r="I1746" t="str">
            <v>บุศรา</v>
          </cell>
          <cell r="J1746" t="str">
            <v>วารินทร์</v>
          </cell>
          <cell r="K1746" t="str">
            <v>1-5002-00111-34-9</v>
          </cell>
          <cell r="L1746" t="str">
            <v>ฮอด</v>
          </cell>
          <cell r="M1746" t="str">
            <v>เชียงใหม่ 3</v>
          </cell>
          <cell r="N1746">
            <v>8</v>
          </cell>
          <cell r="O1746" t="str">
            <v>สินเชื่อธนาคารประชาชน</v>
          </cell>
          <cell r="P1746" t="str">
            <v>1.บุคคลค้ำประกัน</v>
          </cell>
          <cell r="Q1746">
            <v>199651.69</v>
          </cell>
          <cell r="R1746" t="str">
            <v>161,907.20</v>
          </cell>
          <cell r="S1746" t="str">
            <v>จังหวัดฮอด</v>
          </cell>
          <cell r="T1746" t="str">
            <v>ผบE669</v>
          </cell>
          <cell r="U1746">
            <v>2565</v>
          </cell>
          <cell r="V1746" t="str">
            <v>ผบE809</v>
          </cell>
          <cell r="W1746">
            <v>2565</v>
          </cell>
          <cell r="AA1746">
            <v>31</v>
          </cell>
          <cell r="AB1746">
            <v>1</v>
          </cell>
          <cell r="AC1746">
            <v>2565</v>
          </cell>
          <cell r="BL1746" t="str">
            <v>นางสาวบุศรา วารินทร์</v>
          </cell>
          <cell r="BM1746">
            <v>888165010324</v>
          </cell>
        </row>
        <row r="1747">
          <cell r="B1747">
            <v>2590</v>
          </cell>
          <cell r="C1747">
            <v>1742</v>
          </cell>
          <cell r="D1747">
            <v>27</v>
          </cell>
          <cell r="E1747">
            <v>3</v>
          </cell>
          <cell r="F1747">
            <v>2567</v>
          </cell>
          <cell r="G1747">
            <v>800066728836</v>
          </cell>
          <cell r="H1747" t="str">
            <v>นางสาว</v>
          </cell>
          <cell r="I1747" t="str">
            <v xml:space="preserve">ขวัญชนก </v>
          </cell>
          <cell r="J1747" t="str">
            <v>สร้อยเรือน</v>
          </cell>
          <cell r="K1747" t="str">
            <v>1-5002-00163-48-9</v>
          </cell>
          <cell r="L1747" t="str">
            <v>ฮอด</v>
          </cell>
          <cell r="M1747" t="str">
            <v>เชียงใหม่ 3</v>
          </cell>
          <cell r="N1747">
            <v>8</v>
          </cell>
          <cell r="O1747" t="str">
            <v>สินเชื่อพัฒนาองค์กรชุมชน (รายบุคคล)</v>
          </cell>
          <cell r="P1747" t="str">
            <v>1.บุคคลค้ำประกัน</v>
          </cell>
          <cell r="Q1747">
            <v>89382.68</v>
          </cell>
          <cell r="R1747" t="str">
            <v>63,952.06</v>
          </cell>
          <cell r="S1747" t="str">
            <v>จังหวัดฮอด</v>
          </cell>
          <cell r="T1747" t="str">
            <v>ผบE668</v>
          </cell>
          <cell r="U1747">
            <v>2565</v>
          </cell>
          <cell r="V1747" t="str">
            <v>ผบE808</v>
          </cell>
          <cell r="W1747">
            <v>2565</v>
          </cell>
          <cell r="AA1747">
            <v>31</v>
          </cell>
          <cell r="AB1747">
            <v>10</v>
          </cell>
          <cell r="AC1747">
            <v>2565</v>
          </cell>
          <cell r="BL1747" t="str">
            <v>นางสาวขวัญชนก  สร้อยเรือน</v>
          </cell>
          <cell r="BM1747">
            <v>888165010322</v>
          </cell>
        </row>
        <row r="1748">
          <cell r="B1748">
            <v>2591</v>
          </cell>
          <cell r="C1748">
            <v>1743</v>
          </cell>
          <cell r="D1748">
            <v>27</v>
          </cell>
          <cell r="E1748">
            <v>3</v>
          </cell>
          <cell r="F1748">
            <v>2567</v>
          </cell>
          <cell r="G1748">
            <v>800035017246</v>
          </cell>
          <cell r="H1748" t="str">
            <v>นาย</v>
          </cell>
          <cell r="I1748" t="str">
            <v>สรายุทธ</v>
          </cell>
          <cell r="J1748" t="str">
            <v>ยศสุข</v>
          </cell>
          <cell r="K1748" t="str">
            <v>3-5016-00020-11-9</v>
          </cell>
          <cell r="L1748" t="str">
            <v>ฮอด</v>
          </cell>
          <cell r="M1748" t="str">
            <v>เชียงใหม่ 3</v>
          </cell>
          <cell r="N1748">
            <v>8</v>
          </cell>
          <cell r="O1748" t="str">
            <v>สินเชื่อธนาคารประชาชน</v>
          </cell>
          <cell r="P1748" t="str">
            <v>1.บุคคลค้ำประกัน</v>
          </cell>
          <cell r="Q1748">
            <v>58808.32</v>
          </cell>
          <cell r="R1748" t="str">
            <v>33,280.00</v>
          </cell>
          <cell r="S1748" t="str">
            <v>จังหวัดฮอด</v>
          </cell>
          <cell r="T1748" t="str">
            <v>ผบE803</v>
          </cell>
          <cell r="U1748">
            <v>2565</v>
          </cell>
          <cell r="V1748" t="str">
            <v>ผบE898</v>
          </cell>
          <cell r="W1748">
            <v>2565</v>
          </cell>
          <cell r="AA1748">
            <v>22</v>
          </cell>
          <cell r="AB1748">
            <v>11</v>
          </cell>
          <cell r="AC1748">
            <v>2565</v>
          </cell>
          <cell r="BL1748" t="str">
            <v>นายสรายุทธ ยศสุข</v>
          </cell>
          <cell r="BM1748">
            <v>888165010304</v>
          </cell>
        </row>
        <row r="1749">
          <cell r="B1749">
            <v>2592</v>
          </cell>
          <cell r="C1749">
            <v>1744</v>
          </cell>
          <cell r="D1749">
            <v>27</v>
          </cell>
          <cell r="E1749">
            <v>3</v>
          </cell>
          <cell r="F1749">
            <v>2567</v>
          </cell>
          <cell r="G1749">
            <v>800063928371</v>
          </cell>
          <cell r="H1749" t="str">
            <v>นาง</v>
          </cell>
          <cell r="I1749" t="str">
            <v>มาลา</v>
          </cell>
          <cell r="J1749" t="str">
            <v>เป็งแก้ง</v>
          </cell>
          <cell r="K1749" t="str">
            <v>3-5016-00193-38-2</v>
          </cell>
          <cell r="L1749" t="str">
            <v>ฮอด</v>
          </cell>
          <cell r="M1749" t="str">
            <v>เชียงใหม่ 3</v>
          </cell>
          <cell r="N1749">
            <v>8</v>
          </cell>
          <cell r="O1749" t="str">
            <v>สินเชื่อพัฒนาองค์กรชุมชน (รายบุคคล)</v>
          </cell>
          <cell r="P1749" t="str">
            <v>1.บุคคลค้ำประกัน</v>
          </cell>
          <cell r="Q1749">
            <v>57007.44</v>
          </cell>
          <cell r="R1749" t="str">
            <v>41,054.36</v>
          </cell>
          <cell r="S1749" t="str">
            <v>จังหวัดฮอด</v>
          </cell>
          <cell r="T1749" t="str">
            <v>ผบE805</v>
          </cell>
          <cell r="U1749">
            <v>2565</v>
          </cell>
          <cell r="V1749" t="str">
            <v>ผบE899</v>
          </cell>
          <cell r="W1749">
            <v>2565</v>
          </cell>
          <cell r="AA1749">
            <v>22</v>
          </cell>
          <cell r="AB1749">
            <v>11</v>
          </cell>
          <cell r="AC1749">
            <v>2565</v>
          </cell>
          <cell r="BL1749" t="str">
            <v>นางมาลา เป็งแก้ง</v>
          </cell>
          <cell r="BM1749">
            <v>888165010307</v>
          </cell>
        </row>
        <row r="1750">
          <cell r="B1750">
            <v>2593</v>
          </cell>
          <cell r="C1750">
            <v>1745</v>
          </cell>
          <cell r="D1750">
            <v>27</v>
          </cell>
          <cell r="E1750">
            <v>3</v>
          </cell>
          <cell r="F1750">
            <v>2567</v>
          </cell>
          <cell r="G1750">
            <v>800051556184</v>
          </cell>
          <cell r="H1750" t="str">
            <v>นาย</v>
          </cell>
          <cell r="I1750" t="str">
            <v>ประกาศิต</v>
          </cell>
          <cell r="J1750" t="str">
            <v>กันทะนันท์</v>
          </cell>
          <cell r="K1750" t="str">
            <v>1-5020-00043-46-5</v>
          </cell>
          <cell r="L1750" t="str">
            <v>ฮอด</v>
          </cell>
          <cell r="M1750" t="str">
            <v>เชียงใหม่ 3</v>
          </cell>
          <cell r="N1750">
            <v>8</v>
          </cell>
          <cell r="O1750" t="str">
            <v>สินเชื่อธนาคารประชาชน</v>
          </cell>
          <cell r="P1750" t="str">
            <v>1.บุคคลค้ำประกัน</v>
          </cell>
          <cell r="Q1750">
            <v>64439.45</v>
          </cell>
          <cell r="R1750" t="str">
            <v>34,186.00</v>
          </cell>
          <cell r="S1750" t="str">
            <v>แขวงเชียงใหม่</v>
          </cell>
          <cell r="T1750" t="str">
            <v>ผบE5224</v>
          </cell>
          <cell r="U1750">
            <v>2565</v>
          </cell>
          <cell r="V1750" t="str">
            <v>ผบE7515</v>
          </cell>
          <cell r="W1750">
            <v>2565</v>
          </cell>
          <cell r="AA1750">
            <v>25</v>
          </cell>
          <cell r="AB1750">
            <v>10</v>
          </cell>
          <cell r="AC1750">
            <v>2565</v>
          </cell>
          <cell r="BL1750" t="str">
            <v>นายประกาศิต กันทะนันท์</v>
          </cell>
          <cell r="BM1750">
            <v>888165010323</v>
          </cell>
        </row>
        <row r="1751">
          <cell r="B1751">
            <v>2594</v>
          </cell>
          <cell r="C1751">
            <v>1746</v>
          </cell>
          <cell r="D1751">
            <v>27</v>
          </cell>
          <cell r="E1751">
            <v>3</v>
          </cell>
          <cell r="F1751">
            <v>2567</v>
          </cell>
          <cell r="G1751">
            <v>800024946546</v>
          </cell>
          <cell r="H1751" t="str">
            <v>นาง</v>
          </cell>
          <cell r="I1751" t="str">
            <v>แสงหล้า</v>
          </cell>
          <cell r="J1751" t="str">
            <v>จักรแก้ว</v>
          </cell>
          <cell r="K1751" t="str">
            <v>3-5016-00237-78-9</v>
          </cell>
          <cell r="L1751" t="str">
            <v>ฮอด</v>
          </cell>
          <cell r="M1751" t="str">
            <v>เชียงใหม่ 3</v>
          </cell>
          <cell r="N1751">
            <v>8</v>
          </cell>
          <cell r="O1751" t="str">
            <v>สินเชื่อธนาคารประชาชน</v>
          </cell>
          <cell r="P1751" t="str">
            <v>1.บุคคลค้ำประกัน</v>
          </cell>
          <cell r="Q1751">
            <v>37993.919999999998</v>
          </cell>
          <cell r="R1751" t="str">
            <v>28,251.59</v>
          </cell>
          <cell r="S1751" t="str">
            <v>จังหวัดฮอด</v>
          </cell>
          <cell r="T1751" t="str">
            <v>ผบE667</v>
          </cell>
          <cell r="U1751">
            <v>2565</v>
          </cell>
          <cell r="V1751" t="str">
            <v>ผบE807</v>
          </cell>
          <cell r="W1751">
            <v>2565</v>
          </cell>
          <cell r="AA1751">
            <v>31</v>
          </cell>
          <cell r="AB1751">
            <v>10</v>
          </cell>
          <cell r="AC1751">
            <v>2565</v>
          </cell>
          <cell r="BL1751" t="str">
            <v>นางแสงหล้า จักรแก้ว</v>
          </cell>
          <cell r="BM1751">
            <v>888165010311</v>
          </cell>
        </row>
        <row r="1752">
          <cell r="B1752">
            <v>2595</v>
          </cell>
          <cell r="C1752">
            <v>1747</v>
          </cell>
          <cell r="D1752">
            <v>27</v>
          </cell>
          <cell r="E1752">
            <v>3</v>
          </cell>
          <cell r="F1752">
            <v>2567</v>
          </cell>
          <cell r="G1752">
            <v>800072352688</v>
          </cell>
          <cell r="H1752" t="str">
            <v>นาย</v>
          </cell>
          <cell r="I1752" t="str">
            <v>ถนอม</v>
          </cell>
          <cell r="J1752" t="str">
            <v>สิงห์โต</v>
          </cell>
          <cell r="K1752" t="str">
            <v>3-5016-00147-05-4</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117690.75</v>
          </cell>
          <cell r="R1752" t="str">
            <v>101,207.66</v>
          </cell>
          <cell r="S1752" t="str">
            <v>จังหวัดฮอด</v>
          </cell>
          <cell r="T1752" t="str">
            <v>ผบE795</v>
          </cell>
          <cell r="U1752">
            <v>2565</v>
          </cell>
          <cell r="V1752" t="str">
            <v>ผบE890</v>
          </cell>
          <cell r="W1752">
            <v>2565</v>
          </cell>
          <cell r="AA1752">
            <v>21</v>
          </cell>
          <cell r="AB1752">
            <v>11</v>
          </cell>
          <cell r="AC1752">
            <v>2565</v>
          </cell>
          <cell r="BL1752" t="str">
            <v>นายถนอม สิงห์โต</v>
          </cell>
          <cell r="BM1752">
            <v>888165010312</v>
          </cell>
        </row>
        <row r="1753">
          <cell r="B1753">
            <v>2596</v>
          </cell>
          <cell r="C1753">
            <v>1748</v>
          </cell>
          <cell r="D1753">
            <v>27</v>
          </cell>
          <cell r="E1753">
            <v>3</v>
          </cell>
          <cell r="F1753">
            <v>2567</v>
          </cell>
          <cell r="G1753">
            <v>800072107702</v>
          </cell>
          <cell r="H1753" t="str">
            <v>นางสาว</v>
          </cell>
          <cell r="I1753" t="str">
            <v>พิมพา</v>
          </cell>
          <cell r="J1753" t="str">
            <v>เพียรชัยภูมิหรือสิริเจริญพร</v>
          </cell>
          <cell r="K1753" t="str">
            <v>1-5016-00059-34-5</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125621.43</v>
          </cell>
          <cell r="R1753" t="str">
            <v>96,987.91</v>
          </cell>
          <cell r="S1753" t="str">
            <v>จังหวัดฮอด</v>
          </cell>
          <cell r="T1753" t="str">
            <v>ผบE793</v>
          </cell>
          <cell r="U1753">
            <v>2565</v>
          </cell>
          <cell r="V1753" t="str">
            <v>ผบE889</v>
          </cell>
          <cell r="W1753">
            <v>2565</v>
          </cell>
          <cell r="AA1753">
            <v>21</v>
          </cell>
          <cell r="AB1753">
            <v>11</v>
          </cell>
          <cell r="AC1753">
            <v>2565</v>
          </cell>
          <cell r="BL1753" t="str">
            <v>นางสาวพิมพา เพียรชัยภูมิหรือสิริเจริญพร</v>
          </cell>
          <cell r="BM1753">
            <v>888165010308</v>
          </cell>
        </row>
        <row r="1754">
          <cell r="B1754">
            <v>2597</v>
          </cell>
          <cell r="C1754">
            <v>1749</v>
          </cell>
          <cell r="D1754">
            <v>27</v>
          </cell>
          <cell r="E1754">
            <v>3</v>
          </cell>
          <cell r="F1754">
            <v>2567</v>
          </cell>
          <cell r="G1754">
            <v>800075381577</v>
          </cell>
          <cell r="H1754" t="str">
            <v>นางสาว</v>
          </cell>
          <cell r="I1754" t="str">
            <v>พิชญานันท์</v>
          </cell>
          <cell r="J1754" t="str">
            <v>ธาดาเสาวดี</v>
          </cell>
          <cell r="K1754" t="str">
            <v>5-5104-00009-01-0</v>
          </cell>
          <cell r="L1754" t="str">
            <v>ฮอด</v>
          </cell>
          <cell r="M1754" t="str">
            <v>เชียงใหม่ 3</v>
          </cell>
          <cell r="N1754">
            <v>8</v>
          </cell>
          <cell r="O1754" t="str">
            <v>สินเชื่อพัฒนาองค์กรชุมชน (รายบุคคล)</v>
          </cell>
          <cell r="P1754" t="str">
            <v>1.บุคคลค้ำประกัน</v>
          </cell>
          <cell r="Q1754">
            <v>114054.33</v>
          </cell>
          <cell r="R1754" t="str">
            <v>128,368.82</v>
          </cell>
          <cell r="S1754" t="str">
            <v>จังหวัดฮอด</v>
          </cell>
          <cell r="T1754" t="str">
            <v>ผบE797</v>
          </cell>
          <cell r="U1754">
            <v>2565</v>
          </cell>
          <cell r="V1754" t="str">
            <v>ผบE892</v>
          </cell>
          <cell r="W1754">
            <v>2565</v>
          </cell>
          <cell r="AA1754">
            <v>11</v>
          </cell>
          <cell r="AB1754">
            <v>10</v>
          </cell>
          <cell r="AC1754">
            <v>2565</v>
          </cell>
          <cell r="BL1754" t="str">
            <v>นางสาวพิชญานันท์ ธาดาเสาวดี</v>
          </cell>
          <cell r="BM1754">
            <v>888165010314</v>
          </cell>
        </row>
        <row r="1755">
          <cell r="B1755">
            <v>2598</v>
          </cell>
          <cell r="C1755">
            <v>1750</v>
          </cell>
          <cell r="D1755">
            <v>27</v>
          </cell>
          <cell r="E1755">
            <v>3</v>
          </cell>
          <cell r="F1755">
            <v>2567</v>
          </cell>
          <cell r="G1755">
            <v>800064859716</v>
          </cell>
          <cell r="H1755" t="str">
            <v>นาย</v>
          </cell>
          <cell r="I1755" t="str">
            <v>วิฑูรย์</v>
          </cell>
          <cell r="J1755" t="str">
            <v>บรรทา</v>
          </cell>
          <cell r="K1755" t="str">
            <v>3-5016-000002-33-4</v>
          </cell>
          <cell r="L1755" t="str">
            <v>ฮอด</v>
          </cell>
          <cell r="M1755" t="str">
            <v>เชียงใหม่ 3</v>
          </cell>
          <cell r="N1755">
            <v>8</v>
          </cell>
          <cell r="O1755" t="str">
            <v>สินเชื่อธนาคารประชาชน</v>
          </cell>
          <cell r="P1755" t="str">
            <v>1.บุคคลค้ำประกัน</v>
          </cell>
          <cell r="Q1755" t="str">
            <v>165,337.04</v>
          </cell>
          <cell r="R1755" t="str">
            <v>121,593.04</v>
          </cell>
          <cell r="S1755" t="str">
            <v>จังหวัดฮอด</v>
          </cell>
          <cell r="T1755" t="str">
            <v>ผบE1055</v>
          </cell>
          <cell r="U1755">
            <v>2566</v>
          </cell>
          <cell r="V1755" t="str">
            <v>ผบE1394</v>
          </cell>
          <cell r="W1755">
            <v>2566</v>
          </cell>
          <cell r="AA1755">
            <v>6</v>
          </cell>
          <cell r="AB1755">
            <v>12</v>
          </cell>
          <cell r="AC1755">
            <v>2566</v>
          </cell>
          <cell r="BL1755" t="str">
            <v>นายวิฑูรย์ บรรทา</v>
          </cell>
          <cell r="BM1755">
            <v>888165010303</v>
          </cell>
        </row>
        <row r="1756">
          <cell r="B1756">
            <v>2599</v>
          </cell>
          <cell r="C1756">
            <v>1751</v>
          </cell>
          <cell r="D1756">
            <v>27</v>
          </cell>
          <cell r="E1756">
            <v>3</v>
          </cell>
          <cell r="F1756">
            <v>2567</v>
          </cell>
          <cell r="G1756">
            <v>800072531240</v>
          </cell>
          <cell r="H1756" t="str">
            <v>นาย</v>
          </cell>
          <cell r="I1756" t="str">
            <v>เกร็ดทอง</v>
          </cell>
          <cell r="J1756" t="str">
            <v>ภูดอนตอง</v>
          </cell>
          <cell r="K1756" t="str">
            <v>3-5106-00262-32-4</v>
          </cell>
          <cell r="L1756" t="str">
            <v>ฮอด</v>
          </cell>
          <cell r="M1756" t="str">
            <v>เชียงใหม่ 3</v>
          </cell>
          <cell r="N1756">
            <v>8</v>
          </cell>
          <cell r="O1756" t="str">
            <v>สินเชื่อพัฒนาองค์กรชุมชน (รายบุคคล)</v>
          </cell>
          <cell r="P1756" t="str">
            <v>1.บุคคลค้ำประกัน</v>
          </cell>
          <cell r="Q1756">
            <v>164956.35999999999</v>
          </cell>
          <cell r="R1756" t="str">
            <v>128,368.82</v>
          </cell>
          <cell r="S1756" t="str">
            <v>จังหวัดฮอด</v>
          </cell>
          <cell r="T1756" t="str">
            <v>ผบE673</v>
          </cell>
          <cell r="U1756">
            <v>2565</v>
          </cell>
          <cell r="V1756" t="str">
            <v>ผบE773</v>
          </cell>
          <cell r="W1756">
            <v>2565</v>
          </cell>
          <cell r="AA1756">
            <v>11</v>
          </cell>
          <cell r="AB1756">
            <v>10</v>
          </cell>
          <cell r="AC1756">
            <v>2565</v>
          </cell>
          <cell r="BL1756" t="str">
            <v>นายเกร็ดทอง ภูดอนตอง</v>
          </cell>
          <cell r="BM1756">
            <v>888165010320</v>
          </cell>
        </row>
        <row r="1757">
          <cell r="B1757">
            <v>2600</v>
          </cell>
          <cell r="C1757">
            <v>1752</v>
          </cell>
          <cell r="D1757">
            <v>27</v>
          </cell>
          <cell r="E1757">
            <v>3</v>
          </cell>
          <cell r="F1757">
            <v>2567</v>
          </cell>
          <cell r="G1757" t="str">
            <v>800089557063, 
800112806768</v>
          </cell>
          <cell r="H1757" t="str">
            <v>นาย</v>
          </cell>
          <cell r="I1757" t="str">
            <v>ณัฐพงศ์</v>
          </cell>
          <cell r="J1757" t="str">
            <v>เพชรเสนา</v>
          </cell>
          <cell r="K1757" t="str">
            <v>1-5099-70107-90-2</v>
          </cell>
          <cell r="L1757" t="str">
            <v>บิ๊กซี หางดง, 
ดอยเต่า</v>
          </cell>
          <cell r="M1757" t="str">
            <v>เชียงใหม่ 3</v>
          </cell>
          <cell r="N1757">
            <v>8</v>
          </cell>
          <cell r="O1757" t="str">
            <v>สินเชื่อธนาคารประชาชน, สินเชื่อผู้มีอาชีพอิสระ COVID-19 (PSA)</v>
          </cell>
          <cell r="P1757" t="str">
            <v>1.บุคคลค้ำประกัน</v>
          </cell>
          <cell r="Q1757">
            <v>96755.93</v>
          </cell>
          <cell r="R1757" t="str">
            <v>65,304.00</v>
          </cell>
          <cell r="S1757" t="str">
            <v>จังหวัดฮอด</v>
          </cell>
          <cell r="T1757" t="str">
            <v>ผบE210</v>
          </cell>
          <cell r="U1757">
            <v>2566</v>
          </cell>
          <cell r="V1757" t="str">
            <v>ผบE420</v>
          </cell>
          <cell r="W1757">
            <v>2566</v>
          </cell>
          <cell r="AA1757">
            <v>8</v>
          </cell>
          <cell r="AB1757">
            <v>5</v>
          </cell>
          <cell r="AC1757">
            <v>2566</v>
          </cell>
          <cell r="BL1757" t="str">
            <v>นายณัฐพงศ์ เพชรเสนา</v>
          </cell>
          <cell r="BM1757">
            <v>888165010638</v>
          </cell>
        </row>
        <row r="1758">
          <cell r="B1758">
            <v>2601</v>
          </cell>
          <cell r="C1758">
            <v>1753</v>
          </cell>
          <cell r="D1758">
            <v>27</v>
          </cell>
          <cell r="E1758">
            <v>3</v>
          </cell>
          <cell r="F1758">
            <v>2567</v>
          </cell>
          <cell r="G1758">
            <v>800054860989</v>
          </cell>
          <cell r="H1758" t="str">
            <v>นางสาว</v>
          </cell>
          <cell r="I1758" t="str">
            <v>สาวิตรี</v>
          </cell>
          <cell r="J1758" t="str">
            <v>งามช่วง</v>
          </cell>
          <cell r="K1758" t="str">
            <v>1-5003-00008-67-1</v>
          </cell>
          <cell r="L1758" t="str">
            <v>แม่แจ่ม</v>
          </cell>
          <cell r="M1758" t="str">
            <v>เชียงใหม่ 3</v>
          </cell>
          <cell r="N1758">
            <v>8</v>
          </cell>
          <cell r="O1758" t="str">
            <v>สินเชื่อพัฒนาองค์กรชุมชน (รายบุคคล)</v>
          </cell>
          <cell r="P1758" t="str">
            <v>1.บุคคลค้ำประกัน</v>
          </cell>
          <cell r="Q1758">
            <v>159692.53</v>
          </cell>
          <cell r="R1758" t="str">
            <v>112,455.72</v>
          </cell>
          <cell r="S1758" t="str">
            <v>จังหวัดฮอด</v>
          </cell>
          <cell r="T1758" t="str">
            <v>ผบE713</v>
          </cell>
          <cell r="U1758">
            <v>2566</v>
          </cell>
          <cell r="V1758" t="str">
            <v>ผบE911</v>
          </cell>
          <cell r="W1758">
            <v>2566</v>
          </cell>
          <cell r="AA1758">
            <v>26</v>
          </cell>
          <cell r="AB1758">
            <v>7</v>
          </cell>
          <cell r="AC1758">
            <v>2566</v>
          </cell>
          <cell r="BL1758" t="str">
            <v>นางสาวสาวิตรี งามช่วง</v>
          </cell>
          <cell r="BM1758">
            <v>888166010140</v>
          </cell>
        </row>
        <row r="1759">
          <cell r="B1759">
            <v>2602</v>
          </cell>
          <cell r="C1759">
            <v>1754</v>
          </cell>
          <cell r="D1759">
            <v>27</v>
          </cell>
          <cell r="E1759">
            <v>3</v>
          </cell>
          <cell r="F1759">
            <v>2567</v>
          </cell>
          <cell r="G1759">
            <v>800039045938</v>
          </cell>
          <cell r="H1759" t="str">
            <v>นาย</v>
          </cell>
          <cell r="I1759" t="str">
            <v>วิทยาหรือธัชชยุต</v>
          </cell>
          <cell r="J1759" t="str">
            <v>ใจบานหรือหิรัญวิทยา</v>
          </cell>
          <cell r="K1759" t="str">
            <v>1-5299-00414-60-1</v>
          </cell>
          <cell r="L1759" t="str">
            <v>แม่แจ่ม</v>
          </cell>
          <cell r="M1759" t="str">
            <v>เชียงใหม่ 3</v>
          </cell>
          <cell r="N1759">
            <v>8</v>
          </cell>
          <cell r="O1759" t="str">
            <v>สินเชื่อห้องแถว</v>
          </cell>
          <cell r="P1759" t="str">
            <v>1.บุคคลค้ำประกัน</v>
          </cell>
          <cell r="Q1759" t="str">
            <v>350,607.48</v>
          </cell>
          <cell r="R1759" t="str">
            <v>285,849.09</v>
          </cell>
          <cell r="S1759" t="str">
            <v>จังหวัดเชียงใหม่</v>
          </cell>
          <cell r="T1759" t="str">
            <v>ผบE1517</v>
          </cell>
          <cell r="U1759">
            <v>2566</v>
          </cell>
          <cell r="V1759" t="str">
            <v>ผบE1915</v>
          </cell>
          <cell r="W1759">
            <v>2566</v>
          </cell>
          <cell r="AA1759">
            <v>12</v>
          </cell>
          <cell r="AB1759">
            <v>10</v>
          </cell>
          <cell r="AC1759">
            <v>2566</v>
          </cell>
          <cell r="BL1759" t="str">
            <v>นายวิทยาหรือธัชชยุต ใจบานหรือหิรัญวิทยา</v>
          </cell>
          <cell r="BM1759">
            <v>888166010136</v>
          </cell>
        </row>
        <row r="1760">
          <cell r="B1760">
            <v>2603</v>
          </cell>
          <cell r="C1760">
            <v>1755</v>
          </cell>
          <cell r="D1760">
            <v>27</v>
          </cell>
          <cell r="E1760">
            <v>3</v>
          </cell>
          <cell r="F1760">
            <v>2567</v>
          </cell>
          <cell r="G1760">
            <v>800054861458</v>
          </cell>
          <cell r="H1760" t="str">
            <v>นาง</v>
          </cell>
          <cell r="I1760" t="str">
            <v>จิรภา</v>
          </cell>
          <cell r="J1760" t="str">
            <v>โอบอ้อม</v>
          </cell>
          <cell r="K1760" t="str">
            <v>3-5003-00048-75-1</v>
          </cell>
          <cell r="L1760" t="str">
            <v>แม่แจ่ม</v>
          </cell>
          <cell r="M1760" t="str">
            <v>เชียงใหม่ 3</v>
          </cell>
          <cell r="N1760">
            <v>8</v>
          </cell>
          <cell r="O1760" t="str">
            <v>สินเชื่อพัฒนาองค์กรชุมชน (รายบุคคล)</v>
          </cell>
          <cell r="P1760" t="str">
            <v>1.บุคคลค้ำประกัน</v>
          </cell>
          <cell r="Q1760">
            <v>61180.37</v>
          </cell>
          <cell r="R1760" t="str">
            <v>39,132.92</v>
          </cell>
          <cell r="S1760" t="str">
            <v>จังหวัดฮอด</v>
          </cell>
          <cell r="T1760" t="str">
            <v>ผบE717</v>
          </cell>
          <cell r="U1760">
            <v>2566</v>
          </cell>
          <cell r="V1760" t="str">
            <v>ผบE914</v>
          </cell>
          <cell r="W1760">
            <v>2566</v>
          </cell>
          <cell r="AA1760">
            <v>26</v>
          </cell>
          <cell r="AB1760">
            <v>7</v>
          </cell>
          <cell r="AC1760">
            <v>2566</v>
          </cell>
          <cell r="BL1760" t="str">
            <v>นางจิรภา โอบอ้อม</v>
          </cell>
          <cell r="BM1760">
            <v>888166010131</v>
          </cell>
        </row>
        <row r="1761">
          <cell r="B1761">
            <v>2604</v>
          </cell>
          <cell r="C1761">
            <v>1756</v>
          </cell>
          <cell r="D1761">
            <v>27</v>
          </cell>
          <cell r="E1761">
            <v>3</v>
          </cell>
          <cell r="F1761">
            <v>2567</v>
          </cell>
          <cell r="G1761">
            <v>800075786957</v>
          </cell>
          <cell r="H1761" t="str">
            <v>นาย</v>
          </cell>
          <cell r="I1761" t="str">
            <v>โกวิทย์</v>
          </cell>
          <cell r="J1761" t="str">
            <v>สุรินทร์</v>
          </cell>
          <cell r="K1761" t="str">
            <v>1-5009-00085-77-4</v>
          </cell>
          <cell r="L1761" t="str">
            <v>อมก๋อย</v>
          </cell>
          <cell r="M1761" t="str">
            <v>เชียงใหม่ 3</v>
          </cell>
          <cell r="N1761">
            <v>8</v>
          </cell>
          <cell r="O1761" t="str">
            <v>สินเชื่อธนาคารประชาชน</v>
          </cell>
          <cell r="P1761" t="str">
            <v>1.บุคคลค้ำประกัน</v>
          </cell>
          <cell r="Q1761">
            <v>119337.52</v>
          </cell>
          <cell r="R1761" t="str">
            <v>37,381.44</v>
          </cell>
          <cell r="S1761" t="str">
            <v>จังหวัดแม่สะเรียง</v>
          </cell>
          <cell r="T1761" t="str">
            <v>ผบE325</v>
          </cell>
          <cell r="U1761">
            <v>2566</v>
          </cell>
          <cell r="V1761" t="str">
            <v>ผบE387</v>
          </cell>
          <cell r="W1761">
            <v>2566</v>
          </cell>
          <cell r="X1761">
            <v>4</v>
          </cell>
          <cell r="Y1761">
            <v>10</v>
          </cell>
          <cell r="Z1761">
            <v>2566</v>
          </cell>
          <cell r="BL1761" t="str">
            <v>นายโกวิทย์ สุรินทร์</v>
          </cell>
          <cell r="BM1761">
            <v>888166010130</v>
          </cell>
        </row>
        <row r="1762">
          <cell r="B1762">
            <v>2605</v>
          </cell>
          <cell r="C1762">
            <v>1757</v>
          </cell>
          <cell r="D1762">
            <v>27</v>
          </cell>
          <cell r="E1762">
            <v>3</v>
          </cell>
          <cell r="F1762">
            <v>2567</v>
          </cell>
          <cell r="G1762">
            <v>800050353054</v>
          </cell>
          <cell r="H1762" t="str">
            <v>นาย</v>
          </cell>
          <cell r="I1762" t="str">
            <v>เสร็จสาร</v>
          </cell>
          <cell r="J1762" t="str">
            <v>ตั๋นแก้ว</v>
          </cell>
          <cell r="K1762" t="str">
            <v>3-5017-00002-72-4</v>
          </cell>
          <cell r="L1762" t="str">
            <v>ดอยเต่า</v>
          </cell>
          <cell r="M1762" t="str">
            <v>เชียงใหม่ 3</v>
          </cell>
          <cell r="N1762">
            <v>8</v>
          </cell>
          <cell r="O1762" t="str">
            <v>สินเชื่อธนาคารประชาชน</v>
          </cell>
          <cell r="P1762" t="str">
            <v>1.บุคคลค้ำประกัน</v>
          </cell>
          <cell r="Q1762">
            <v>112740.68</v>
          </cell>
          <cell r="R1762" t="str">
            <v>82,828.68</v>
          </cell>
          <cell r="S1762" t="str">
            <v>จังหวัดฮอด</v>
          </cell>
          <cell r="T1762" t="str">
            <v>ผบE851</v>
          </cell>
          <cell r="U1762">
            <v>2566</v>
          </cell>
          <cell r="V1762" t="str">
            <v>ผบE1097</v>
          </cell>
          <cell r="W1762">
            <v>2566</v>
          </cell>
          <cell r="AA1762">
            <v>18</v>
          </cell>
          <cell r="AB1762">
            <v>9</v>
          </cell>
          <cell r="AC1762">
            <v>2566</v>
          </cell>
          <cell r="BL1762" t="str">
            <v>นายเสร็จสาร ตั๋นแก้ว</v>
          </cell>
          <cell r="BM1762">
            <v>888166010124</v>
          </cell>
        </row>
        <row r="1763">
          <cell r="B1763">
            <v>2606</v>
          </cell>
          <cell r="C1763">
            <v>1758</v>
          </cell>
          <cell r="D1763">
            <v>27</v>
          </cell>
          <cell r="E1763">
            <v>3</v>
          </cell>
          <cell r="F1763">
            <v>2567</v>
          </cell>
          <cell r="G1763">
            <v>859051000982</v>
          </cell>
          <cell r="H1763" t="str">
            <v>นาง, นาย</v>
          </cell>
          <cell r="I1763" t="str">
            <v>แพร, บุญเจือ</v>
          </cell>
          <cell r="J1763" t="str">
            <v>ทิพเนตร, ทิพเนตร</v>
          </cell>
          <cell r="K1763" t="str">
            <v>3-5017-00101-59-5</v>
          </cell>
          <cell r="L1763" t="str">
            <v>ดอยเต่า</v>
          </cell>
          <cell r="M1763" t="str">
            <v>เชียงใหม่ 3</v>
          </cell>
          <cell r="N1763">
            <v>8</v>
          </cell>
          <cell r="O1763" t="str">
            <v>สินเชื่อเพื่อพัฒนากลุ่มอาชีพ</v>
          </cell>
          <cell r="P1763" t="str">
            <v>1.บุคคลค้ำประกัน</v>
          </cell>
          <cell r="Q1763">
            <v>106804.96</v>
          </cell>
          <cell r="R1763" t="str">
            <v>92,370.02</v>
          </cell>
          <cell r="S1763" t="str">
            <v>จังหวัดฮอด</v>
          </cell>
          <cell r="T1763" t="str">
            <v>ผบE855</v>
          </cell>
          <cell r="U1763">
            <v>2566</v>
          </cell>
          <cell r="V1763" t="str">
            <v>ผบE1249</v>
          </cell>
          <cell r="W1763">
            <v>2566</v>
          </cell>
          <cell r="AA1763">
            <v>24</v>
          </cell>
          <cell r="AB1763">
            <v>10</v>
          </cell>
          <cell r="AC1763">
            <v>2566</v>
          </cell>
          <cell r="BL1763" t="str">
            <v>นาง, นายแพร, บุญเจือ ทิพเนตร, ทิพเนตร</v>
          </cell>
          <cell r="BM1763">
            <v>888166010123</v>
          </cell>
        </row>
        <row r="1764">
          <cell r="B1764">
            <v>2607</v>
          </cell>
          <cell r="C1764">
            <v>1759</v>
          </cell>
          <cell r="D1764">
            <v>27</v>
          </cell>
          <cell r="E1764">
            <v>3</v>
          </cell>
          <cell r="F1764">
            <v>2567</v>
          </cell>
          <cell r="G1764">
            <v>800113034774</v>
          </cell>
          <cell r="H1764" t="str">
            <v>นาย</v>
          </cell>
          <cell r="I1764" t="str">
            <v>สัณหรส</v>
          </cell>
          <cell r="J1764" t="str">
            <v>หย่าจอ</v>
          </cell>
          <cell r="K1764" t="str">
            <v>5-5018-00027-52-1</v>
          </cell>
          <cell r="L1764" t="str">
            <v>อมก๋อย</v>
          </cell>
          <cell r="M1764" t="str">
            <v>เชียงใหม่ 3</v>
          </cell>
          <cell r="N1764">
            <v>8</v>
          </cell>
          <cell r="O1764" t="str">
            <v>สินเชื่อธนาคารประชาชน</v>
          </cell>
          <cell r="P1764" t="str">
            <v>1.บุคคลค้ำประกัน</v>
          </cell>
          <cell r="Q1764">
            <v>37999.879999999997</v>
          </cell>
          <cell r="R1764" t="str">
            <v>35,040.38</v>
          </cell>
          <cell r="S1764" t="str">
            <v>จังหวัดฮอด</v>
          </cell>
          <cell r="T1764" t="str">
            <v>ผบE721</v>
          </cell>
          <cell r="U1764">
            <v>2566</v>
          </cell>
          <cell r="V1764" t="str">
            <v>ผบE1028</v>
          </cell>
          <cell r="W1764">
            <v>2566</v>
          </cell>
          <cell r="AA1764">
            <v>29</v>
          </cell>
          <cell r="AB1764">
            <v>8</v>
          </cell>
          <cell r="AC1764">
            <v>2566</v>
          </cell>
          <cell r="BL1764" t="str">
            <v>นายสัณหรส หย่าจอ</v>
          </cell>
          <cell r="BM1764">
            <v>888166010118</v>
          </cell>
        </row>
        <row r="1765">
          <cell r="B1765">
            <v>2608</v>
          </cell>
          <cell r="C1765">
            <v>1760</v>
          </cell>
          <cell r="D1765">
            <v>27</v>
          </cell>
          <cell r="E1765">
            <v>3</v>
          </cell>
          <cell r="F1765">
            <v>2567</v>
          </cell>
          <cell r="G1765">
            <v>800107936489</v>
          </cell>
          <cell r="H1765" t="str">
            <v>นาย</v>
          </cell>
          <cell r="I1765" t="str">
            <v>ไพรศาล</v>
          </cell>
          <cell r="J1765" t="str">
            <v>คำใจ</v>
          </cell>
          <cell r="K1765" t="str">
            <v>3-5018-00226-75-6</v>
          </cell>
          <cell r="L1765" t="str">
            <v>อมก๋อย</v>
          </cell>
          <cell r="M1765" t="str">
            <v>เชียงใหม่ 3</v>
          </cell>
          <cell r="N1765">
            <v>8</v>
          </cell>
          <cell r="O1765" t="str">
            <v>สินเชื่อธนาคารประชาชน</v>
          </cell>
          <cell r="P1765" t="str">
            <v>1.บุคคลค้ำประกัน</v>
          </cell>
          <cell r="Q1765">
            <v>29130.3</v>
          </cell>
          <cell r="R1765" t="str">
            <v>27,251.56</v>
          </cell>
          <cell r="S1765" t="str">
            <v>จังหวัดฮอด</v>
          </cell>
          <cell r="T1765" t="str">
            <v>ผบE711</v>
          </cell>
          <cell r="U1765">
            <v>2566</v>
          </cell>
          <cell r="V1765" t="str">
            <v>ผบE910</v>
          </cell>
          <cell r="W1765">
            <v>2566</v>
          </cell>
          <cell r="AA1765">
            <v>26</v>
          </cell>
          <cell r="AB1765">
            <v>7</v>
          </cell>
          <cell r="AC1765">
            <v>2566</v>
          </cell>
          <cell r="BL1765" t="str">
            <v>นายไพรศาล คำใจ</v>
          </cell>
          <cell r="BM1765">
            <v>888166010117</v>
          </cell>
        </row>
        <row r="1766">
          <cell r="B1766">
            <v>2609</v>
          </cell>
          <cell r="C1766">
            <v>1761</v>
          </cell>
          <cell r="D1766">
            <v>27</v>
          </cell>
          <cell r="E1766">
            <v>3</v>
          </cell>
          <cell r="F1766">
            <v>2567</v>
          </cell>
          <cell r="G1766">
            <v>800142171738</v>
          </cell>
          <cell r="H1766" t="str">
            <v>นาย</v>
          </cell>
          <cell r="I1766" t="str">
            <v>พนิตพันธ์</v>
          </cell>
          <cell r="J1766" t="str">
            <v>เจริญปัญญาเนตร</v>
          </cell>
          <cell r="K1766" t="str">
            <v>1-5018-00104-04-2</v>
          </cell>
          <cell r="L1766" t="str">
            <v>อมก๋อย</v>
          </cell>
          <cell r="M1766" t="str">
            <v>เชียงใหม่ 3</v>
          </cell>
          <cell r="N1766">
            <v>8</v>
          </cell>
          <cell r="O1766" t="str">
            <v>สินเชื่อธนาคารประชาชน</v>
          </cell>
          <cell r="P1766" t="str">
            <v>1.บุคคลค้ำประกัน</v>
          </cell>
          <cell r="Q1766">
            <v>43850.9</v>
          </cell>
          <cell r="R1766" t="str">
            <v>38,059.86</v>
          </cell>
          <cell r="S1766" t="str">
            <v>จังหวัดฮอด</v>
          </cell>
          <cell r="T1766" t="str">
            <v>ผบE852</v>
          </cell>
          <cell r="U1766">
            <v>2566</v>
          </cell>
          <cell r="V1766" t="str">
            <v>ผบE1098</v>
          </cell>
          <cell r="W1766">
            <v>2566</v>
          </cell>
          <cell r="AA1766">
            <v>18</v>
          </cell>
          <cell r="AB1766">
            <v>9</v>
          </cell>
          <cell r="AC1766">
            <v>2566</v>
          </cell>
          <cell r="BL1766" t="str">
            <v>นายพนิตพันธ์ เจริญปัญญาเนตร</v>
          </cell>
          <cell r="BM1766">
            <v>888166010116</v>
          </cell>
        </row>
        <row r="1767">
          <cell r="B1767">
            <v>2610</v>
          </cell>
          <cell r="C1767">
            <v>1762</v>
          </cell>
          <cell r="D1767">
            <v>27</v>
          </cell>
          <cell r="E1767">
            <v>3</v>
          </cell>
          <cell r="F1767">
            <v>2567</v>
          </cell>
          <cell r="G1767">
            <v>800044733387</v>
          </cell>
          <cell r="H1767" t="str">
            <v>นาง</v>
          </cell>
          <cell r="I1767" t="str">
            <v>กิรณา</v>
          </cell>
          <cell r="J1767" t="str">
            <v>เทียนเล็ก</v>
          </cell>
          <cell r="K1767" t="str">
            <v>3-2001-01341-53-1</v>
          </cell>
          <cell r="L1767" t="str">
            <v>อมก๋อย</v>
          </cell>
          <cell r="M1767" t="str">
            <v>เชียงใหม่ 3</v>
          </cell>
          <cell r="N1767">
            <v>8</v>
          </cell>
          <cell r="O1767" t="str">
            <v>สินเชื่อธนาคารประชาชน</v>
          </cell>
          <cell r="P1767" t="str">
            <v>1.บุคคลค้ำประกัน</v>
          </cell>
          <cell r="Q1767">
            <v>73633.149999999994</v>
          </cell>
          <cell r="R1767" t="str">
            <v>51,824.75</v>
          </cell>
          <cell r="S1767" t="str">
            <v>จังหวัดฮอด</v>
          </cell>
          <cell r="T1767" t="str">
            <v>ผบE853</v>
          </cell>
          <cell r="U1767">
            <v>2566</v>
          </cell>
          <cell r="V1767" t="str">
            <v>ผบE1104</v>
          </cell>
          <cell r="W1767">
            <v>2566</v>
          </cell>
          <cell r="AA1767">
            <v>18</v>
          </cell>
          <cell r="AB1767">
            <v>9</v>
          </cell>
          <cell r="AC1767">
            <v>2566</v>
          </cell>
          <cell r="BL1767" t="str">
            <v>นางกิรณา เทียนเล็ก</v>
          </cell>
          <cell r="BM1767">
            <v>888166010113</v>
          </cell>
        </row>
        <row r="1768">
          <cell r="B1768">
            <v>2611</v>
          </cell>
          <cell r="C1768">
            <v>1763</v>
          </cell>
          <cell r="D1768">
            <v>27</v>
          </cell>
          <cell r="E1768">
            <v>3</v>
          </cell>
          <cell r="F1768">
            <v>2567</v>
          </cell>
          <cell r="G1768">
            <v>800082233597</v>
          </cell>
          <cell r="H1768" t="str">
            <v>นางสาว</v>
          </cell>
          <cell r="I1768" t="str">
            <v>รัตนาภรณ์</v>
          </cell>
          <cell r="J1768" t="str">
            <v>นามดี</v>
          </cell>
          <cell r="K1768" t="str">
            <v>1-5009-00106-51-8</v>
          </cell>
          <cell r="L1768" t="str">
            <v>ไชยปราการ</v>
          </cell>
          <cell r="M1768" t="str">
            <v>เชียงใหม่ 3</v>
          </cell>
          <cell r="N1768">
            <v>8</v>
          </cell>
          <cell r="O1768" t="str">
            <v>สินเชื่อธนาคารประชาชน</v>
          </cell>
          <cell r="P1768" t="str">
            <v>1.บุคคลค้ำประกัน</v>
          </cell>
          <cell r="Q1768">
            <v>127910.95</v>
          </cell>
          <cell r="R1768" t="str">
            <v>118,740.00</v>
          </cell>
          <cell r="S1768" t="str">
            <v xml:space="preserve"> จังหวัดฝาง</v>
          </cell>
          <cell r="T1768" t="str">
            <v>ผบ.394</v>
          </cell>
          <cell r="U1768">
            <v>2563</v>
          </cell>
          <cell r="V1768" t="str">
            <v>ผบ724</v>
          </cell>
          <cell r="W1768">
            <v>2563</v>
          </cell>
          <cell r="X1768">
            <v>3</v>
          </cell>
          <cell r="Y1768">
            <v>9</v>
          </cell>
          <cell r="Z1768">
            <v>2563</v>
          </cell>
          <cell r="BL1768" t="str">
            <v>นางสาวรัตนาภรณ์ นามดี</v>
          </cell>
          <cell r="BM1768">
            <v>883163011451</v>
          </cell>
        </row>
        <row r="1769">
          <cell r="B1769">
            <v>2612</v>
          </cell>
          <cell r="C1769">
            <v>1764</v>
          </cell>
          <cell r="G1769" t="str">
            <v>800090034086,
800090034094,
800090034102</v>
          </cell>
          <cell r="H1769" t="str">
            <v>นางสาว</v>
          </cell>
          <cell r="I1769" t="str">
            <v>กัลยา</v>
          </cell>
          <cell r="J1769" t="str">
            <v>ธนูคำ</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2032102.76</v>
          </cell>
          <cell r="R1769">
            <v>530167.94999999995</v>
          </cell>
          <cell r="S1769" t="str">
            <v>จังหวัดเชียงใหม่</v>
          </cell>
          <cell r="T1769" t="str">
            <v>ผบE2054</v>
          </cell>
          <cell r="U1769">
            <v>2566</v>
          </cell>
          <cell r="V1769" t="str">
            <v>ผบE552</v>
          </cell>
          <cell r="W1769">
            <v>2567</v>
          </cell>
          <cell r="X1769">
            <v>11</v>
          </cell>
          <cell r="Y1769">
            <v>3</v>
          </cell>
          <cell r="Z1769">
            <v>2567</v>
          </cell>
          <cell r="BL1769" t="str">
            <v>นางสาวกัลยา ธนูคำ</v>
          </cell>
          <cell r="BM1769">
            <v>883266040006</v>
          </cell>
        </row>
        <row r="1770">
          <cell r="B1770">
            <v>2613</v>
          </cell>
          <cell r="C1770">
            <v>1765</v>
          </cell>
          <cell r="G1770" t="str">
            <v>800057515572,
800057515580,
800057515598,
800042209893</v>
          </cell>
          <cell r="H1770" t="str">
            <v>นาย,นางสาว</v>
          </cell>
          <cell r="I1770" t="str">
            <v>อติรุจ,จิตตานันท์</v>
          </cell>
          <cell r="J1770" t="str">
            <v>อินนันท์,ดวงปัญญา</v>
          </cell>
          <cell r="L1770" t="str">
            <v>สันทราย</v>
          </cell>
          <cell r="M1770" t="str">
            <v>เชียงใหม่ 2</v>
          </cell>
          <cell r="N1770">
            <v>8</v>
          </cell>
          <cell r="O1770" t="str">
            <v>สินเชื่อเคหะ,สินเชื่อไทรทอง,สินเชื่อไทรทอง MRTA</v>
          </cell>
          <cell r="P1770" t="str">
            <v>2.หลักทรัพย์ค้ำประกัน</v>
          </cell>
          <cell r="Q1770">
            <v>2093822.19</v>
          </cell>
          <cell r="R1770">
            <v>449366.8</v>
          </cell>
          <cell r="S1770" t="str">
            <v>จังหวัดเชียงใหม่</v>
          </cell>
          <cell r="T1770" t="str">
            <v>ผบE2055</v>
          </cell>
          <cell r="U1770">
            <v>2566</v>
          </cell>
          <cell r="V1770" t="str">
            <v>ผบE583</v>
          </cell>
          <cell r="W1770">
            <v>2567</v>
          </cell>
          <cell r="X1770">
            <v>11</v>
          </cell>
          <cell r="Y1770">
            <v>3</v>
          </cell>
          <cell r="Z1770">
            <v>2567</v>
          </cell>
          <cell r="BL1770" t="str">
            <v>นายอติรุจ อินนันท์, นางสาวจิตตานันท์ ดวงปัญญา</v>
          </cell>
          <cell r="BM1770">
            <v>883266040005</v>
          </cell>
        </row>
        <row r="1771">
          <cell r="B1771">
            <v>2614</v>
          </cell>
          <cell r="C1771">
            <v>1766</v>
          </cell>
          <cell r="G1771" t="str">
            <v>800094743641,
800094743682</v>
          </cell>
          <cell r="H1771" t="str">
            <v>นางสาว</v>
          </cell>
          <cell r="I1771" t="str">
            <v>ภริตพร</v>
          </cell>
          <cell r="J1771" t="str">
            <v>ภูดอนตอง</v>
          </cell>
          <cell r="L1771" t="str">
            <v>มหาวิทยาลัยเชียงใหม่</v>
          </cell>
          <cell r="M1771" t="str">
            <v>เชียงใหม่ 2</v>
          </cell>
          <cell r="N1771">
            <v>8</v>
          </cell>
          <cell r="O1771" t="str">
            <v>สินเชื่อห้องแถว,สินเชื่อไทรทอง(บ้านแลกเงิน)</v>
          </cell>
          <cell r="P1771" t="str">
            <v>2.หลักทรัพย์ค้ำประกัน</v>
          </cell>
          <cell r="Q1771">
            <v>1137267.04</v>
          </cell>
          <cell r="R1771">
            <v>619295.39</v>
          </cell>
          <cell r="S1771" t="str">
            <v>จังหวัดลำพูน</v>
          </cell>
          <cell r="T1771" t="str">
            <v>พE179</v>
          </cell>
          <cell r="U1771">
            <v>2566</v>
          </cell>
          <cell r="V1771" t="str">
            <v>พE15</v>
          </cell>
          <cell r="W1771">
            <v>2567</v>
          </cell>
          <cell r="X1771">
            <v>31</v>
          </cell>
          <cell r="Y1771">
            <v>1</v>
          </cell>
          <cell r="Z1771">
            <v>2567</v>
          </cell>
          <cell r="BL1771" t="str">
            <v>นางสาวภริตพร ภูดอนตอง</v>
          </cell>
          <cell r="BM1771">
            <v>883263012012</v>
          </cell>
        </row>
        <row r="1772">
          <cell r="B1772">
            <v>2615</v>
          </cell>
          <cell r="C1772">
            <v>1767</v>
          </cell>
          <cell r="D1772">
            <v>19</v>
          </cell>
          <cell r="E1772">
            <v>1</v>
          </cell>
          <cell r="F1772">
            <v>2567</v>
          </cell>
          <cell r="G1772">
            <v>80027769317</v>
          </cell>
          <cell r="H1772" t="str">
            <v>นาง</v>
          </cell>
          <cell r="I1772" t="str">
            <v>พจนา</v>
          </cell>
          <cell r="J1772" t="str">
            <v>บุญสุทธิ์</v>
          </cell>
          <cell r="K1772" t="str">
            <v>3-5013-00759-12-7</v>
          </cell>
          <cell r="L1772" t="str">
            <v>เชียงใหม่</v>
          </cell>
          <cell r="M1772" t="str">
            <v>เชียงใหม่ 1</v>
          </cell>
          <cell r="N1772">
            <v>8</v>
          </cell>
          <cell r="O1772" t="str">
            <v>สินเชื่อธนาคารประชาชน</v>
          </cell>
          <cell r="P1772" t="str">
            <v>1.บุคคลค้ำประกัน</v>
          </cell>
          <cell r="Q1772" t="str">
            <v>173,364.51</v>
          </cell>
          <cell r="R1772" t="str">
            <v>152,068.00</v>
          </cell>
          <cell r="S1772" t="str">
            <v>แขวงเชียงใหม่</v>
          </cell>
          <cell r="T1772" t="str">
            <v>ผบ.12763</v>
          </cell>
          <cell r="U1772">
            <v>2559</v>
          </cell>
          <cell r="V1772" t="str">
            <v>ผบ.24</v>
          </cell>
          <cell r="W1772">
            <v>2560</v>
          </cell>
          <cell r="AA1772">
            <v>16</v>
          </cell>
          <cell r="AB1772">
            <v>1</v>
          </cell>
          <cell r="AC1772">
            <v>2560</v>
          </cell>
          <cell r="BL1772" t="str">
            <v>นางพจนา บุญสุทธิ์</v>
          </cell>
          <cell r="BM1772">
            <v>0</v>
          </cell>
        </row>
        <row r="1773">
          <cell r="B1773">
            <v>2616</v>
          </cell>
          <cell r="C1773">
            <v>1768</v>
          </cell>
          <cell r="D1773">
            <v>19</v>
          </cell>
          <cell r="E1773">
            <v>1</v>
          </cell>
          <cell r="F1773">
            <v>2567</v>
          </cell>
          <cell r="G1773">
            <v>800027495715</v>
          </cell>
          <cell r="H1773" t="str">
            <v>นางสาว</v>
          </cell>
          <cell r="I1773" t="str">
            <v xml:space="preserve">อัญชลินทร์ </v>
          </cell>
          <cell r="J1773" t="str">
            <v>ธนะปรียวัชร์</v>
          </cell>
          <cell r="K1773" t="str">
            <v>3-5804-00368-97-8</v>
          </cell>
          <cell r="L1773" t="str">
            <v>ถนนทิพย์เนตร</v>
          </cell>
          <cell r="M1773" t="str">
            <v>เชียงใหม่ 1</v>
          </cell>
          <cell r="N1773">
            <v>8</v>
          </cell>
          <cell r="O1773" t="str">
            <v>สินเชื่อธนาคารประชาชน</v>
          </cell>
          <cell r="P1773" t="str">
            <v>1.บุคคลค้ำประกัน</v>
          </cell>
          <cell r="Q1773" t="str">
            <v>162,126.18</v>
          </cell>
          <cell r="R1773" t="str">
            <v>137,480.00</v>
          </cell>
          <cell r="S1773" t="str">
            <v>แขวงเชียงใหม่</v>
          </cell>
          <cell r="T1773" t="str">
            <v>ผบ.12764</v>
          </cell>
          <cell r="U1773">
            <v>2559</v>
          </cell>
          <cell r="V1773" t="str">
            <v>ผบ.379</v>
          </cell>
          <cell r="W1773">
            <v>2560</v>
          </cell>
          <cell r="AA1773">
            <v>30</v>
          </cell>
          <cell r="AB1773">
            <v>1</v>
          </cell>
          <cell r="AC1773">
            <v>2560</v>
          </cell>
          <cell r="BL1773" t="str">
            <v>นางสาวอัญชลินทร์  ธนะปรียวัชร์</v>
          </cell>
          <cell r="BM1773">
            <v>0</v>
          </cell>
        </row>
        <row r="1774">
          <cell r="B1774">
            <v>2617</v>
          </cell>
          <cell r="C1774">
            <v>1769</v>
          </cell>
          <cell r="G1774" t="str">
            <v>800054625721,
800054625739,
800054625754</v>
          </cell>
          <cell r="H1774" t="str">
            <v>นาย,นาง</v>
          </cell>
          <cell r="I1774" t="str">
            <v>เดชา,จันทร์จิรา</v>
          </cell>
          <cell r="J1774" t="str">
            <v>สุ่มใจยา</v>
          </cell>
          <cell r="K1774" t="str">
            <v xml:space="preserve">3-5708-00334-13-2,
3-5099-01283-24-8
</v>
          </cell>
          <cell r="L1774" t="str">
            <v>ดอยสะเก็ด</v>
          </cell>
          <cell r="M1774" t="str">
            <v>เชียงใหม่ 2</v>
          </cell>
          <cell r="N1774">
            <v>8</v>
          </cell>
          <cell r="O1774" t="str">
            <v>สินเชื่อเคหะ,สินเชื่อไทรทอง,สินเชื่อไทรทอง MRTA</v>
          </cell>
          <cell r="Q1774">
            <v>2230878.06</v>
          </cell>
          <cell r="R1774">
            <v>585386.55000000005</v>
          </cell>
          <cell r="S1774" t="str">
            <v>จังหวัดเชียงใหม่</v>
          </cell>
          <cell r="T1774" t="str">
            <v>ผบE2057</v>
          </cell>
          <cell r="U1774">
            <v>2566</v>
          </cell>
          <cell r="V1774" t="str">
            <v>ผบE357</v>
          </cell>
          <cell r="W1774">
            <v>2567</v>
          </cell>
          <cell r="X1774">
            <v>12</v>
          </cell>
          <cell r="Y1774">
            <v>2</v>
          </cell>
          <cell r="Z1774">
            <v>2567</v>
          </cell>
          <cell r="BL1774" t="str">
            <v>นาย,นางเดชา,จันทร์จิรา สุ่มใจยา</v>
          </cell>
          <cell r="BM1774">
            <v>0</v>
          </cell>
        </row>
        <row r="1775">
          <cell r="B1775">
            <v>2618</v>
          </cell>
          <cell r="C1775">
            <v>1770</v>
          </cell>
          <cell r="D1775">
            <v>26</v>
          </cell>
          <cell r="E1775">
            <v>6</v>
          </cell>
          <cell r="F1775">
            <v>2567</v>
          </cell>
          <cell r="G1775">
            <v>800085055963</v>
          </cell>
          <cell r="H1775" t="str">
            <v>นาง</v>
          </cell>
          <cell r="I1775" t="str">
            <v>ประนอม</v>
          </cell>
          <cell r="J1775" t="str">
            <v>วงศ์สูง</v>
          </cell>
          <cell r="K1775" t="str">
            <v>3-5401-00777-31-7</v>
          </cell>
          <cell r="L1775" t="str">
            <v>หนองหอย</v>
          </cell>
          <cell r="M1775" t="str">
            <v>เชียงใหม่ 1</v>
          </cell>
          <cell r="N1775">
            <v>8</v>
          </cell>
          <cell r="O1775" t="str">
            <v>สินเชื่อธนาคารประชาชน</v>
          </cell>
          <cell r="P1775" t="str">
            <v>1.บุคคลค้ำประกัน</v>
          </cell>
          <cell r="Q1775">
            <v>138520.07999999999</v>
          </cell>
          <cell r="R1775">
            <v>49642.17</v>
          </cell>
          <cell r="S1775" t="str">
            <v>แขวงเชียงใหม่</v>
          </cell>
          <cell r="T1775" t="str">
            <v>ผบE8960</v>
          </cell>
          <cell r="U1775">
            <v>2566</v>
          </cell>
          <cell r="V1775" t="str">
            <v>ผบE395</v>
          </cell>
          <cell r="W1775">
            <v>2567</v>
          </cell>
          <cell r="X1775">
            <v>22</v>
          </cell>
          <cell r="Y1775">
            <v>1</v>
          </cell>
          <cell r="Z1775">
            <v>2567</v>
          </cell>
          <cell r="BL1775" t="str">
            <v>นางประนอม วงศ์สูง</v>
          </cell>
          <cell r="BM1775">
            <v>0</v>
          </cell>
        </row>
        <row r="1776">
          <cell r="B1776">
            <v>2619</v>
          </cell>
          <cell r="C1776">
            <v>1771</v>
          </cell>
          <cell r="D1776">
            <v>20</v>
          </cell>
          <cell r="E1776">
            <v>1</v>
          </cell>
          <cell r="F1776">
            <v>2566</v>
          </cell>
          <cell r="G1776">
            <v>800094137182</v>
          </cell>
          <cell r="H1776" t="str">
            <v>นางสาว</v>
          </cell>
          <cell r="I1776" t="str">
            <v>อุไรวรรณ</v>
          </cell>
          <cell r="J1776" t="str">
            <v>เปี้ยกันทา</v>
          </cell>
          <cell r="K1776" t="str">
            <v>3-5012-00116-05-4</v>
          </cell>
          <cell r="L1776" t="str">
            <v>หางดง</v>
          </cell>
          <cell r="M1776" t="str">
            <v>เชียงใหม่ 3</v>
          </cell>
          <cell r="N1776">
            <v>8</v>
          </cell>
          <cell r="O1776" t="str">
            <v>สินเชื่อธนาคารประชาชน</v>
          </cell>
          <cell r="P1776" t="str">
            <v>1.บุคคลค้ำประกัน</v>
          </cell>
          <cell r="Q1776" t="str">
            <v>50,000.00</v>
          </cell>
          <cell r="S1776" t="str">
            <v>แขวงเชียงใหม่</v>
          </cell>
          <cell r="T1776" t="str">
            <v>ผบE7484</v>
          </cell>
          <cell r="U1776">
            <v>2565</v>
          </cell>
          <cell r="V1776" t="str">
            <v>ผบE5214</v>
          </cell>
          <cell r="W1776">
            <v>2565</v>
          </cell>
          <cell r="X1776">
            <v>25</v>
          </cell>
          <cell r="Y1776">
            <v>10</v>
          </cell>
          <cell r="Z1776">
            <v>2565</v>
          </cell>
          <cell r="BL1776" t="str">
            <v>นางสาวอุไรวรรณ เปี้ยกันทา</v>
          </cell>
          <cell r="BM1776">
            <v>0</v>
          </cell>
        </row>
        <row r="1777">
          <cell r="B1777">
            <v>2620</v>
          </cell>
          <cell r="C1777">
            <v>1772</v>
          </cell>
          <cell r="G1777">
            <v>800086238386</v>
          </cell>
          <cell r="H1777" t="str">
            <v>นาย</v>
          </cell>
          <cell r="I1777" t="str">
            <v>ประสพโชค</v>
          </cell>
          <cell r="J1777" t="str">
            <v>ตุ้ยดง</v>
          </cell>
          <cell r="K1777" t="str">
            <v>1-5099-00842-95-6</v>
          </cell>
          <cell r="L1777" t="str">
            <v>บิ๊กซี หางดง</v>
          </cell>
          <cell r="M1777" t="str">
            <v>เชียงใหม่ 3</v>
          </cell>
          <cell r="N1777">
            <v>8</v>
          </cell>
          <cell r="O1777" t="str">
            <v>สินเชื่อธนาคารประชาชน</v>
          </cell>
          <cell r="S1777" t="str">
            <v>แขวงเชียงใหม่</v>
          </cell>
          <cell r="T1777" t="str">
            <v>ผบE331</v>
          </cell>
          <cell r="U1777">
            <v>2566</v>
          </cell>
          <cell r="V1777" t="str">
            <v>ผบE3539</v>
          </cell>
          <cell r="W1777">
            <v>2566</v>
          </cell>
          <cell r="AA1777">
            <v>23</v>
          </cell>
          <cell r="AB1777">
            <v>5</v>
          </cell>
          <cell r="AC1777">
            <v>2566</v>
          </cell>
          <cell r="BL1777" t="str">
            <v>นายประสพโชค ตุ้ยดง</v>
          </cell>
          <cell r="BM1777">
            <v>0</v>
          </cell>
        </row>
        <row r="1778">
          <cell r="B1778">
            <v>2621</v>
          </cell>
          <cell r="C1778">
            <v>1773</v>
          </cell>
          <cell r="G1778">
            <v>800094936146</v>
          </cell>
          <cell r="H1778" t="str">
            <v>นาง</v>
          </cell>
          <cell r="I1778" t="str">
            <v xml:space="preserve">จันทร์ดี </v>
          </cell>
          <cell r="J1778" t="str">
            <v>ทำสวน</v>
          </cell>
          <cell r="K1778" t="str">
            <v>3-5015-00136-11-5</v>
          </cell>
          <cell r="L1778" t="str">
            <v>บิ๊กซี หางดง</v>
          </cell>
          <cell r="M1778" t="str">
            <v>เชียงใหม่ 3</v>
          </cell>
          <cell r="N1778">
            <v>8</v>
          </cell>
          <cell r="S1778" t="str">
            <v>แขวงเชียงใหม่</v>
          </cell>
          <cell r="T1778" t="str">
            <v>ผบE323</v>
          </cell>
          <cell r="U1778">
            <v>2566</v>
          </cell>
          <cell r="V1778" t="str">
            <v>ผบE2298</v>
          </cell>
          <cell r="W1778">
            <v>2566</v>
          </cell>
          <cell r="X1778">
            <v>24</v>
          </cell>
          <cell r="Y1778">
            <v>4</v>
          </cell>
          <cell r="Z1778">
            <v>2566</v>
          </cell>
          <cell r="BL1778" t="str">
            <v>นางจันทร์ดี  ทำสวน</v>
          </cell>
          <cell r="BM1778">
            <v>0</v>
          </cell>
        </row>
        <row r="1779">
          <cell r="B1779">
            <v>2622</v>
          </cell>
          <cell r="C1779">
            <v>1774</v>
          </cell>
          <cell r="H1779" t="str">
            <v>นางสาว</v>
          </cell>
          <cell r="I1779" t="str">
            <v>จุฑามาศ</v>
          </cell>
          <cell r="J1779" t="str">
            <v>ปุดตา</v>
          </cell>
          <cell r="K1779" t="str">
            <v>1-5099-01257-21-6</v>
          </cell>
          <cell r="L1779" t="str">
            <v>บิ๊กซี หางดง</v>
          </cell>
          <cell r="M1779" t="str">
            <v>เชียงใหม่ 3</v>
          </cell>
          <cell r="N1779">
            <v>8</v>
          </cell>
          <cell r="S1779" t="str">
            <v>แขวงเชียงใหม่</v>
          </cell>
          <cell r="T1779" t="str">
            <v>ผบE379</v>
          </cell>
          <cell r="U1779">
            <v>2566</v>
          </cell>
          <cell r="V1779" t="str">
            <v>ผบE2332</v>
          </cell>
          <cell r="W1779">
            <v>2566</v>
          </cell>
          <cell r="X1779">
            <v>24</v>
          </cell>
          <cell r="Y1779">
            <v>4</v>
          </cell>
          <cell r="Z1779">
            <v>2566</v>
          </cell>
          <cell r="BL1779" t="str">
            <v>นางสาวจุฑามาศ ปุดตา</v>
          </cell>
          <cell r="BM1779">
            <v>0</v>
          </cell>
        </row>
        <row r="1780">
          <cell r="B1780">
            <v>2623</v>
          </cell>
          <cell r="C1780">
            <v>1775</v>
          </cell>
          <cell r="G1780">
            <v>800097784568</v>
          </cell>
          <cell r="H1780" t="str">
            <v>นางสาว</v>
          </cell>
          <cell r="I1780" t="str">
            <v>ลิขิตตา</v>
          </cell>
          <cell r="J1780" t="str">
            <v>มุ่งหมาย</v>
          </cell>
          <cell r="K1780" t="str">
            <v>3-5006-00445-41-1</v>
          </cell>
          <cell r="L1780" t="str">
            <v>บิ๊กซี หางดง</v>
          </cell>
          <cell r="M1780" t="str">
            <v>เชียงใหม่ 3</v>
          </cell>
          <cell r="N1780">
            <v>8</v>
          </cell>
          <cell r="S1780" t="str">
            <v>แขวงเชียงใหม่</v>
          </cell>
          <cell r="T1780" t="str">
            <v>ผบE1895</v>
          </cell>
          <cell r="U1780">
            <v>2566</v>
          </cell>
          <cell r="V1780" t="str">
            <v>ผบE3378</v>
          </cell>
          <cell r="W1780">
            <v>2566</v>
          </cell>
          <cell r="X1780">
            <v>19</v>
          </cell>
          <cell r="Y1780">
            <v>5</v>
          </cell>
          <cell r="Z1780">
            <v>2566</v>
          </cell>
          <cell r="BL1780" t="str">
            <v>นางสาวลิขิตตา มุ่งหมาย</v>
          </cell>
          <cell r="BM1780">
            <v>0</v>
          </cell>
        </row>
        <row r="1781">
          <cell r="B1781">
            <v>2624</v>
          </cell>
          <cell r="C1781">
            <v>1776</v>
          </cell>
          <cell r="G1781">
            <v>800122807012</v>
          </cell>
          <cell r="H1781" t="str">
            <v>นาย</v>
          </cell>
          <cell r="I1781" t="str">
            <v>อนุพงค์</v>
          </cell>
          <cell r="J1781" t="str">
            <v>ต่อมคำ</v>
          </cell>
          <cell r="K1781" t="str">
            <v>1-5099-01445-08-0</v>
          </cell>
          <cell r="L1781" t="str">
            <v>บิ๊กซี หางดง</v>
          </cell>
          <cell r="M1781" t="str">
            <v>เชียงใหม่ 3</v>
          </cell>
          <cell r="N1781">
            <v>8</v>
          </cell>
          <cell r="S1781" t="str">
            <v>แขวงเชียงใหม่</v>
          </cell>
          <cell r="T1781" t="str">
            <v>ผบE326</v>
          </cell>
          <cell r="U1781">
            <v>2566</v>
          </cell>
          <cell r="V1781" t="str">
            <v>ผบE2299</v>
          </cell>
          <cell r="W1781">
            <v>2566</v>
          </cell>
          <cell r="X1781">
            <v>24</v>
          </cell>
          <cell r="Y1781">
            <v>4</v>
          </cell>
          <cell r="Z1781">
            <v>2566</v>
          </cell>
          <cell r="BL1781" t="str">
            <v>นายอนุพงค์ ต่อมคำ</v>
          </cell>
          <cell r="BM1781">
            <v>0</v>
          </cell>
        </row>
        <row r="1782">
          <cell r="B1782">
            <v>2625</v>
          </cell>
          <cell r="C1782">
            <v>1777</v>
          </cell>
          <cell r="G1782">
            <v>800122181962</v>
          </cell>
          <cell r="H1782" t="str">
            <v>นาย</v>
          </cell>
          <cell r="I1782" t="str">
            <v>ปราณนต์</v>
          </cell>
          <cell r="J1782" t="str">
            <v>หน่ออินตา</v>
          </cell>
          <cell r="K1782" t="str">
            <v>1-5053-00022-76-8</v>
          </cell>
          <cell r="L1782" t="str">
            <v>บิ๊กซี หางดง</v>
          </cell>
          <cell r="M1782" t="str">
            <v>เชียงใหม่ 3</v>
          </cell>
          <cell r="N1782">
            <v>8</v>
          </cell>
          <cell r="S1782" t="str">
            <v>แขวงเชียงใหม่</v>
          </cell>
          <cell r="T1782" t="str">
            <v>ผบE328</v>
          </cell>
          <cell r="U1782">
            <v>2566</v>
          </cell>
          <cell r="V1782" t="str">
            <v>ผบE2331</v>
          </cell>
          <cell r="W1782">
            <v>2566</v>
          </cell>
          <cell r="X1782">
            <v>24</v>
          </cell>
          <cell r="Y1782">
            <v>4</v>
          </cell>
          <cell r="Z1782">
            <v>2566</v>
          </cell>
          <cell r="BL1782" t="str">
            <v>นายปราณนต์ หน่ออินตา</v>
          </cell>
          <cell r="BM1782">
            <v>0</v>
          </cell>
        </row>
        <row r="1783">
          <cell r="B1783">
            <v>2626</v>
          </cell>
          <cell r="C1783">
            <v>1778</v>
          </cell>
          <cell r="G1783">
            <v>800123043641</v>
          </cell>
          <cell r="H1783" t="str">
            <v>นางสาว</v>
          </cell>
          <cell r="I1783" t="str">
            <v>นงเยาว์</v>
          </cell>
          <cell r="J1783" t="str">
            <v>โพธานารักษ์</v>
          </cell>
          <cell r="K1783" t="str">
            <v>3-5001-00189-25-3</v>
          </cell>
          <cell r="L1783" t="str">
            <v>บิ๊กซี หางดง</v>
          </cell>
          <cell r="M1783" t="str">
            <v>เชียงใหม่ 3</v>
          </cell>
          <cell r="N1783">
            <v>8</v>
          </cell>
          <cell r="S1783" t="str">
            <v>แขวงเชียงใหม่</v>
          </cell>
          <cell r="T1783" t="str">
            <v>ผบE383</v>
          </cell>
          <cell r="U1783">
            <v>2566</v>
          </cell>
          <cell r="V1783" t="str">
            <v>ผบE2280</v>
          </cell>
          <cell r="W1783">
            <v>2566</v>
          </cell>
          <cell r="AA1783">
            <v>24</v>
          </cell>
          <cell r="AB1783">
            <v>4</v>
          </cell>
          <cell r="AC1783">
            <v>2566</v>
          </cell>
          <cell r="BL1783" t="str">
            <v>นางสาวนงเยาว์ โพธานารักษ์</v>
          </cell>
          <cell r="BM1783">
            <v>0</v>
          </cell>
        </row>
        <row r="1784">
          <cell r="B1784">
            <v>2627</v>
          </cell>
          <cell r="C1784">
            <v>1779</v>
          </cell>
          <cell r="G1784">
            <v>800081828736</v>
          </cell>
          <cell r="H1784" t="str">
            <v>นาย</v>
          </cell>
          <cell r="I1784" t="str">
            <v>สุรวัช</v>
          </cell>
          <cell r="J1784" t="str">
            <v>ฟ้ากุศล</v>
          </cell>
          <cell r="K1784">
            <v>5501801086580</v>
          </cell>
          <cell r="L1784" t="str">
            <v>มีโชคพลาซ่า</v>
          </cell>
          <cell r="M1784" t="str">
            <v>เชียงใหม่ 2</v>
          </cell>
          <cell r="N1784">
            <v>8</v>
          </cell>
          <cell r="S1784" t="str">
            <v>จังหวัดฮอด</v>
          </cell>
          <cell r="T1784" t="str">
            <v>ผบE203</v>
          </cell>
          <cell r="U1784">
            <v>2566</v>
          </cell>
          <cell r="V1784" t="str">
            <v>ผบE566</v>
          </cell>
          <cell r="W1784">
            <v>2566</v>
          </cell>
          <cell r="X1784">
            <v>1</v>
          </cell>
          <cell r="Y1784">
            <v>6</v>
          </cell>
          <cell r="Z1784">
            <v>2566</v>
          </cell>
          <cell r="BL1784" t="str">
            <v>นายสุรวัช ฟ้ากุศล</v>
          </cell>
          <cell r="BM1784">
            <v>0</v>
          </cell>
        </row>
        <row r="1785">
          <cell r="B1785">
            <v>2628</v>
          </cell>
          <cell r="C1785">
            <v>1780</v>
          </cell>
          <cell r="G1785">
            <v>800130282687</v>
          </cell>
          <cell r="H1785" t="str">
            <v>นางสาว</v>
          </cell>
          <cell r="I1785" t="str">
            <v>จุฑามาศ</v>
          </cell>
          <cell r="J1785" t="str">
            <v>แก้วภา</v>
          </cell>
          <cell r="K1785" t="str">
            <v>1-5009-00200-74-3</v>
          </cell>
          <cell r="L1785" t="str">
            <v>ฝาง</v>
          </cell>
          <cell r="M1785" t="str">
            <v>เชียงใหม่ 2</v>
          </cell>
          <cell r="N1785">
            <v>8</v>
          </cell>
          <cell r="S1785" t="str">
            <v>จังหวัดฝาง</v>
          </cell>
          <cell r="T1785" t="str">
            <v>ผบE1241</v>
          </cell>
          <cell r="U1785">
            <v>2566</v>
          </cell>
          <cell r="V1785" t="str">
            <v>ผบE1473</v>
          </cell>
          <cell r="W1785">
            <v>2566</v>
          </cell>
          <cell r="AA1785">
            <v>28</v>
          </cell>
          <cell r="AB1785">
            <v>11</v>
          </cell>
          <cell r="AC1785">
            <v>2566</v>
          </cell>
          <cell r="BL1785" t="str">
            <v>นางสาวจุฑามาศ แก้วภา</v>
          </cell>
          <cell r="BM1785">
            <v>0</v>
          </cell>
        </row>
        <row r="1786">
          <cell r="B1786">
            <v>2629</v>
          </cell>
          <cell r="C1786">
            <v>1781</v>
          </cell>
          <cell r="G1786">
            <v>800070648285</v>
          </cell>
          <cell r="H1786" t="str">
            <v>นาย</v>
          </cell>
          <cell r="I1786" t="str">
            <v>สิงหลกะ</v>
          </cell>
          <cell r="J1786" t="str">
            <v>สืบท้าว</v>
          </cell>
          <cell r="K1786" t="str">
            <v>1 3503 00049 10 8</v>
          </cell>
          <cell r="L1786" t="str">
            <v>ไชยปราการ</v>
          </cell>
          <cell r="M1786" t="str">
            <v>เชียงใหม่ 2</v>
          </cell>
          <cell r="N1786">
            <v>8</v>
          </cell>
          <cell r="S1786" t="str">
            <v>แขวงเชียงใหม่</v>
          </cell>
          <cell r="T1786" t="str">
            <v>ผบE55</v>
          </cell>
          <cell r="U1786">
            <v>2566</v>
          </cell>
          <cell r="V1786" t="str">
            <v>ผบE1812</v>
          </cell>
          <cell r="W1786">
            <v>2566</v>
          </cell>
          <cell r="AA1786">
            <v>13</v>
          </cell>
          <cell r="AB1786">
            <v>3</v>
          </cell>
          <cell r="AC1786">
            <v>2566</v>
          </cell>
          <cell r="BL1786" t="str">
            <v>นายสิงหลกะ สืบท้าว</v>
          </cell>
          <cell r="BM1786">
            <v>0</v>
          </cell>
        </row>
        <row r="1787">
          <cell r="B1787">
            <v>2630</v>
          </cell>
          <cell r="C1787">
            <v>1782</v>
          </cell>
          <cell r="G1787">
            <v>800030283462</v>
          </cell>
          <cell r="H1787" t="str">
            <v>นาง</v>
          </cell>
          <cell r="I1787" t="str">
            <v>พิกุล</v>
          </cell>
          <cell r="J1787" t="str">
            <v>ปวงคำ</v>
          </cell>
          <cell r="K1787" t="str">
            <v>3-5009-00523-71-9</v>
          </cell>
          <cell r="L1787" t="str">
            <v>ฝาง</v>
          </cell>
          <cell r="M1787" t="str">
            <v>เชียงใหม่ 2</v>
          </cell>
          <cell r="N1787">
            <v>8</v>
          </cell>
          <cell r="S1787" t="str">
            <v>จังหวัดฮอด</v>
          </cell>
          <cell r="T1787" t="str">
            <v>ผบ.603</v>
          </cell>
          <cell r="U1787">
            <v>2557</v>
          </cell>
          <cell r="V1787" t="str">
            <v>ผบE721</v>
          </cell>
          <cell r="W1787">
            <v>2567</v>
          </cell>
          <cell r="AA1787">
            <v>7</v>
          </cell>
          <cell r="AB1787">
            <v>10</v>
          </cell>
          <cell r="AC1787">
            <v>2557</v>
          </cell>
          <cell r="BL1787" t="str">
            <v>นางพิกุล ปวงคำ</v>
          </cell>
          <cell r="BM1787">
            <v>0</v>
          </cell>
        </row>
        <row r="1788">
          <cell r="B1788">
            <v>2631</v>
          </cell>
          <cell r="C1788">
            <v>1783</v>
          </cell>
          <cell r="G1788">
            <v>800120934800</v>
          </cell>
          <cell r="H1788" t="str">
            <v>นางสาว</v>
          </cell>
          <cell r="I1788" t="str">
            <v>สาระภี</v>
          </cell>
          <cell r="J1788" t="str">
            <v>สีสมหรือยะตุ้ย</v>
          </cell>
          <cell r="K1788">
            <v>1529900979226</v>
          </cell>
          <cell r="L1788" t="str">
            <v>เซ็นทรัล แอร์พอร์ต พลาซ่า เชียงใหม่</v>
          </cell>
          <cell r="M1788" t="str">
            <v>เชียงใหม่ 1</v>
          </cell>
          <cell r="N1788">
            <v>8</v>
          </cell>
          <cell r="S1788" t="str">
            <v>แขวงเชียงใหม่</v>
          </cell>
          <cell r="T1788" t="str">
            <v>ผบE5356</v>
          </cell>
          <cell r="U1788">
            <v>2565</v>
          </cell>
          <cell r="V1788" t="str">
            <v>ผบE8585</v>
          </cell>
          <cell r="W1788">
            <v>2565</v>
          </cell>
          <cell r="X1788">
            <v>29</v>
          </cell>
          <cell r="Y1788">
            <v>11</v>
          </cell>
          <cell r="Z1788">
            <v>2565</v>
          </cell>
          <cell r="BL1788" t="str">
            <v>นางสาวสาระภี สีสมหรือยะตุ้ย</v>
          </cell>
          <cell r="BM1788">
            <v>0</v>
          </cell>
        </row>
        <row r="1789">
          <cell r="B1789">
            <v>2632</v>
          </cell>
          <cell r="C1789">
            <v>1784</v>
          </cell>
          <cell r="G1789">
            <v>800121336070</v>
          </cell>
          <cell r="H1789" t="str">
            <v>นาย</v>
          </cell>
          <cell r="I1789" t="str">
            <v>พรมงคล</v>
          </cell>
          <cell r="J1789" t="str">
            <v>ตาแก้ว</v>
          </cell>
          <cell r="K1789">
            <v>1509901713581</v>
          </cell>
          <cell r="L1789" t="str">
            <v>เซ็นทรัล แอร์พอร์ต พลาซ่า เชียงใหม่</v>
          </cell>
          <cell r="M1789" t="str">
            <v>เชียงใหม่ 1</v>
          </cell>
          <cell r="N1789">
            <v>8</v>
          </cell>
          <cell r="S1789" t="str">
            <v>แขวงเชียงใหม่</v>
          </cell>
          <cell r="T1789" t="str">
            <v>ผบE5353</v>
          </cell>
          <cell r="U1789">
            <v>2565</v>
          </cell>
          <cell r="V1789" t="str">
            <v>ผบE311</v>
          </cell>
          <cell r="W1789">
            <v>2566</v>
          </cell>
          <cell r="X1789">
            <v>23</v>
          </cell>
          <cell r="Y1789">
            <v>1</v>
          </cell>
          <cell r="Z1789">
            <v>2566</v>
          </cell>
          <cell r="BL1789" t="str">
            <v>นายพรมงคล ตาแก้ว</v>
          </cell>
          <cell r="BM1789">
            <v>0</v>
          </cell>
        </row>
        <row r="1790">
          <cell r="B1790">
            <v>2633</v>
          </cell>
          <cell r="C1790">
            <v>1785</v>
          </cell>
          <cell r="G1790">
            <v>800013237402</v>
          </cell>
          <cell r="H1790" t="str">
            <v>นางสาว</v>
          </cell>
          <cell r="I1790" t="str">
            <v>นันทิยา</v>
          </cell>
          <cell r="J1790" t="str">
            <v>นวฐิติกุล</v>
          </cell>
          <cell r="K1790" t="str">
            <v>3-5701-01673-34-5</v>
          </cell>
          <cell r="L1790" t="str">
            <v>ท่าแพ</v>
          </cell>
          <cell r="M1790" t="str">
            <v>เชียงใหม่ 1</v>
          </cell>
          <cell r="N1790">
            <v>8</v>
          </cell>
          <cell r="S1790" t="str">
            <v>จังหวัดเชียงใหม่</v>
          </cell>
          <cell r="T1790" t="str">
            <v>ผบ1244</v>
          </cell>
          <cell r="U1790">
            <v>2561</v>
          </cell>
          <cell r="V1790" t="str">
            <v>ผบ1730</v>
          </cell>
          <cell r="W1790">
            <v>2561</v>
          </cell>
          <cell r="AA1790">
            <v>26</v>
          </cell>
          <cell r="AB1790">
            <v>7</v>
          </cell>
          <cell r="AC1790">
            <v>2561</v>
          </cell>
          <cell r="BL1790" t="str">
            <v>นางสาวนันทิยา นวฐิติกุล</v>
          </cell>
          <cell r="BM1790">
            <v>0</v>
          </cell>
        </row>
        <row r="1791">
          <cell r="B1791">
            <v>2634</v>
          </cell>
          <cell r="C1791">
            <v>1786</v>
          </cell>
          <cell r="G1791">
            <v>800038185768</v>
          </cell>
          <cell r="H1791" t="str">
            <v>นาย</v>
          </cell>
          <cell r="I1791" t="str">
            <v>ณัฐวัฒน์</v>
          </cell>
          <cell r="J1791" t="str">
            <v>วรเมธากร</v>
          </cell>
          <cell r="K1791" t="str">
            <v>1-5099-00538-23-8</v>
          </cell>
          <cell r="L1791" t="str">
            <v>ท่าแพ</v>
          </cell>
          <cell r="M1791" t="str">
            <v>เชียงใหม่ 1</v>
          </cell>
          <cell r="N1791">
            <v>8</v>
          </cell>
          <cell r="S1791" t="str">
            <v>แขวงเชียงใหม่</v>
          </cell>
          <cell r="T1791" t="str">
            <v>ผบ.4830</v>
          </cell>
          <cell r="U1791">
            <v>2562</v>
          </cell>
          <cell r="V1791" t="str">
            <v>ผบ.4990</v>
          </cell>
          <cell r="W1791">
            <v>2562</v>
          </cell>
          <cell r="AA1791">
            <v>16</v>
          </cell>
          <cell r="AB1791">
            <v>6</v>
          </cell>
          <cell r="AC1791">
            <v>2562</v>
          </cell>
          <cell r="BL1791" t="str">
            <v>นายณัฐวัฒน์ วรเมธากร</v>
          </cell>
          <cell r="BM1791">
            <v>0</v>
          </cell>
        </row>
        <row r="1792">
          <cell r="B1792">
            <v>2635</v>
          </cell>
          <cell r="C1792">
            <v>1787</v>
          </cell>
          <cell r="G1792">
            <v>800052127449</v>
          </cell>
          <cell r="H1792" t="str">
            <v>นาย</v>
          </cell>
          <cell r="I1792" t="str">
            <v>ดาวชัย</v>
          </cell>
          <cell r="J1792" t="str">
            <v>สุกันทา</v>
          </cell>
          <cell r="K1792" t="str">
            <v>3-5019-00289-70-9</v>
          </cell>
          <cell r="L1792" t="str">
            <v>สารภี</v>
          </cell>
          <cell r="M1792" t="str">
            <v>เชียงใหม่ 3</v>
          </cell>
          <cell r="N1792">
            <v>8</v>
          </cell>
          <cell r="O1792" t="str">
            <v>สินเชื่อธนาคารประชาชน</v>
          </cell>
          <cell r="P1792" t="str">
            <v>1.บุคคลค้ำประกัน</v>
          </cell>
          <cell r="S1792" t="str">
            <v>แขวงเชียงใหม่</v>
          </cell>
          <cell r="T1792" t="str">
            <v>ผบE9605</v>
          </cell>
          <cell r="U1792">
            <v>2566</v>
          </cell>
          <cell r="V1792" t="str">
            <v>ผบE10980</v>
          </cell>
          <cell r="W1792">
            <v>2566</v>
          </cell>
          <cell r="AA1792">
            <v>17</v>
          </cell>
          <cell r="AB1792">
            <v>11</v>
          </cell>
          <cell r="AC1792">
            <v>2566</v>
          </cell>
          <cell r="BL1792" t="str">
            <v>นายดาวชัย สุกันทา</v>
          </cell>
          <cell r="BM1792">
            <v>888166010339</v>
          </cell>
        </row>
        <row r="1793">
          <cell r="B1793">
            <v>2636</v>
          </cell>
          <cell r="C1793">
            <v>1788</v>
          </cell>
          <cell r="G1793">
            <v>800087714260</v>
          </cell>
          <cell r="H1793" t="str">
            <v>นาย</v>
          </cell>
          <cell r="I1793" t="str">
            <v>ทีแป</v>
          </cell>
          <cell r="J1793" t="str">
            <v>จารุเมธาวี</v>
          </cell>
          <cell r="K1793" t="str">
            <v>3-5003-00105-99-1</v>
          </cell>
          <cell r="L1793" t="str">
            <v>แม่แจ่ม</v>
          </cell>
          <cell r="M1793" t="str">
            <v>เชียงใหม่ 3</v>
          </cell>
          <cell r="N1793">
            <v>8</v>
          </cell>
          <cell r="S1793" t="str">
            <v>จังหวัดฮอด</v>
          </cell>
          <cell r="T1793" t="str">
            <v>ผบE715</v>
          </cell>
          <cell r="U1793">
            <v>2566</v>
          </cell>
          <cell r="V1793" t="str">
            <v>ผบE898</v>
          </cell>
          <cell r="W1793">
            <v>2566</v>
          </cell>
          <cell r="BL1793" t="str">
            <v>นายทีแป จารุเมธาวี</v>
          </cell>
          <cell r="BM1793">
            <v>0</v>
          </cell>
        </row>
        <row r="1794">
          <cell r="B1794">
            <v>2637</v>
          </cell>
          <cell r="C1794">
            <v>1789</v>
          </cell>
          <cell r="G1794">
            <v>843052005547</v>
          </cell>
          <cell r="H1794" t="str">
            <v>นาย</v>
          </cell>
          <cell r="I1794" t="str">
            <v>สุขคำ</v>
          </cell>
          <cell r="J1794" t="str">
            <v>ป๊อกแก้ว</v>
          </cell>
          <cell r="K1794" t="str">
            <v>3 5011 00244 34 4</v>
          </cell>
          <cell r="L1794" t="str">
            <v>หนองหอย</v>
          </cell>
          <cell r="M1794" t="str">
            <v>เชียงใหม่ 1</v>
          </cell>
          <cell r="N1794">
            <v>8</v>
          </cell>
          <cell r="S1794" t="str">
            <v>จังหวัดเชียงใหม่</v>
          </cell>
          <cell r="T1794" t="str">
            <v>ผบE1518</v>
          </cell>
          <cell r="U1794">
            <v>2566</v>
          </cell>
          <cell r="V1794" t="str">
            <v>ผบE1902</v>
          </cell>
          <cell r="W1794">
            <v>2566</v>
          </cell>
          <cell r="X1794">
            <v>16</v>
          </cell>
          <cell r="Y1794">
            <v>10</v>
          </cell>
          <cell r="Z1794">
            <v>2566</v>
          </cell>
          <cell r="BL1794" t="str">
            <v>นายสุขคำ ป๊อกแก้ว</v>
          </cell>
          <cell r="BM1794">
            <v>0</v>
          </cell>
        </row>
        <row r="1795">
          <cell r="B1795">
            <v>2638</v>
          </cell>
          <cell r="C1795">
            <v>1790</v>
          </cell>
          <cell r="G1795">
            <v>800087714468</v>
          </cell>
          <cell r="H1795" t="str">
            <v>นาย</v>
          </cell>
          <cell r="I1795" t="str">
            <v>ยุทรพัทธ์</v>
          </cell>
          <cell r="J1795" t="str">
            <v>พรพชรเดช</v>
          </cell>
          <cell r="K1795" t="str">
            <v>2-5003-00016-64-8</v>
          </cell>
          <cell r="L1795" t="str">
            <v>แม่แจ่ม</v>
          </cell>
          <cell r="M1795" t="str">
            <v>เชียงใหม่ 3</v>
          </cell>
          <cell r="N1795">
            <v>8</v>
          </cell>
          <cell r="S1795" t="str">
            <v>จังหวัดฮอด</v>
          </cell>
          <cell r="T1795" t="str">
            <v>ผบE707</v>
          </cell>
          <cell r="U1795">
            <v>2566</v>
          </cell>
          <cell r="V1795" t="str">
            <v>ผบE897</v>
          </cell>
          <cell r="W1795">
            <v>2566</v>
          </cell>
          <cell r="X1795">
            <v>26</v>
          </cell>
          <cell r="Y1795">
            <v>7</v>
          </cell>
          <cell r="Z1795">
            <v>2566</v>
          </cell>
          <cell r="BL1795" t="str">
            <v>นายยุทรพัทธ์ พรพชรเดช</v>
          </cell>
          <cell r="BM1795">
            <v>0</v>
          </cell>
        </row>
        <row r="1796">
          <cell r="B1796">
            <v>2639</v>
          </cell>
          <cell r="C1796">
            <v>1791</v>
          </cell>
          <cell r="G1796">
            <v>800068913345</v>
          </cell>
          <cell r="H1796" t="str">
            <v>นางสาว</v>
          </cell>
          <cell r="I1796" t="str">
            <v>ชุลีมาส</v>
          </cell>
          <cell r="J1796" t="str">
            <v>บุญเทียม</v>
          </cell>
          <cell r="K1796" t="str">
            <v>1-5003-00016-88-7</v>
          </cell>
          <cell r="L1796" t="str">
            <v>แม่แจ่ม</v>
          </cell>
          <cell r="M1796" t="str">
            <v>เชียงใหม่ 3</v>
          </cell>
          <cell r="N1796">
            <v>8</v>
          </cell>
          <cell r="S1796" t="str">
            <v>จังหวัดฮอด</v>
          </cell>
          <cell r="T1796" t="str">
            <v>ผบE720</v>
          </cell>
          <cell r="U1796">
            <v>2566</v>
          </cell>
          <cell r="V1796" t="str">
            <v>ผบE904</v>
          </cell>
          <cell r="W1796">
            <v>2566</v>
          </cell>
          <cell r="X1796">
            <v>26</v>
          </cell>
          <cell r="Y1796">
            <v>7</v>
          </cell>
          <cell r="Z1796">
            <v>2566</v>
          </cell>
          <cell r="BL1796" t="str">
            <v>นางสาวชุลีมาส บุญเทียม</v>
          </cell>
          <cell r="BM1796">
            <v>0</v>
          </cell>
        </row>
        <row r="1797">
          <cell r="B1797">
            <v>2640</v>
          </cell>
          <cell r="C1797">
            <v>1792</v>
          </cell>
          <cell r="G1797">
            <v>800058546105</v>
          </cell>
          <cell r="H1797" t="str">
            <v>นาย</v>
          </cell>
          <cell r="I1797" t="str">
            <v>ณัฐวุฒิ</v>
          </cell>
          <cell r="J1797" t="str">
            <v>สุนันตา</v>
          </cell>
          <cell r="K1797" t="str">
            <v>1-5003-00106-49-5</v>
          </cell>
          <cell r="L1797" t="str">
            <v>แม่แจ่ม</v>
          </cell>
          <cell r="M1797" t="str">
            <v>เชียงใหม่ 3</v>
          </cell>
          <cell r="N1797">
            <v>8</v>
          </cell>
          <cell r="S1797" t="str">
            <v>แขวงเชียงใหม่</v>
          </cell>
          <cell r="T1797" t="str">
            <v>ผบE6890</v>
          </cell>
          <cell r="U1797">
            <v>2566</v>
          </cell>
          <cell r="V1797" t="str">
            <v>ผบE11045</v>
          </cell>
          <cell r="W1797">
            <v>2566</v>
          </cell>
          <cell r="X1797">
            <v>20</v>
          </cell>
          <cell r="Y1797">
            <v>11</v>
          </cell>
          <cell r="Z1797">
            <v>2566</v>
          </cell>
          <cell r="BL1797" t="str">
            <v>นายณัฐวุฒิ สุนันตา</v>
          </cell>
          <cell r="BM1797">
            <v>0</v>
          </cell>
        </row>
        <row r="1798">
          <cell r="B1798">
            <v>2641</v>
          </cell>
          <cell r="C1798">
            <v>1793</v>
          </cell>
          <cell r="G1798">
            <v>800074624860</v>
          </cell>
          <cell r="H1798" t="str">
            <v>นาย</v>
          </cell>
          <cell r="I1798" t="str">
            <v>สุทัศน์</v>
          </cell>
          <cell r="J1798" t="str">
            <v>ยงศักดิ์วัฒน์</v>
          </cell>
          <cell r="K1798" t="str">
            <v>3-5003-00383-34-7</v>
          </cell>
          <cell r="L1798" t="str">
            <v>แม่แจ่ม</v>
          </cell>
          <cell r="M1798" t="str">
            <v>เชียงใหม่ 3</v>
          </cell>
          <cell r="N1798">
            <v>8</v>
          </cell>
          <cell r="S1798" t="str">
            <v>จังหวัดฮอด</v>
          </cell>
          <cell r="T1798" t="str">
            <v>ผบE710</v>
          </cell>
          <cell r="U1798">
            <v>2566</v>
          </cell>
          <cell r="V1798" t="str">
            <v>ผบE901</v>
          </cell>
          <cell r="W1798">
            <v>2566</v>
          </cell>
          <cell r="X1798">
            <v>26</v>
          </cell>
          <cell r="Y1798">
            <v>7</v>
          </cell>
          <cell r="Z1798">
            <v>2566</v>
          </cell>
          <cell r="BL1798" t="str">
            <v>นายสุทัศน์ ยงศักดิ์วัฒน์</v>
          </cell>
          <cell r="BM1798">
            <v>0</v>
          </cell>
        </row>
        <row r="1799">
          <cell r="B1799">
            <v>2642</v>
          </cell>
          <cell r="C1799">
            <v>1794</v>
          </cell>
          <cell r="G1799">
            <v>800041303580</v>
          </cell>
          <cell r="H1799" t="str">
            <v>นางสาว</v>
          </cell>
          <cell r="I1799" t="str">
            <v>จันทร์</v>
          </cell>
          <cell r="J1799" t="str">
            <v>เป็งติ๊บ</v>
          </cell>
          <cell r="K1799" t="str">
            <v>3-5017-00199-03-0</v>
          </cell>
          <cell r="L1799" t="str">
            <v>ดอยเต่า</v>
          </cell>
          <cell r="M1799" t="str">
            <v>เชียงใหม่ 3</v>
          </cell>
          <cell r="N1799">
            <v>8</v>
          </cell>
          <cell r="S1799" t="str">
            <v>จังหวัดฮอด</v>
          </cell>
          <cell r="T1799" t="str">
            <v>ผบE719</v>
          </cell>
          <cell r="U1799">
            <v>2566</v>
          </cell>
          <cell r="V1799" t="str">
            <v>ผบE899</v>
          </cell>
          <cell r="W1799">
            <v>2566</v>
          </cell>
          <cell r="X1799">
            <v>26</v>
          </cell>
          <cell r="Y1799">
            <v>7</v>
          </cell>
          <cell r="Z1799">
            <v>2566</v>
          </cell>
          <cell r="BL1799" t="str">
            <v>นางสาวจันทร์ เป็งติ๊บ</v>
          </cell>
          <cell r="BM1799">
            <v>0</v>
          </cell>
        </row>
        <row r="1800">
          <cell r="B1800">
            <v>2643</v>
          </cell>
          <cell r="C1800">
            <v>1795</v>
          </cell>
          <cell r="G1800">
            <v>800040741202</v>
          </cell>
          <cell r="H1800" t="str">
            <v>นางสาว</v>
          </cell>
          <cell r="I1800" t="str">
            <v>นันทัชพร</v>
          </cell>
          <cell r="J1800" t="str">
            <v>ไหวยะ</v>
          </cell>
          <cell r="K1800" t="str">
            <v>1-5017-00007-64-9</v>
          </cell>
          <cell r="L1800" t="str">
            <v>ดอยเต่า</v>
          </cell>
          <cell r="M1800" t="str">
            <v>เชียงใหม่ 3</v>
          </cell>
          <cell r="N1800">
            <v>8</v>
          </cell>
          <cell r="O1800" t="str">
            <v>สินเชื่อพัฒนาองค์กรชุมชน (รายบุคคล)</v>
          </cell>
          <cell r="P1800" t="str">
            <v>1.บุคคลค้ำประกัน</v>
          </cell>
          <cell r="S1800" t="str">
            <v>จังหวัดฮอด</v>
          </cell>
          <cell r="T1800" t="str">
            <v>ผบE712</v>
          </cell>
          <cell r="U1800">
            <v>2566</v>
          </cell>
          <cell r="V1800" t="str">
            <v>ผบE902</v>
          </cell>
          <cell r="W1800">
            <v>2566</v>
          </cell>
          <cell r="X1800">
            <v>26</v>
          </cell>
          <cell r="Y1800">
            <v>7</v>
          </cell>
          <cell r="Z1800">
            <v>2566</v>
          </cell>
          <cell r="BL1800" t="str">
            <v>นางสาวนันทัชพร ไหวยะ</v>
          </cell>
          <cell r="BM1800">
            <v>0</v>
          </cell>
        </row>
        <row r="1801">
          <cell r="B1801">
            <v>2644</v>
          </cell>
          <cell r="C1801">
            <v>1796</v>
          </cell>
          <cell r="G1801">
            <v>800018455710</v>
          </cell>
          <cell r="H1801" t="str">
            <v>นาย</v>
          </cell>
          <cell r="I1801" t="str">
            <v>สุวิวัตร</v>
          </cell>
          <cell r="J1801" t="str">
            <v>พุทธา</v>
          </cell>
          <cell r="K1801" t="str">
            <v>3-3411-00744-93-4</v>
          </cell>
          <cell r="L1801" t="str">
            <v>ดอยเต่า</v>
          </cell>
          <cell r="M1801" t="str">
            <v>เชียงใหม่ 3</v>
          </cell>
          <cell r="N1801">
            <v>8</v>
          </cell>
          <cell r="O1801" t="str">
            <v>สินเชื่อพัฒนาองค์กรชุมชน</v>
          </cell>
          <cell r="P1801" t="str">
            <v>1.บุคคลค้ำประกัน</v>
          </cell>
          <cell r="S1801" t="str">
            <v>จังหวัดฮอด</v>
          </cell>
          <cell r="T1801" t="str">
            <v>ผบE856</v>
          </cell>
          <cell r="U1801">
            <v>2566</v>
          </cell>
          <cell r="V1801" t="str">
            <v>ผบE1101</v>
          </cell>
          <cell r="W1801">
            <v>2566</v>
          </cell>
          <cell r="X1801">
            <v>18</v>
          </cell>
          <cell r="Y1801">
            <v>9</v>
          </cell>
          <cell r="Z1801">
            <v>2566</v>
          </cell>
          <cell r="BL1801" t="str">
            <v>นายสุวิวัตร พุทธา</v>
          </cell>
          <cell r="BM1801">
            <v>0</v>
          </cell>
        </row>
        <row r="1802">
          <cell r="B1802">
            <v>2645</v>
          </cell>
          <cell r="C1802">
            <v>1797</v>
          </cell>
          <cell r="G1802">
            <v>800058779797</v>
          </cell>
          <cell r="H1802" t="str">
            <v>นาง</v>
          </cell>
          <cell r="I1802" t="str">
            <v>ธารารัตน์</v>
          </cell>
          <cell r="J1802" t="str">
            <v>ดีคำ</v>
          </cell>
          <cell r="K1802" t="str">
            <v>3-5017-00097-51-2</v>
          </cell>
          <cell r="L1802" t="str">
            <v>ดอยเต่า</v>
          </cell>
          <cell r="M1802" t="str">
            <v>เชียงใหม่ 3</v>
          </cell>
          <cell r="N1802">
            <v>8</v>
          </cell>
          <cell r="S1802" t="str">
            <v>จังหวัดฮอด</v>
          </cell>
          <cell r="T1802" t="str">
            <v>ผบE718</v>
          </cell>
          <cell r="U1802">
            <v>2566</v>
          </cell>
          <cell r="V1802" t="str">
            <v>ผบE903</v>
          </cell>
          <cell r="W1802">
            <v>2566</v>
          </cell>
          <cell r="X1802">
            <v>26</v>
          </cell>
          <cell r="Y1802">
            <v>7</v>
          </cell>
          <cell r="Z1802">
            <v>2566</v>
          </cell>
          <cell r="BL1802" t="str">
            <v>นางธารารัตน์ ดีคำ</v>
          </cell>
          <cell r="BM1802">
            <v>0</v>
          </cell>
        </row>
        <row r="1803">
          <cell r="B1803">
            <v>2646</v>
          </cell>
          <cell r="C1803">
            <v>1798</v>
          </cell>
          <cell r="G1803">
            <v>800042065428</v>
          </cell>
          <cell r="H1803" t="str">
            <v>นาง</v>
          </cell>
          <cell r="I1803" t="str">
            <v>คริษฐา</v>
          </cell>
          <cell r="J1803" t="str">
            <v>พัฒนไพรงาม</v>
          </cell>
          <cell r="K1803" t="str">
            <v>1-5003-00053-13-8</v>
          </cell>
          <cell r="L1803" t="str">
            <v>อมก๋อย</v>
          </cell>
          <cell r="M1803" t="str">
            <v>เชียงใหม่ 3</v>
          </cell>
          <cell r="N1803">
            <v>8</v>
          </cell>
          <cell r="S1803" t="str">
            <v>แขวงเชียงใหม่</v>
          </cell>
          <cell r="T1803" t="str">
            <v>ผบE6885</v>
          </cell>
          <cell r="U1803">
            <v>2566</v>
          </cell>
          <cell r="V1803" t="str">
            <v>ผบE8677</v>
          </cell>
          <cell r="W1803">
            <v>2566</v>
          </cell>
          <cell r="X1803">
            <v>25</v>
          </cell>
          <cell r="Y1803">
            <v>9</v>
          </cell>
          <cell r="Z1803">
            <v>2566</v>
          </cell>
          <cell r="BL1803" t="str">
            <v>นางคริษฐา พัฒนไพรงาม</v>
          </cell>
          <cell r="BM1803">
            <v>0</v>
          </cell>
        </row>
        <row r="1804">
          <cell r="B1804">
            <v>2647</v>
          </cell>
          <cell r="C1804">
            <v>1799</v>
          </cell>
          <cell r="G1804">
            <v>800059596851</v>
          </cell>
          <cell r="H1804" t="str">
            <v>นาย</v>
          </cell>
          <cell r="I1804" t="str">
            <v>บุญมา</v>
          </cell>
          <cell r="J1804" t="str">
            <v>วนาเดชสกุล</v>
          </cell>
          <cell r="K1804" t="str">
            <v>3-5804-00191-94-6</v>
          </cell>
          <cell r="L1804" t="str">
            <v>อมก๋อย</v>
          </cell>
          <cell r="M1804" t="str">
            <v>เชียงใหม่ 3</v>
          </cell>
          <cell r="N1804">
            <v>8</v>
          </cell>
          <cell r="S1804" t="str">
            <v>จังหวัดฮอด</v>
          </cell>
          <cell r="T1804" t="str">
            <v>ผบE854</v>
          </cell>
          <cell r="U1804">
            <v>2566</v>
          </cell>
          <cell r="V1804" t="str">
            <v>ผบE1100</v>
          </cell>
          <cell r="W1804">
            <v>2566</v>
          </cell>
          <cell r="X1804">
            <v>18</v>
          </cell>
          <cell r="Y1804">
            <v>9</v>
          </cell>
          <cell r="Z1804">
            <v>2566</v>
          </cell>
          <cell r="BL1804" t="str">
            <v>นายบุญมา วนาเดชสกุล</v>
          </cell>
          <cell r="BM1804">
            <v>0</v>
          </cell>
        </row>
        <row r="1805">
          <cell r="B1805">
            <v>2648</v>
          </cell>
          <cell r="C1805">
            <v>1800</v>
          </cell>
          <cell r="G1805">
            <v>800080824785</v>
          </cell>
          <cell r="H1805" t="str">
            <v>นาง</v>
          </cell>
          <cell r="I1805" t="str">
            <v>ธีธิดา</v>
          </cell>
          <cell r="J1805" t="str">
            <v>มาคำ</v>
          </cell>
          <cell r="K1805">
            <v>3501800008112</v>
          </cell>
          <cell r="L1805" t="str">
            <v>อมก๋อย</v>
          </cell>
          <cell r="M1805" t="str">
            <v>เชียงใหม่ 3</v>
          </cell>
          <cell r="N1805">
            <v>8</v>
          </cell>
          <cell r="S1805" t="str">
            <v>จังหวัดฮอด</v>
          </cell>
          <cell r="T1805" t="str">
            <v>ผบE800</v>
          </cell>
          <cell r="U1805">
            <v>2565</v>
          </cell>
          <cell r="V1805" t="str">
            <v>ผบE900</v>
          </cell>
          <cell r="W1805">
            <v>2565</v>
          </cell>
          <cell r="X1805">
            <v>22</v>
          </cell>
          <cell r="Y1805">
            <v>11</v>
          </cell>
          <cell r="Z1805">
            <v>2565</v>
          </cell>
          <cell r="BL1805" t="str">
            <v>นางธีธิดา มาคำ</v>
          </cell>
          <cell r="BM1805">
            <v>0</v>
          </cell>
        </row>
        <row r="1806">
          <cell r="B1806">
            <v>2649</v>
          </cell>
          <cell r="C1806">
            <v>1801</v>
          </cell>
          <cell r="G1806" t="str">
            <v>821951005494
800143478884</v>
          </cell>
          <cell r="H1806" t="str">
            <v>นาง</v>
          </cell>
          <cell r="I1806" t="str">
            <v>สุนทรี</v>
          </cell>
          <cell r="J1806" t="str">
            <v>พานิชเจริญ</v>
          </cell>
          <cell r="K1806" t="str">
            <v>3-2103-00570-17-4</v>
          </cell>
          <cell r="L1806" t="str">
            <v>สันกำแพง</v>
          </cell>
          <cell r="M1806" t="str">
            <v>เชียงใหม่ 3</v>
          </cell>
          <cell r="N1806">
            <v>8</v>
          </cell>
          <cell r="S1806" t="str">
            <v>แขวงเชียงใหม่</v>
          </cell>
          <cell r="T1806" t="str">
            <v>ผบE1469</v>
          </cell>
          <cell r="U1806">
            <v>2566</v>
          </cell>
          <cell r="V1806" t="str">
            <v>ผบE5007</v>
          </cell>
          <cell r="W1806">
            <v>2566</v>
          </cell>
          <cell r="X1806">
            <v>26</v>
          </cell>
          <cell r="Y1806">
            <v>6</v>
          </cell>
          <cell r="Z1806">
            <v>2566</v>
          </cell>
          <cell r="BL1806" t="str">
            <v>นางสุนทรี พานิชเจริญ</v>
          </cell>
          <cell r="BM1806">
            <v>0</v>
          </cell>
        </row>
        <row r="1807">
          <cell r="B1807">
            <v>2650</v>
          </cell>
          <cell r="C1807">
            <v>1802</v>
          </cell>
          <cell r="G1807">
            <v>800068831836</v>
          </cell>
          <cell r="H1807" t="str">
            <v>นาง</v>
          </cell>
          <cell r="I1807" t="str">
            <v>อารี</v>
          </cell>
          <cell r="J1807" t="str">
            <v>เนตรคำยวง</v>
          </cell>
          <cell r="K1807" t="str">
            <v>3-5012-00361-39-3</v>
          </cell>
          <cell r="L1807" t="str">
            <v>สันป่าตอง</v>
          </cell>
          <cell r="M1807" t="str">
            <v>เชียงใหม่ 3</v>
          </cell>
          <cell r="N1807">
            <v>8</v>
          </cell>
          <cell r="S1807" t="str">
            <v>แขวงเชียงใหม่</v>
          </cell>
          <cell r="T1807" t="str">
            <v>ผบE8963</v>
          </cell>
          <cell r="U1807">
            <v>2566</v>
          </cell>
          <cell r="V1807" t="str">
            <v>ผบE260</v>
          </cell>
          <cell r="W1807">
            <v>2567</v>
          </cell>
          <cell r="X1807">
            <v>16</v>
          </cell>
          <cell r="Y1807">
            <v>1</v>
          </cell>
          <cell r="Z1807">
            <v>2567</v>
          </cell>
          <cell r="BL1807" t="str">
            <v>นางอารี เนตรคำยวง</v>
          </cell>
          <cell r="BM1807">
            <v>0</v>
          </cell>
        </row>
        <row r="1808">
          <cell r="B1808">
            <v>2651</v>
          </cell>
          <cell r="C1808">
            <v>1802</v>
          </cell>
          <cell r="G1808">
            <v>800094127241</v>
          </cell>
          <cell r="H1808" t="str">
            <v>นาย</v>
          </cell>
          <cell r="I1808" t="str">
            <v>ธนัช</v>
          </cell>
          <cell r="J1808" t="str">
            <v>สุวรรณโฉม</v>
          </cell>
          <cell r="K1808" t="str">
            <v>3-6407-00012-73-6</v>
          </cell>
          <cell r="L1808" t="str">
            <v>สันป่าตอง</v>
          </cell>
          <cell r="M1808" t="str">
            <v>เชียงใหม่ 3</v>
          </cell>
          <cell r="N1808">
            <v>8</v>
          </cell>
          <cell r="O1808" t="str">
            <v>สินเชื่อธนาคารประชาชน</v>
          </cell>
          <cell r="P1808" t="str">
            <v>1.บุคคลค้ำประกัน</v>
          </cell>
          <cell r="S1808" t="str">
            <v>แขวงเชียงใหม่</v>
          </cell>
          <cell r="T1808" t="str">
            <v>ผบE8962</v>
          </cell>
          <cell r="U1808">
            <v>2566</v>
          </cell>
          <cell r="V1808" t="str">
            <v>ผบE11123</v>
          </cell>
          <cell r="W1808">
            <v>2566</v>
          </cell>
          <cell r="AA1808">
            <v>21</v>
          </cell>
          <cell r="AB1808">
            <v>11</v>
          </cell>
          <cell r="AC1808">
            <v>2566</v>
          </cell>
          <cell r="BL1808" t="str">
            <v>นายธนัช สุวรรณโฉม</v>
          </cell>
          <cell r="BM1808">
            <v>888166010308</v>
          </cell>
        </row>
        <row r="1809">
          <cell r="B1809">
            <v>2652</v>
          </cell>
          <cell r="C1809">
            <v>1803</v>
          </cell>
          <cell r="G1809">
            <v>800069706003</v>
          </cell>
          <cell r="H1809" t="str">
            <v>นางสาว</v>
          </cell>
          <cell r="I1809" t="str">
            <v>นฤมล</v>
          </cell>
          <cell r="J1809" t="str">
            <v>พรมเทศ</v>
          </cell>
          <cell r="K1809" t="str">
            <v>1-5601-00127-98-7</v>
          </cell>
          <cell r="L1809" t="str">
            <v>เซ็นทรัล แอร์พอร์ต พลาซ่า เชียงใหม่</v>
          </cell>
          <cell r="M1809" t="str">
            <v>เชียงใหม่ 1</v>
          </cell>
          <cell r="N1809">
            <v>8</v>
          </cell>
          <cell r="O1809" t="str">
            <v>ธนาคารประชาชน</v>
          </cell>
          <cell r="P1809" t="str">
            <v>2.หลักทรัพย์ค้ำประกัน</v>
          </cell>
          <cell r="Q1809">
            <v>78542.460000000006</v>
          </cell>
          <cell r="R1809">
            <v>25963.72</v>
          </cell>
          <cell r="S1809" t="str">
            <v>จังหวัดพะเยา</v>
          </cell>
          <cell r="T1809" t="str">
            <v>ผบ3307</v>
          </cell>
          <cell r="U1809">
            <v>2562</v>
          </cell>
          <cell r="V1809" t="str">
            <v>ผบ108</v>
          </cell>
          <cell r="W1809">
            <v>2563</v>
          </cell>
          <cell r="AA1809">
            <v>28</v>
          </cell>
          <cell r="AB1809">
            <v>1</v>
          </cell>
          <cell r="AC1809">
            <v>2563</v>
          </cell>
          <cell r="BL1809" t="str">
            <v>นางสาวนฤมล พรมเทศ</v>
          </cell>
          <cell r="BM1809">
            <v>0</v>
          </cell>
        </row>
        <row r="1810">
          <cell r="B1810">
            <v>2653</v>
          </cell>
          <cell r="C1810">
            <v>1804</v>
          </cell>
          <cell r="H1810" t="str">
            <v>นาย</v>
          </cell>
          <cell r="I1810" t="str">
            <v>สถาพร</v>
          </cell>
          <cell r="J1810" t="str">
            <v>อินเป็ง</v>
          </cell>
          <cell r="K1810" t="str">
            <v>3-5015-00448-25-7</v>
          </cell>
          <cell r="L1810" t="str">
            <v>บิ๊กซี หางดง</v>
          </cell>
          <cell r="M1810" t="str">
            <v>เชียงใหม่ 3</v>
          </cell>
          <cell r="N1810">
            <v>8</v>
          </cell>
          <cell r="S1810" t="str">
            <v>แขวงเชียงใหม่</v>
          </cell>
          <cell r="T1810" t="str">
            <v>ผบE320</v>
          </cell>
          <cell r="U1810">
            <v>2566</v>
          </cell>
          <cell r="V1810" t="str">
            <v>ผบE3636</v>
          </cell>
          <cell r="W1810">
            <v>2566</v>
          </cell>
          <cell r="AA1810">
            <v>23</v>
          </cell>
          <cell r="AB1810">
            <v>5</v>
          </cell>
          <cell r="AC1810">
            <v>2566</v>
          </cell>
          <cell r="BL1810" t="str">
            <v>นายสถาพร อินเป็ง</v>
          </cell>
          <cell r="BM1810">
            <v>800100167538</v>
          </cell>
        </row>
        <row r="1811">
          <cell r="B1811">
            <v>2654</v>
          </cell>
          <cell r="C1811">
            <v>1805</v>
          </cell>
          <cell r="D1811">
            <v>7</v>
          </cell>
          <cell r="E1811">
            <v>6</v>
          </cell>
          <cell r="F1811">
            <v>2567</v>
          </cell>
          <cell r="G1811">
            <v>800087545292</v>
          </cell>
          <cell r="H1811" t="str">
            <v>นาย</v>
          </cell>
          <cell r="I1811" t="str">
            <v>อุทัย</v>
          </cell>
          <cell r="J1811" t="str">
            <v>ภู่ภักดี</v>
          </cell>
          <cell r="K1811" t="str">
            <v>5-6004-00004-43-2</v>
          </cell>
          <cell r="L1811" t="str">
            <v>สันกำแพง</v>
          </cell>
          <cell r="M1811" t="str">
            <v>เชียงใหม่ 3</v>
          </cell>
          <cell r="N1811">
            <v>8</v>
          </cell>
          <cell r="S1811" t="str">
            <v>แขวงเชียงใหม่</v>
          </cell>
          <cell r="T1811" t="str">
            <v>ผบE545</v>
          </cell>
          <cell r="U1811">
            <v>2563</v>
          </cell>
          <cell r="V1811" t="str">
            <v>ผบE1066</v>
          </cell>
          <cell r="W1811">
            <v>2563</v>
          </cell>
          <cell r="X1811">
            <v>21</v>
          </cell>
          <cell r="Y1811">
            <v>9</v>
          </cell>
          <cell r="Z1811">
            <v>2563</v>
          </cell>
          <cell r="BL1811" t="str">
            <v>นายอุทัย ภู่ภักดี</v>
          </cell>
          <cell r="BM1811">
            <v>0</v>
          </cell>
        </row>
        <row r="1812">
          <cell r="B1812">
            <v>2655</v>
          </cell>
          <cell r="C1812">
            <v>1806</v>
          </cell>
          <cell r="D1812">
            <v>7</v>
          </cell>
          <cell r="E1812">
            <v>6</v>
          </cell>
          <cell r="F1812">
            <v>2567</v>
          </cell>
          <cell r="G1812">
            <v>821952012143</v>
          </cell>
          <cell r="H1812" t="str">
            <v>พ.อ.อ.หรือนาย</v>
          </cell>
          <cell r="I1812" t="str">
            <v>ไกรธวัช</v>
          </cell>
          <cell r="J1812" t="str">
            <v>วิริยะ</v>
          </cell>
          <cell r="K1812" t="str">
            <v>3-2009-00287-47-3</v>
          </cell>
          <cell r="L1812" t="str">
            <v>สันกำแพง</v>
          </cell>
          <cell r="M1812" t="str">
            <v>เชียงใหม่ 3</v>
          </cell>
          <cell r="N1812">
            <v>8</v>
          </cell>
          <cell r="S1812" t="str">
            <v>จังหวัดเชียงใหม่</v>
          </cell>
          <cell r="T1812" t="str">
            <v>ผบ 1375</v>
          </cell>
          <cell r="U1812">
            <v>2563</v>
          </cell>
          <cell r="V1812" t="str">
            <v>ผบ 2547</v>
          </cell>
          <cell r="W1812">
            <v>2563</v>
          </cell>
          <cell r="AA1812">
            <v>19</v>
          </cell>
          <cell r="AB1812">
            <v>10</v>
          </cell>
          <cell r="AC1812">
            <v>2563</v>
          </cell>
          <cell r="BL1812" t="str">
            <v>พ.อ.อ.หรือนายไกรธวัช วิริยะ</v>
          </cell>
          <cell r="BM1812">
            <v>0</v>
          </cell>
        </row>
        <row r="1813">
          <cell r="B1813">
            <v>2656</v>
          </cell>
          <cell r="C1813">
            <v>1807</v>
          </cell>
          <cell r="G1813">
            <v>80011761310</v>
          </cell>
          <cell r="H1813" t="str">
            <v>นาย</v>
          </cell>
          <cell r="I1813" t="str">
            <v>อมร</v>
          </cell>
          <cell r="J1813" t="str">
            <v>ไทยกรณ์</v>
          </cell>
          <cell r="K1813" t="str">
            <v>3-5005-00418-27-6</v>
          </cell>
          <cell r="L1813" t="str">
            <v>เซ็นทรัลเฟสติวัล เชียงใหม่</v>
          </cell>
          <cell r="M1813" t="str">
            <v>เชียงใหม่ 1</v>
          </cell>
          <cell r="N1813">
            <v>8</v>
          </cell>
          <cell r="S1813" t="str">
            <v>แขวงเชียงใหม่</v>
          </cell>
          <cell r="T1813" t="str">
            <v>ผบE7795</v>
          </cell>
          <cell r="U1813">
            <v>2565</v>
          </cell>
          <cell r="V1813" t="str">
            <v>ผบE809</v>
          </cell>
          <cell r="W1813">
            <v>2566</v>
          </cell>
          <cell r="X1813">
            <v>7</v>
          </cell>
          <cell r="Y1813">
            <v>2</v>
          </cell>
          <cell r="Z1813">
            <v>2566</v>
          </cell>
          <cell r="BL1813" t="str">
            <v>นายอมร ไทยกรณ์</v>
          </cell>
          <cell r="BM1813">
            <v>0</v>
          </cell>
        </row>
        <row r="1814">
          <cell r="B1814">
            <v>2657</v>
          </cell>
          <cell r="C1814">
            <v>1808</v>
          </cell>
          <cell r="G1814">
            <v>839648012400</v>
          </cell>
          <cell r="H1814" t="str">
            <v>นางสาว</v>
          </cell>
          <cell r="I1814" t="str">
            <v>ไข่มุกหรือพภัสสรณ์</v>
          </cell>
          <cell r="J1814" t="str">
            <v>เมฆโปธิ</v>
          </cell>
          <cell r="K1814" t="str">
            <v>3-5106-00028-82-8</v>
          </cell>
          <cell r="L1814" t="str">
            <v>ท่าแพ</v>
          </cell>
          <cell r="M1814" t="str">
            <v>เชียงใหม่ 1</v>
          </cell>
          <cell r="N1814">
            <v>8</v>
          </cell>
          <cell r="S1814" t="str">
            <v>แขวงเชียงใหม่</v>
          </cell>
          <cell r="T1814" t="str">
            <v>ผบ.9763</v>
          </cell>
          <cell r="U1814">
            <v>2558</v>
          </cell>
          <cell r="V1814" t="str">
            <v>ผบ.10218</v>
          </cell>
          <cell r="W1814">
            <v>2558</v>
          </cell>
          <cell r="AA1814">
            <v>25</v>
          </cell>
          <cell r="AB1814">
            <v>12</v>
          </cell>
          <cell r="AC1814">
            <v>2558</v>
          </cell>
          <cell r="BL1814" t="str">
            <v>นางสาวไข่มุกหรือพภัสสรณ์ เมฆโปธิ</v>
          </cell>
          <cell r="BM1814">
            <v>0</v>
          </cell>
        </row>
        <row r="1815">
          <cell r="B1815">
            <v>2658</v>
          </cell>
          <cell r="C1815">
            <v>1809</v>
          </cell>
          <cell r="G1815">
            <v>800079140243</v>
          </cell>
          <cell r="H1815" t="str">
            <v>นาย</v>
          </cell>
          <cell r="I1815" t="str">
            <v>ณัฐกานต์</v>
          </cell>
          <cell r="J1815" t="str">
            <v>เครือฟู</v>
          </cell>
          <cell r="K1815" t="str">
            <v>1-5099-01066-35-6</v>
          </cell>
          <cell r="L1815" t="str">
            <v>เซ็นทรัล แอร์พอร์ต พลาซ่า เชียงใหม่</v>
          </cell>
          <cell r="M1815" t="str">
            <v>เชียงใหม่ 1</v>
          </cell>
          <cell r="N1815">
            <v>8</v>
          </cell>
          <cell r="O1815" t="str">
            <v>-</v>
          </cell>
          <cell r="S1815" t="str">
            <v>แขวงเชียงใหม่</v>
          </cell>
          <cell r="T1815" t="str">
            <v>ผบ.4089</v>
          </cell>
          <cell r="U1815">
            <v>2562</v>
          </cell>
          <cell r="V1815" t="str">
            <v>ผบ.4887</v>
          </cell>
          <cell r="W1815">
            <v>2562</v>
          </cell>
          <cell r="AA1815">
            <v>15</v>
          </cell>
          <cell r="AB1815">
            <v>6</v>
          </cell>
          <cell r="AC1815">
            <v>2562</v>
          </cell>
          <cell r="BL1815" t="str">
            <v>นายณัฐกานต์ เครือฟู</v>
          </cell>
          <cell r="BM1815">
            <v>0</v>
          </cell>
        </row>
        <row r="1816">
          <cell r="B1816">
            <v>2659</v>
          </cell>
          <cell r="C1816">
            <v>1810</v>
          </cell>
          <cell r="D1816">
            <v>13</v>
          </cell>
          <cell r="E1816">
            <v>6</v>
          </cell>
          <cell r="F1816">
            <v>2567</v>
          </cell>
          <cell r="H1816" t="str">
            <v>นางสาว</v>
          </cell>
          <cell r="I1816" t="str">
            <v>ชุติมา</v>
          </cell>
          <cell r="J1816" t="str">
            <v>ศรีนวลโครต</v>
          </cell>
          <cell r="K1816" t="str">
            <v>3-3002-00113-08-1</v>
          </cell>
          <cell r="L1816" t="str">
            <v>แม่แตง</v>
          </cell>
          <cell r="M1816" t="str">
            <v>เชียงใหม่ 2</v>
          </cell>
          <cell r="N1816">
            <v>8</v>
          </cell>
          <cell r="S1816" t="str">
            <v>แขวงเชียงดาว</v>
          </cell>
          <cell r="T1816" t="str">
            <v>ผบE871</v>
          </cell>
          <cell r="U1816">
            <v>2566</v>
          </cell>
          <cell r="V1816" t="str">
            <v>ผบE951</v>
          </cell>
          <cell r="W1816">
            <v>2566</v>
          </cell>
          <cell r="X1816">
            <v>4</v>
          </cell>
          <cell r="Y1816">
            <v>8</v>
          </cell>
          <cell r="Z1816">
            <v>2566</v>
          </cell>
          <cell r="BL1816" t="str">
            <v>นางสาวชุติมา ศรีนวลโครต</v>
          </cell>
          <cell r="BM1816">
            <v>0</v>
          </cell>
        </row>
        <row r="1817">
          <cell r="B1817">
            <v>2660</v>
          </cell>
          <cell r="C1817">
            <v>792</v>
          </cell>
          <cell r="D1817">
            <v>24</v>
          </cell>
          <cell r="E1817">
            <v>7</v>
          </cell>
          <cell r="F1817">
            <v>2567</v>
          </cell>
          <cell r="G1817">
            <v>800084697849</v>
          </cell>
          <cell r="H1817" t="str">
            <v>นาย</v>
          </cell>
          <cell r="I1817" t="str">
            <v>ชัยรัช</v>
          </cell>
          <cell r="J1817" t="str">
            <v>พงศ์ปัน</v>
          </cell>
          <cell r="K1817" t="str">
            <v>3-5019-00064-32-4</v>
          </cell>
          <cell r="L1817" t="str">
            <v>ฝาง</v>
          </cell>
          <cell r="M1817" t="str">
            <v>เชียงใหม่ 2</v>
          </cell>
          <cell r="N1817">
            <v>8</v>
          </cell>
          <cell r="O1817" t="str">
            <v>สินเชื่อธนาคารประชาชน</v>
          </cell>
          <cell r="P1817" t="str">
            <v>1.บุคคลค้ำประกัน</v>
          </cell>
          <cell r="S1817" t="str">
            <v>แขวงเชียงใหม่</v>
          </cell>
          <cell r="T1817" t="str">
            <v>ผบE3554</v>
          </cell>
          <cell r="U1817">
            <v>2565</v>
          </cell>
          <cell r="V1817" t="str">
            <v>ผบE5840</v>
          </cell>
          <cell r="W1817">
            <v>2565</v>
          </cell>
          <cell r="X1817">
            <v>15</v>
          </cell>
          <cell r="Y1817">
            <v>8</v>
          </cell>
          <cell r="Z1817">
            <v>2565</v>
          </cell>
          <cell r="BL1817" t="str">
            <v>นายชัยรัช พงศ์ปัน</v>
          </cell>
          <cell r="BM1817">
            <v>883265010387</v>
          </cell>
        </row>
        <row r="1818">
          <cell r="B1818">
            <v>2661</v>
          </cell>
          <cell r="C1818">
            <v>1812</v>
          </cell>
          <cell r="D1818">
            <v>13</v>
          </cell>
          <cell r="E1818">
            <v>6</v>
          </cell>
          <cell r="F1818">
            <v>2567</v>
          </cell>
          <cell r="G1818">
            <v>800098730586</v>
          </cell>
          <cell r="H1818" t="str">
            <v>นางสาว</v>
          </cell>
          <cell r="I1818" t="str">
            <v>เบญจรักษ์</v>
          </cell>
          <cell r="J1818" t="str">
            <v>หน่อตุ้ย</v>
          </cell>
          <cell r="K1818" t="str">
            <v>1-5012-00004-92-6</v>
          </cell>
          <cell r="L1818" t="str">
            <v>บิ๊กซี หางดง</v>
          </cell>
          <cell r="M1818" t="str">
            <v>เชียงใหม่ 3</v>
          </cell>
          <cell r="N1818">
            <v>8</v>
          </cell>
          <cell r="S1818" t="str">
            <v>แขวงเชียงใหม่</v>
          </cell>
          <cell r="T1818" t="str">
            <v>ผบE384</v>
          </cell>
          <cell r="U1818">
            <v>2566</v>
          </cell>
          <cell r="V1818" t="str">
            <v>ผบE2276</v>
          </cell>
          <cell r="W1818">
            <v>2566</v>
          </cell>
          <cell r="AA1818">
            <v>24</v>
          </cell>
          <cell r="AB1818">
            <v>4</v>
          </cell>
          <cell r="AC1818">
            <v>2566</v>
          </cell>
          <cell r="BL1818" t="str">
            <v>นางสาวเบญจรักษ์ หน่อตุ้ย</v>
          </cell>
          <cell r="BM1818">
            <v>0</v>
          </cell>
        </row>
        <row r="1819">
          <cell r="B1819">
            <v>2662</v>
          </cell>
          <cell r="C1819">
            <v>1813</v>
          </cell>
          <cell r="D1819">
            <v>23</v>
          </cell>
          <cell r="E1819">
            <v>8</v>
          </cell>
          <cell r="F1819">
            <v>2566</v>
          </cell>
          <cell r="G1819">
            <v>800058470462</v>
          </cell>
          <cell r="H1819" t="str">
            <v>นาง</v>
          </cell>
          <cell r="I1819" t="str">
            <v>แสงดาว</v>
          </cell>
          <cell r="J1819" t="str">
            <v>หล้าเสาร์</v>
          </cell>
          <cell r="K1819" t="str">
            <v>3-5705-00156-39-5</v>
          </cell>
          <cell r="L1819" t="str">
            <v>ฮอด</v>
          </cell>
          <cell r="M1819" t="str">
            <v>เชียงใหม่ 3</v>
          </cell>
          <cell r="N1819">
            <v>8</v>
          </cell>
          <cell r="S1819" t="str">
            <v>จังหวัดฮอด</v>
          </cell>
          <cell r="T1819" t="str">
            <v>ผบE794</v>
          </cell>
          <cell r="U1819">
            <v>2565</v>
          </cell>
          <cell r="V1819" t="str">
            <v>ผบE957</v>
          </cell>
          <cell r="W1819">
            <v>2565</v>
          </cell>
          <cell r="X1819">
            <v>13</v>
          </cell>
          <cell r="Y1819">
            <v>12</v>
          </cell>
          <cell r="Z1819">
            <v>2565</v>
          </cell>
          <cell r="BB1819" t="str">
            <v>คำสั่งสืบทรัพย์วันที่ 13/06/2567//รายงานวันที่ 27/7/2567</v>
          </cell>
          <cell r="BL1819" t="str">
            <v>นางแสงดาว หล้าเสาร์</v>
          </cell>
          <cell r="BM1819">
            <v>0</v>
          </cell>
          <cell r="BN1819"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9" t="str">
            <v>จำเลยที่ 1
คู่สมรสจำเลยที่ 1
ทายาท
จำเลยที่ 2
จำเลยที่ 3
คู่สมรสจำเลยที่ 3</v>
          </cell>
          <cell r="BP1819" t="str">
            <v>3-5705-00156-39-5
3-5016-00059-41-4
1-5016-00059-87-6
3-5016-00059-18-0
3-5016-00057-42-0
3-4008-00258-86-1</v>
          </cell>
          <cell r="BQ1819"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9" t="str">
            <v>พบ</v>
          </cell>
        </row>
        <row r="1820">
          <cell r="B1820">
            <v>2663</v>
          </cell>
          <cell r="C1820">
            <v>1814</v>
          </cell>
          <cell r="D1820">
            <v>13</v>
          </cell>
          <cell r="E1820">
            <v>6</v>
          </cell>
          <cell r="F1820">
            <v>2567</v>
          </cell>
          <cell r="G1820">
            <v>800075870728</v>
          </cell>
          <cell r="H1820" t="str">
            <v>นาย</v>
          </cell>
          <cell r="I1820" t="str">
            <v>บัณฑิต</v>
          </cell>
          <cell r="J1820" t="str">
            <v>บริหาร</v>
          </cell>
          <cell r="K1820" t="str">
            <v>3-5099-00553-17-9</v>
          </cell>
          <cell r="L1820" t="str">
            <v>บิ๊กซี หางดง</v>
          </cell>
          <cell r="M1820" t="str">
            <v>เชียงใหม่ 3</v>
          </cell>
          <cell r="N1820">
            <v>8</v>
          </cell>
          <cell r="S1820" t="str">
            <v>แขวงเชียงใหม่</v>
          </cell>
          <cell r="T1820" t="str">
            <v>ผบE382</v>
          </cell>
          <cell r="U1820">
            <v>2566</v>
          </cell>
          <cell r="V1820" t="str">
            <v>ผบE2268</v>
          </cell>
          <cell r="W1820">
            <v>2566</v>
          </cell>
          <cell r="X1820">
            <v>24</v>
          </cell>
          <cell r="Y1820">
            <v>4</v>
          </cell>
          <cell r="Z1820">
            <v>2566</v>
          </cell>
          <cell r="BL1820" t="str">
            <v>นายบัณฑิต บริหาร</v>
          </cell>
          <cell r="BM1820">
            <v>0</v>
          </cell>
        </row>
        <row r="1821">
          <cell r="B1821">
            <v>2664</v>
          </cell>
          <cell r="C1821">
            <v>1815</v>
          </cell>
          <cell r="D1821">
            <v>22</v>
          </cell>
          <cell r="E1821">
            <v>8</v>
          </cell>
          <cell r="F1821">
            <v>2566</v>
          </cell>
          <cell r="G1821">
            <v>800054361210</v>
          </cell>
          <cell r="H1821" t="str">
            <v>นางสาว</v>
          </cell>
          <cell r="I1821" t="str">
            <v>ดารารัตน์</v>
          </cell>
          <cell r="J1821" t="str">
            <v>ฟูเดช</v>
          </cell>
          <cell r="K1821" t="str">
            <v>3-5015-00090-35-2</v>
          </cell>
          <cell r="L1821" t="str">
            <v>บิ๊กซี หางดง</v>
          </cell>
          <cell r="M1821" t="str">
            <v>เชียงใหม่ 3</v>
          </cell>
          <cell r="N1821">
            <v>8</v>
          </cell>
          <cell r="S1821" t="str">
            <v>แขวงเชียงใหม่</v>
          </cell>
          <cell r="T1821" t="str">
            <v>ผบE1435</v>
          </cell>
          <cell r="U1821">
            <v>2566</v>
          </cell>
          <cell r="V1821" t="str">
            <v>ผบE3290</v>
          </cell>
          <cell r="W1821">
            <v>2566</v>
          </cell>
          <cell r="AA1821">
            <v>16</v>
          </cell>
          <cell r="AB1821">
            <v>5</v>
          </cell>
          <cell r="AC1821">
            <v>2566</v>
          </cell>
          <cell r="BL1821" t="str">
            <v>นางสาวดารารัตน์ ฟูเดช</v>
          </cell>
          <cell r="BM1821">
            <v>0</v>
          </cell>
        </row>
        <row r="1822">
          <cell r="B1822">
            <v>2665</v>
          </cell>
          <cell r="C1822">
            <v>1816</v>
          </cell>
          <cell r="D1822">
            <v>22</v>
          </cell>
          <cell r="E1822">
            <v>8</v>
          </cell>
          <cell r="F1822">
            <v>2566</v>
          </cell>
          <cell r="G1822" t="str">
            <v>800090201016,
800122831640,
800133661069</v>
          </cell>
          <cell r="H1822" t="str">
            <v>นาย</v>
          </cell>
          <cell r="I1822" t="str">
            <v>ภัทรพงศ์</v>
          </cell>
          <cell r="J1822" t="str">
            <v>บัวนวล</v>
          </cell>
          <cell r="K1822" t="str">
            <v>1-5099-00766-27-3</v>
          </cell>
          <cell r="L1822" t="str">
            <v>บิ๊กซี หางดง</v>
          </cell>
          <cell r="M1822" t="str">
            <v>เชียงใหม่ 3</v>
          </cell>
          <cell r="N1822">
            <v>8</v>
          </cell>
          <cell r="S1822" t="str">
            <v>แขวงเชียงใหม่</v>
          </cell>
          <cell r="T1822" t="str">
            <v>ผบE303</v>
          </cell>
          <cell r="U1822">
            <v>2566</v>
          </cell>
          <cell r="V1822" t="str">
            <v>ผบE3595</v>
          </cell>
          <cell r="W1822">
            <v>2566</v>
          </cell>
          <cell r="X1822">
            <v>23</v>
          </cell>
          <cell r="Y1822">
            <v>5</v>
          </cell>
          <cell r="Z1822">
            <v>2566</v>
          </cell>
          <cell r="BL1822" t="str">
            <v>นายภัทรพงศ์ บัวนวล</v>
          </cell>
          <cell r="BM1822">
            <v>0</v>
          </cell>
        </row>
        <row r="1823">
          <cell r="B1823">
            <v>2666</v>
          </cell>
          <cell r="C1823">
            <v>1817</v>
          </cell>
          <cell r="D1823">
            <v>22</v>
          </cell>
          <cell r="E1823">
            <v>8</v>
          </cell>
          <cell r="F1823">
            <v>2566</v>
          </cell>
          <cell r="G1823">
            <v>800046680719</v>
          </cell>
          <cell r="H1823" t="str">
            <v>นางสาว</v>
          </cell>
          <cell r="I1823" t="str">
            <v>ธิชาภรณ์</v>
          </cell>
          <cell r="J1823" t="str">
            <v>ทรายคำ</v>
          </cell>
          <cell r="K1823" t="str">
            <v>1-5099-00308-72-1</v>
          </cell>
          <cell r="L1823" t="str">
            <v>บิ๊กซี หางดง</v>
          </cell>
          <cell r="M1823" t="str">
            <v>เชียงใหม่ 3</v>
          </cell>
          <cell r="N1823">
            <v>8</v>
          </cell>
          <cell r="S1823" t="str">
            <v>แขวงเชียงใหม่</v>
          </cell>
          <cell r="T1823" t="str">
            <v>ผบE1889</v>
          </cell>
          <cell r="U1823">
            <v>2566</v>
          </cell>
          <cell r="V1823" t="str">
            <v>ผบE3415</v>
          </cell>
          <cell r="W1823">
            <v>2566</v>
          </cell>
          <cell r="AA1823">
            <v>19</v>
          </cell>
          <cell r="AB1823">
            <v>5</v>
          </cell>
          <cell r="AC1823">
            <v>2566</v>
          </cell>
          <cell r="BL1823" t="str">
            <v>นางสาวธิชาภรณ์ ทรายคำ</v>
          </cell>
          <cell r="BM1823">
            <v>0</v>
          </cell>
        </row>
        <row r="1824">
          <cell r="B1824">
            <v>2667</v>
          </cell>
          <cell r="C1824">
            <v>1818</v>
          </cell>
          <cell r="D1824">
            <v>22</v>
          </cell>
          <cell r="E1824">
            <v>8</v>
          </cell>
          <cell r="F1824">
            <v>2566</v>
          </cell>
          <cell r="G1824">
            <v>800082296263</v>
          </cell>
          <cell r="H1824" t="str">
            <v>นางสาว</v>
          </cell>
          <cell r="I1824" t="str">
            <v>รติพร</v>
          </cell>
          <cell r="J1824" t="str">
            <v>ศิริวัฒน์</v>
          </cell>
          <cell r="K1824" t="str">
            <v>1-1020-01192-14-0</v>
          </cell>
          <cell r="L1824" t="str">
            <v>บิ๊กซี หางดง</v>
          </cell>
          <cell r="M1824" t="str">
            <v>เชียงใหม่ 3</v>
          </cell>
          <cell r="N1824">
            <v>8</v>
          </cell>
          <cell r="S1824" t="str">
            <v>แขวงเชียงใหม่</v>
          </cell>
          <cell r="T1824" t="str">
            <v>ผบE1891</v>
          </cell>
          <cell r="U1824">
            <v>2566</v>
          </cell>
          <cell r="V1824" t="str">
            <v>ผบE3422</v>
          </cell>
          <cell r="W1824">
            <v>2566</v>
          </cell>
          <cell r="X1824">
            <v>19</v>
          </cell>
          <cell r="Y1824">
            <v>5</v>
          </cell>
          <cell r="Z1824">
            <v>2566</v>
          </cell>
          <cell r="BL1824" t="str">
            <v>นางสาวรติพร ศิริวัฒน์</v>
          </cell>
          <cell r="BM1824">
            <v>0</v>
          </cell>
        </row>
        <row r="1825">
          <cell r="B1825">
            <v>2668</v>
          </cell>
          <cell r="C1825">
            <v>1819</v>
          </cell>
          <cell r="D1825">
            <v>9</v>
          </cell>
          <cell r="E1825">
            <v>7</v>
          </cell>
          <cell r="F1825">
            <v>2567</v>
          </cell>
          <cell r="G1825">
            <v>856251005539</v>
          </cell>
          <cell r="H1825" t="str">
            <v>จ.ส.ตหรือนาย</v>
          </cell>
          <cell r="I1825" t="str">
            <v>กุญชร</v>
          </cell>
          <cell r="J1825" t="str">
            <v>งาทอง</v>
          </cell>
          <cell r="L1825" t="str">
            <v>ฮอด</v>
          </cell>
          <cell r="M1825" t="str">
            <v>เชียงใหม่ 3</v>
          </cell>
          <cell r="N1825">
            <v>8</v>
          </cell>
          <cell r="O1825" t="str">
            <v>-</v>
          </cell>
          <cell r="S1825" t="str">
            <v>จังหวัดฮอด</v>
          </cell>
          <cell r="T1825" t="str">
            <v>ผบ.71</v>
          </cell>
          <cell r="U1825">
            <v>2558</v>
          </cell>
          <cell r="V1825" t="str">
            <v>ผบ.497</v>
          </cell>
          <cell r="W1825">
            <v>2558</v>
          </cell>
          <cell r="BB1825" t="str">
            <v>คำสั่ง 9/7/2567 วางเงินค่าใช้จ่ายในการประกาศขาย เป็นลูกหนี้ของสำนักงานอื่นที่เลิกจ้างแล้ว</v>
          </cell>
          <cell r="BL1825" t="str">
            <v>จ.ส.ตหรือนายกุญชร งาทอง</v>
          </cell>
          <cell r="BM1825">
            <v>0</v>
          </cell>
        </row>
        <row r="1826">
          <cell r="B1826">
            <v>2669</v>
          </cell>
          <cell r="C1826">
            <v>1820</v>
          </cell>
          <cell r="D1826">
            <v>8</v>
          </cell>
          <cell r="E1826">
            <v>7</v>
          </cell>
          <cell r="F1826">
            <v>2567</v>
          </cell>
          <cell r="G1826">
            <v>800073676960</v>
          </cell>
          <cell r="H1826" t="str">
            <v>นาย</v>
          </cell>
          <cell r="I1826" t="str">
            <v>ดิศนัย</v>
          </cell>
          <cell r="J1826" t="str">
            <v>ยาคำ</v>
          </cell>
          <cell r="K1826" t="str">
            <v>2-5017-00017-79-1</v>
          </cell>
          <cell r="L1826" t="str">
            <v>ดอยเต่า</v>
          </cell>
          <cell r="M1826" t="str">
            <v>เชียงใหม่ 3</v>
          </cell>
          <cell r="N1826">
            <v>8</v>
          </cell>
          <cell r="O1826" t="str">
            <v xml:space="preserve">สินเชื่อพัฒนาองค์กรชุมชน </v>
          </cell>
          <cell r="P1826" t="str">
            <v>1.บุคคลค้ำประกัน</v>
          </cell>
          <cell r="S1826" t="str">
            <v>จังหวัดฮอด</v>
          </cell>
          <cell r="T1826" t="str">
            <v>ผบE283</v>
          </cell>
          <cell r="U1826">
            <v>2567</v>
          </cell>
          <cell r="V1826" t="str">
            <v>ผบE503</v>
          </cell>
          <cell r="W1826">
            <v>2567</v>
          </cell>
          <cell r="BL1826" t="str">
            <v>นายดิศนัย ยาคำ</v>
          </cell>
          <cell r="BM1826">
            <v>0</v>
          </cell>
        </row>
        <row r="1827">
          <cell r="B1827">
            <v>2670</v>
          </cell>
          <cell r="C1827">
            <v>1821</v>
          </cell>
          <cell r="D1827">
            <v>8</v>
          </cell>
          <cell r="E1827">
            <v>7</v>
          </cell>
          <cell r="F1827">
            <v>2567</v>
          </cell>
          <cell r="G1827">
            <v>800042895279</v>
          </cell>
          <cell r="H1827" t="str">
            <v>นาย</v>
          </cell>
          <cell r="I1827" t="str">
            <v xml:space="preserve">สาคร </v>
          </cell>
          <cell r="J1827" t="str">
            <v>เปงติ๊บ</v>
          </cell>
          <cell r="K1827" t="str">
            <v>5-5017-90000-36-6</v>
          </cell>
          <cell r="L1827" t="str">
            <v>ดอยเต่า</v>
          </cell>
          <cell r="M1827" t="str">
            <v>เชียงใหม่ 3</v>
          </cell>
          <cell r="N1827">
            <v>8</v>
          </cell>
          <cell r="S1827" t="str">
            <v>จังหวัดฮอด</v>
          </cell>
          <cell r="T1827" t="str">
            <v>ผบE279</v>
          </cell>
          <cell r="U1827">
            <v>2567</v>
          </cell>
          <cell r="BL1827" t="str">
            <v>นายสาคร  เปงติ๊บ</v>
          </cell>
          <cell r="BM1827">
            <v>0</v>
          </cell>
        </row>
        <row r="1828">
          <cell r="B1828">
            <v>2671</v>
          </cell>
          <cell r="C1828">
            <v>1822</v>
          </cell>
          <cell r="D1828">
            <v>8</v>
          </cell>
          <cell r="E1828">
            <v>7</v>
          </cell>
          <cell r="F1828">
            <v>2567</v>
          </cell>
          <cell r="G1828">
            <v>800051265745</v>
          </cell>
          <cell r="H1828" t="str">
            <v>นาย</v>
          </cell>
          <cell r="I1828" t="str">
            <v>สังเวียร</v>
          </cell>
          <cell r="J1828" t="str">
            <v>ด้วงยศ</v>
          </cell>
          <cell r="K1828" t="str">
            <v>3-5017-00022-38-5</v>
          </cell>
          <cell r="L1828" t="str">
            <v>ดอยเต่า</v>
          </cell>
          <cell r="M1828" t="str">
            <v>เชียงใหม่ 3</v>
          </cell>
          <cell r="N1828">
            <v>8</v>
          </cell>
          <cell r="S1828" t="str">
            <v>จังหวัดฮอด</v>
          </cell>
          <cell r="T1828" t="str">
            <v>ผบE280</v>
          </cell>
          <cell r="U1828">
            <v>2567</v>
          </cell>
          <cell r="BL1828" t="str">
            <v>นายสังเวียร ด้วงยศ</v>
          </cell>
          <cell r="BM1828">
            <v>0</v>
          </cell>
        </row>
        <row r="1829">
          <cell r="B1829">
            <v>2672</v>
          </cell>
          <cell r="C1829">
            <v>1823</v>
          </cell>
          <cell r="D1829">
            <v>8</v>
          </cell>
          <cell r="E1829">
            <v>7</v>
          </cell>
          <cell r="F1829">
            <v>2567</v>
          </cell>
          <cell r="G1829">
            <v>800040738570</v>
          </cell>
          <cell r="H1829" t="str">
            <v>นาย</v>
          </cell>
          <cell r="I1829" t="str">
            <v>นรินทร์</v>
          </cell>
          <cell r="J1829" t="str">
            <v xml:space="preserve">ปัญญามี </v>
          </cell>
          <cell r="K1829" t="str">
            <v>1-5016-00055-75-7</v>
          </cell>
          <cell r="L1829" t="str">
            <v>ดอยเต่า</v>
          </cell>
          <cell r="M1829" t="str">
            <v>เชียงใหม่ 3</v>
          </cell>
          <cell r="N1829">
            <v>8</v>
          </cell>
          <cell r="S1829" t="str">
            <v>จังหวัดฮอด</v>
          </cell>
          <cell r="T1829" t="str">
            <v>ผบE281</v>
          </cell>
          <cell r="U1829">
            <v>2567</v>
          </cell>
          <cell r="BL1829" t="str">
            <v xml:space="preserve">นายนรินทร์ ปัญญามี </v>
          </cell>
          <cell r="BM1829">
            <v>0</v>
          </cell>
        </row>
        <row r="1830">
          <cell r="B1830">
            <v>2673</v>
          </cell>
          <cell r="C1830">
            <v>1824</v>
          </cell>
          <cell r="D1830">
            <v>8</v>
          </cell>
          <cell r="E1830">
            <v>7</v>
          </cell>
          <cell r="F1830">
            <v>2567</v>
          </cell>
          <cell r="G1830">
            <v>800043284739</v>
          </cell>
          <cell r="H1830" t="str">
            <v>นาย</v>
          </cell>
          <cell r="I1830" t="str">
            <v>พิเชษฐ</v>
          </cell>
          <cell r="J1830" t="str">
            <v>ตาติ๊บ</v>
          </cell>
          <cell r="K1830" t="str">
            <v>3-5017-00010-78-6</v>
          </cell>
          <cell r="L1830" t="str">
            <v>ดอยเต่า</v>
          </cell>
          <cell r="M1830" t="str">
            <v>เชียงใหม่ 3</v>
          </cell>
          <cell r="N1830">
            <v>8</v>
          </cell>
          <cell r="O1830" t="str">
            <v>สินเชื่อพัฒนาองค์กรชุมชน</v>
          </cell>
          <cell r="P1830" t="str">
            <v>1.บุคคลค้ำประกัน</v>
          </cell>
          <cell r="S1830" t="str">
            <v>จังหวัดฮอด</v>
          </cell>
          <cell r="T1830" t="str">
            <v>ผบE282</v>
          </cell>
          <cell r="U1830">
            <v>2567</v>
          </cell>
          <cell r="V1830" t="str">
            <v>ผบE504</v>
          </cell>
          <cell r="W1830">
            <v>2567</v>
          </cell>
          <cell r="BL1830" t="str">
            <v>นายพิเชษฐ ตาติ๊บ</v>
          </cell>
          <cell r="BM1830">
            <v>0</v>
          </cell>
        </row>
        <row r="1831">
          <cell r="B1831">
            <v>2674</v>
          </cell>
          <cell r="C1831">
            <v>1825</v>
          </cell>
          <cell r="D1831">
            <v>9</v>
          </cell>
          <cell r="E1831">
            <v>7</v>
          </cell>
          <cell r="F1831">
            <v>2567</v>
          </cell>
          <cell r="G1831">
            <v>800059308315</v>
          </cell>
          <cell r="H1831" t="str">
            <v>นาง</v>
          </cell>
          <cell r="I1831" t="str">
            <v>กัลยา</v>
          </cell>
          <cell r="J1831" t="str">
            <v>สุนะ</v>
          </cell>
          <cell r="K1831" t="str">
            <v>5-5011-00016-21-6</v>
          </cell>
          <cell r="L1831" t="str">
            <v>พร้าว</v>
          </cell>
          <cell r="M1831" t="str">
            <v>เชียงใหม่ 2</v>
          </cell>
          <cell r="N1831">
            <v>8</v>
          </cell>
          <cell r="S1831" t="str">
            <v>แขวงเชียงดาว</v>
          </cell>
          <cell r="T1831" t="str">
            <v>ผบE323</v>
          </cell>
          <cell r="U1831">
            <v>2567</v>
          </cell>
          <cell r="V1831" t="str">
            <v>ผบE388</v>
          </cell>
          <cell r="W1831">
            <v>2567</v>
          </cell>
          <cell r="BL1831" t="str">
            <v>นางกัลยา สุนะ</v>
          </cell>
          <cell r="BM1831">
            <v>0</v>
          </cell>
        </row>
        <row r="1832">
          <cell r="B1832">
            <v>2675</v>
          </cell>
          <cell r="C1832">
            <v>1826</v>
          </cell>
          <cell r="D1832">
            <v>9</v>
          </cell>
          <cell r="E1832">
            <v>7</v>
          </cell>
          <cell r="F1832">
            <v>2567</v>
          </cell>
          <cell r="G1832">
            <v>800082006167</v>
          </cell>
          <cell r="H1832" t="str">
            <v>นาย</v>
          </cell>
          <cell r="I1832" t="str">
            <v>อติพัทธ์</v>
          </cell>
          <cell r="J1832" t="str">
            <v>สวนอินทร์</v>
          </cell>
          <cell r="L1832" t="str">
            <v>ไชยปราการ</v>
          </cell>
          <cell r="M1832" t="str">
            <v>เชียงใหม่ 2</v>
          </cell>
          <cell r="N1832">
            <v>8</v>
          </cell>
          <cell r="O1832" t="str">
            <v>สินเชื่อธนาคารประชาชน</v>
          </cell>
          <cell r="P1832" t="str">
            <v>1.บุคคลค้ำประกัน</v>
          </cell>
          <cell r="Q1832">
            <v>150594.23999999999</v>
          </cell>
          <cell r="R1832">
            <v>66692.77</v>
          </cell>
          <cell r="S1832" t="str">
            <v>จังหวัดฝาง</v>
          </cell>
          <cell r="T1832" t="str">
            <v>ผบE369</v>
          </cell>
          <cell r="U1832">
            <v>2567</v>
          </cell>
          <cell r="V1832" t="str">
            <v>ผบE489</v>
          </cell>
          <cell r="W1832">
            <v>2567</v>
          </cell>
          <cell r="X1832">
            <v>20</v>
          </cell>
          <cell r="Y1832">
            <v>5</v>
          </cell>
          <cell r="Z1832">
            <v>2567</v>
          </cell>
          <cell r="BL1832" t="str">
            <v>นายอติพัทธ์ สวนอินทร์</v>
          </cell>
          <cell r="BM1832">
            <v>0</v>
          </cell>
        </row>
        <row r="1833">
          <cell r="B1833">
            <v>2676</v>
          </cell>
          <cell r="C1833">
            <v>1827</v>
          </cell>
          <cell r="D1833">
            <v>9</v>
          </cell>
          <cell r="E1833">
            <v>7</v>
          </cell>
          <cell r="F1833">
            <v>2567</v>
          </cell>
          <cell r="G1833" t="str">
            <v>800087239219,
800087510947</v>
          </cell>
          <cell r="H1833" t="str">
            <v>นางสาว</v>
          </cell>
          <cell r="I1833" t="str">
            <v>จันจิรา</v>
          </cell>
          <cell r="J1833" t="str">
            <v>กาวิชัย</v>
          </cell>
          <cell r="L1833" t="str">
            <v>ไชยปราการ</v>
          </cell>
          <cell r="M1833" t="str">
            <v>เชียงใหม่ 2</v>
          </cell>
          <cell r="N1833">
            <v>8</v>
          </cell>
          <cell r="S1833" t="str">
            <v>จังหวัดฝาง</v>
          </cell>
          <cell r="T1833" t="str">
            <v>ผบE370</v>
          </cell>
          <cell r="U1833">
            <v>2567</v>
          </cell>
          <cell r="V1833" t="str">
            <v>ผบE490</v>
          </cell>
          <cell r="W1833">
            <v>2567</v>
          </cell>
          <cell r="BL1833" t="str">
            <v>นางสาวจันจิรา กาวิชัย</v>
          </cell>
          <cell r="BM1833">
            <v>0</v>
          </cell>
        </row>
        <row r="1834">
          <cell r="B1834">
            <v>2677</v>
          </cell>
          <cell r="C1834">
            <v>1828</v>
          </cell>
          <cell r="D1834">
            <v>9</v>
          </cell>
          <cell r="E1834">
            <v>7</v>
          </cell>
          <cell r="F1834">
            <v>2567</v>
          </cell>
          <cell r="G1834" t="str">
            <v>800090540165,
800090598999</v>
          </cell>
          <cell r="H1834" t="str">
            <v>นาง</v>
          </cell>
          <cell r="I1834" t="str">
            <v>สม</v>
          </cell>
          <cell r="J1834" t="str">
            <v>กันทะวัง</v>
          </cell>
          <cell r="L1834" t="str">
            <v>ฝาง</v>
          </cell>
          <cell r="M1834" t="str">
            <v>เชียงใหม่ 2</v>
          </cell>
          <cell r="N1834">
            <v>8</v>
          </cell>
          <cell r="O1834" t="str">
            <v>สินเชื่อธนาคารประชาชน, สินเชื่อแก้ไขปัญหาหนี้นอกระบบ PSA ระยะที่ 2</v>
          </cell>
          <cell r="P1834" t="str">
            <v>1.บุคคลค้ำประกัน</v>
          </cell>
          <cell r="Q1834">
            <v>45766.79</v>
          </cell>
          <cell r="R1834">
            <v>24297.3</v>
          </cell>
          <cell r="S1834" t="str">
            <v>จังหวัดฝาง</v>
          </cell>
          <cell r="T1834" t="str">
            <v>ผบE371</v>
          </cell>
          <cell r="U1834">
            <v>2567</v>
          </cell>
          <cell r="V1834" t="str">
            <v>ผบE491</v>
          </cell>
          <cell r="W1834">
            <v>2567</v>
          </cell>
          <cell r="X1834">
            <v>20</v>
          </cell>
          <cell r="Y1834">
            <v>5</v>
          </cell>
          <cell r="Z1834">
            <v>2567</v>
          </cell>
          <cell r="BL1834" t="str">
            <v>นางสม กันทะวัง</v>
          </cell>
          <cell r="BM1834">
            <v>0</v>
          </cell>
        </row>
        <row r="1835">
          <cell r="B1835">
            <v>2678</v>
          </cell>
          <cell r="C1835">
            <v>1829</v>
          </cell>
          <cell r="D1835">
            <v>9</v>
          </cell>
          <cell r="E1835">
            <v>7</v>
          </cell>
          <cell r="F1835">
            <v>2567</v>
          </cell>
          <cell r="G1835">
            <v>800027168759</v>
          </cell>
          <cell r="H1835" t="str">
            <v>นาง</v>
          </cell>
          <cell r="I1835" t="str">
            <v>จารุณีย์</v>
          </cell>
          <cell r="J1835" t="str">
            <v>บัวชุ่ม</v>
          </cell>
          <cell r="L1835" t="str">
            <v>ฝาง</v>
          </cell>
          <cell r="M1835" t="str">
            <v>เชียงใหม่ 2</v>
          </cell>
          <cell r="N1835">
            <v>8</v>
          </cell>
          <cell r="O1835" t="str">
            <v>สินเชื่อพัฒนาองค์กรชุมชน (รายบุคคล)</v>
          </cell>
          <cell r="P1835" t="str">
            <v>1.บุคคลค้ำประกัน</v>
          </cell>
          <cell r="Q1835">
            <v>117310.22</v>
          </cell>
          <cell r="R1835">
            <v>32617.119999999999</v>
          </cell>
          <cell r="S1835" t="str">
            <v>จังหวัดฝาง</v>
          </cell>
          <cell r="T1835" t="str">
            <v>ผบE372</v>
          </cell>
          <cell r="U1835">
            <v>2567</v>
          </cell>
          <cell r="V1835" t="str">
            <v>ผบE492</v>
          </cell>
          <cell r="W1835">
            <v>2567</v>
          </cell>
          <cell r="X1835">
            <v>20</v>
          </cell>
          <cell r="Y1835">
            <v>5</v>
          </cell>
          <cell r="Z1835">
            <v>2567</v>
          </cell>
          <cell r="BL1835" t="str">
            <v>นางจารุณีย์ บัวชุ่ม</v>
          </cell>
          <cell r="BM1835">
            <v>0</v>
          </cell>
        </row>
        <row r="1836">
          <cell r="B1836">
            <v>2679</v>
          </cell>
          <cell r="C1836">
            <v>1830</v>
          </cell>
          <cell r="D1836">
            <v>17</v>
          </cell>
          <cell r="E1836">
            <v>7</v>
          </cell>
          <cell r="F1836">
            <v>2567</v>
          </cell>
          <cell r="G1836">
            <v>800036535568</v>
          </cell>
          <cell r="H1836" t="str">
            <v>นาง</v>
          </cell>
          <cell r="I1836" t="str">
            <v>พัฒนรัตน์</v>
          </cell>
          <cell r="J1836" t="str">
            <v>แสนดังใจ</v>
          </cell>
          <cell r="K1836" t="str">
            <v>3 5004 00249 96 1</v>
          </cell>
          <cell r="L1836" t="str">
            <v>เซ็นทรัล แอร์พอร์ต พลาซ่า เชียงใหม่</v>
          </cell>
          <cell r="M1836" t="str">
            <v>เชียงใหม่ 1</v>
          </cell>
          <cell r="N1836">
            <v>8</v>
          </cell>
          <cell r="O1836" t="str">
            <v>สินเชื่อธนาคารประชาชน</v>
          </cell>
          <cell r="S1836" t="str">
            <v>แขวงเชียงใหม่</v>
          </cell>
          <cell r="T1836" t="str">
            <v>ผบ.885</v>
          </cell>
          <cell r="U1836">
            <v>2565</v>
          </cell>
          <cell r="V1836" t="str">
            <v>ผบ.1396</v>
          </cell>
          <cell r="W1836">
            <v>2565</v>
          </cell>
          <cell r="X1836">
            <v>29</v>
          </cell>
          <cell r="Y1836">
            <v>8</v>
          </cell>
          <cell r="Z1836">
            <v>2565</v>
          </cell>
          <cell r="BL1836" t="str">
            <v>นางพัฒนรัตน์ แสนดังใจ</v>
          </cell>
          <cell r="BM1836">
            <v>0</v>
          </cell>
        </row>
        <row r="1837">
          <cell r="B1837">
            <v>2680</v>
          </cell>
          <cell r="C1837">
            <v>1831</v>
          </cell>
          <cell r="D1837">
            <v>10</v>
          </cell>
          <cell r="E1837">
            <v>7</v>
          </cell>
          <cell r="F1837">
            <v>2567</v>
          </cell>
          <cell r="G1837">
            <v>800075173560</v>
          </cell>
          <cell r="H1837" t="str">
            <v>นางสาว</v>
          </cell>
          <cell r="I1837" t="str">
            <v>สุทักษิณา</v>
          </cell>
          <cell r="J1837" t="str">
            <v>นันทะเสนา</v>
          </cell>
          <cell r="L1837" t="str">
            <v>เซ็นทรัล แอร์พอร์ต พลาซ่า เชียงใหม่</v>
          </cell>
          <cell r="M1837" t="str">
            <v>เชียงใหม่ 1</v>
          </cell>
          <cell r="N1837">
            <v>8</v>
          </cell>
          <cell r="O1837" t="str">
            <v>สินเชื่อธนาคารประชาชน</v>
          </cell>
          <cell r="P1837" t="str">
            <v>1.บุคคลค้ำประกัน</v>
          </cell>
          <cell r="S1837" t="str">
            <v>แขวงเชียงใหม่</v>
          </cell>
          <cell r="T1837" t="str">
            <v>ผบE7796</v>
          </cell>
          <cell r="U1837">
            <v>2565</v>
          </cell>
          <cell r="V1837" t="str">
            <v>ผบE1681</v>
          </cell>
          <cell r="W1837">
            <v>2566</v>
          </cell>
          <cell r="AA1837">
            <v>7</v>
          </cell>
          <cell r="AB1837">
            <v>3</v>
          </cell>
          <cell r="AC1837">
            <v>2566</v>
          </cell>
          <cell r="BL1837" t="str">
            <v>นางสาวสุทักษิณา นันทะเสนา</v>
          </cell>
          <cell r="BM1837">
            <v>0</v>
          </cell>
        </row>
        <row r="1838">
          <cell r="B1838">
            <v>2681</v>
          </cell>
          <cell r="C1838">
            <v>1832</v>
          </cell>
          <cell r="D1838">
            <v>9</v>
          </cell>
          <cell r="E1838">
            <v>7</v>
          </cell>
          <cell r="F1838">
            <v>2567</v>
          </cell>
          <cell r="G1838">
            <v>800090787196</v>
          </cell>
          <cell r="H1838" t="str">
            <v>นางสาว</v>
          </cell>
          <cell r="I1838" t="str">
            <v>รัชนี</v>
          </cell>
          <cell r="J1838" t="str">
            <v>บุตรตะก่า</v>
          </cell>
          <cell r="L1838" t="str">
            <v>ฮอด</v>
          </cell>
          <cell r="M1838" t="str">
            <v>เชียงใหม่ 3</v>
          </cell>
          <cell r="N1838">
            <v>8</v>
          </cell>
          <cell r="O1838" t="str">
            <v>-</v>
          </cell>
          <cell r="S1838" t="str">
            <v>จังหวัดฮอด</v>
          </cell>
          <cell r="T1838" t="str">
            <v>ผบE191</v>
          </cell>
          <cell r="U1838">
            <v>2563</v>
          </cell>
          <cell r="V1838" t="str">
            <v>ผบE314</v>
          </cell>
          <cell r="W1838">
            <v>2563</v>
          </cell>
          <cell r="BL1838" t="str">
            <v>นางสาวรัชนี บุตรตะก่า</v>
          </cell>
          <cell r="BM1838">
            <v>0</v>
          </cell>
        </row>
        <row r="1839">
          <cell r="B1839">
            <v>2682</v>
          </cell>
          <cell r="C1839">
            <v>1833</v>
          </cell>
          <cell r="D1839">
            <v>8</v>
          </cell>
          <cell r="E1839">
            <v>7</v>
          </cell>
          <cell r="F1839">
            <v>2567</v>
          </cell>
          <cell r="G1839" t="str">
            <v>800082647812,
800082647820,
800082647838</v>
          </cell>
          <cell r="H1839" t="str">
            <v>นางสาว</v>
          </cell>
          <cell r="I1839" t="str">
            <v>ประจวบ</v>
          </cell>
          <cell r="J1839" t="str">
            <v>ภูฆัง</v>
          </cell>
          <cell r="K1839" t="str">
            <v>3 7206 00112 72 0</v>
          </cell>
          <cell r="L1839" t="str">
            <v>มหาวิทยาลัยเชียงใหม่</v>
          </cell>
          <cell r="M1839" t="str">
            <v>เชียงใหม่ 2</v>
          </cell>
          <cell r="N1839">
            <v>8</v>
          </cell>
          <cell r="O1839" t="str">
            <v>สินเชื่อเคหะ,สินเชื่อไทรทอง,สินเชื่อไทรทอง</v>
          </cell>
          <cell r="P1839" t="str">
            <v>2.หลักทรัพย์ค้ำประกัน</v>
          </cell>
          <cell r="S1839" t="str">
            <v>จังหวัดเชียงใหม่</v>
          </cell>
          <cell r="T1839" t="str">
            <v>ผบ.1254</v>
          </cell>
          <cell r="U1839">
            <v>2563</v>
          </cell>
          <cell r="V1839" t="str">
            <v>ผบ.2166</v>
          </cell>
          <cell r="W1839">
            <v>2563</v>
          </cell>
          <cell r="AA1839">
            <v>2</v>
          </cell>
          <cell r="AB1839">
            <v>9</v>
          </cell>
          <cell r="AC1839">
            <v>2563</v>
          </cell>
          <cell r="BB1839" t="str">
            <v>ยึดทรัพย์</v>
          </cell>
          <cell r="BL1839" t="str">
            <v>นางสาวประจวบ ภูฆัง</v>
          </cell>
        </row>
        <row r="1840">
          <cell r="B1840">
            <v>2683</v>
          </cell>
          <cell r="C1840">
            <v>1834</v>
          </cell>
          <cell r="G1840" t="str">
            <v>800052585208,
800052585216</v>
          </cell>
          <cell r="H1840" t="str">
            <v>นางสาว</v>
          </cell>
          <cell r="I1840" t="str">
            <v xml:space="preserve">อณัฐพร </v>
          </cell>
          <cell r="J1840" t="str">
            <v>พึ่งแย้ม</v>
          </cell>
          <cell r="L1840" t="str">
            <v>บวกครกหลวง</v>
          </cell>
          <cell r="M1840" t="str">
            <v>เชียงใหม่ 3</v>
          </cell>
          <cell r="N1840">
            <v>8</v>
          </cell>
          <cell r="BL1840" t="str">
            <v>นางสาวอณัฐพร  พึ่งแย้ม</v>
          </cell>
        </row>
        <row r="1841">
          <cell r="B1841">
            <v>2684</v>
          </cell>
          <cell r="C1841">
            <v>1835</v>
          </cell>
          <cell r="G1841" t="str">
            <v>800093362674,
800112671188,
800137301258</v>
          </cell>
          <cell r="H1841" t="str">
            <v>นาย</v>
          </cell>
          <cell r="I1841" t="str">
            <v>ศราวุธ</v>
          </cell>
          <cell r="J1841" t="str">
            <v>วงค์หาญ</v>
          </cell>
          <cell r="K1841" t="str">
            <v>บิ๊กซี หางดง, แม่แจ่ม</v>
          </cell>
          <cell r="L1841" t="str">
            <v>บิ๊กซี หางดง, แม่แจ่ม</v>
          </cell>
          <cell r="M1841" t="str">
            <v>เชียงใหม่ 3</v>
          </cell>
          <cell r="N1841">
            <v>8</v>
          </cell>
          <cell r="O1841" t="str">
            <v>สินเชื่อธนาคารประชาชน</v>
          </cell>
          <cell r="P1841" t="str">
            <v>1.บุคคลค้ำประกัน</v>
          </cell>
          <cell r="S1841" t="str">
            <v>จังหวัดฝาง</v>
          </cell>
          <cell r="T1841" t="str">
            <v>ผบE36</v>
          </cell>
          <cell r="U1841">
            <v>2566</v>
          </cell>
          <cell r="V1841" t="str">
            <v>ผบE382</v>
          </cell>
          <cell r="W1841">
            <v>2566</v>
          </cell>
          <cell r="X1841">
            <v>20</v>
          </cell>
          <cell r="Y1841">
            <v>4</v>
          </cell>
          <cell r="Z1841">
            <v>2566</v>
          </cell>
          <cell r="BL1841" t="str">
            <v>นายศราวุธ วงค์หาญ</v>
          </cell>
        </row>
        <row r="1842">
          <cell r="B1842">
            <v>2685</v>
          </cell>
          <cell r="C1842">
            <v>1836</v>
          </cell>
          <cell r="G1842">
            <v>800144892075</v>
          </cell>
          <cell r="H1842" t="str">
            <v>นางสาว</v>
          </cell>
          <cell r="I1842" t="str">
            <v>อินทุอร</v>
          </cell>
          <cell r="J1842" t="str">
            <v>วังตั๋นหรือปันทะ</v>
          </cell>
          <cell r="K1842" t="str">
            <v>บิ๊กซี หางดง</v>
          </cell>
          <cell r="L1842" t="str">
            <v>บิ๊กซี หางดง</v>
          </cell>
          <cell r="M1842" t="str">
            <v>เชียงใหม่ 3</v>
          </cell>
          <cell r="N1842">
            <v>8</v>
          </cell>
          <cell r="O1842" t="str">
            <v>สินเชื่อธนาคารประชาชน</v>
          </cell>
          <cell r="P1842" t="str">
            <v>1.บุคคลค้ำประกัน</v>
          </cell>
          <cell r="S1842" t="str">
            <v>แขวงเชียงใหม่</v>
          </cell>
          <cell r="T1842" t="str">
            <v>ผบE1897</v>
          </cell>
          <cell r="U1842">
            <v>2566</v>
          </cell>
          <cell r="V1842" t="str">
            <v>ผบE3412</v>
          </cell>
          <cell r="W1842">
            <v>2566</v>
          </cell>
          <cell r="X1842">
            <v>19</v>
          </cell>
          <cell r="Y1842">
            <v>5</v>
          </cell>
          <cell r="Z1842">
            <v>2566</v>
          </cell>
          <cell r="BL1842" t="str">
            <v>นางสาวอินทุอร วังตั๋นหรือปันทะ</v>
          </cell>
        </row>
        <row r="1843">
          <cell r="B1843">
            <v>2686</v>
          </cell>
          <cell r="C1843">
            <v>1837</v>
          </cell>
          <cell r="G1843">
            <v>800144892067</v>
          </cell>
          <cell r="H1843" t="str">
            <v>นางสาว</v>
          </cell>
          <cell r="I1843" t="str">
            <v>อรพิน</v>
          </cell>
          <cell r="J1843" t="str">
            <v>บุญสม</v>
          </cell>
          <cell r="L1843" t="str">
            <v>บิ๊กซี หางดง</v>
          </cell>
          <cell r="M1843" t="str">
            <v>เชียงใหม่ 3</v>
          </cell>
          <cell r="N1843">
            <v>8</v>
          </cell>
          <cell r="P1843" t="str">
            <v>1.บุคคลค้ำประกัน</v>
          </cell>
          <cell r="S1843" t="str">
            <v>แขวงเชียงใหม่</v>
          </cell>
          <cell r="T1843" t="str">
            <v>ผบE1896</v>
          </cell>
          <cell r="U1843">
            <v>2566</v>
          </cell>
          <cell r="V1843" t="str">
            <v>ผบE3372</v>
          </cell>
          <cell r="W1843">
            <v>2566</v>
          </cell>
          <cell r="X1843">
            <v>19</v>
          </cell>
          <cell r="Y1843">
            <v>5</v>
          </cell>
          <cell r="Z1843">
            <v>2566</v>
          </cell>
          <cell r="BL1843" t="str">
            <v>นางสาวอรพิน บุญสม</v>
          </cell>
        </row>
        <row r="1844">
          <cell r="B1844">
            <v>2687</v>
          </cell>
          <cell r="C1844">
            <v>1838</v>
          </cell>
          <cell r="G1844">
            <v>800068166233</v>
          </cell>
          <cell r="H1844" t="str">
            <v>นาย</v>
          </cell>
          <cell r="I1844" t="str">
            <v>สุวัฒน์</v>
          </cell>
          <cell r="J1844" t="str">
            <v>ดีคำมา</v>
          </cell>
          <cell r="K1844" t="str">
            <v>บิ๊กซี หางดง</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ผบE1432</v>
          </cell>
          <cell r="U1844">
            <v>2566</v>
          </cell>
          <cell r="V1844" t="str">
            <v xml:space="preserve">  ผบE3295</v>
          </cell>
          <cell r="W1844">
            <v>2566</v>
          </cell>
          <cell r="X1844">
            <v>16</v>
          </cell>
          <cell r="Y1844">
            <v>5</v>
          </cell>
          <cell r="Z1844">
            <v>2566</v>
          </cell>
          <cell r="BL1844" t="str">
            <v>นายสุวัฒน์ ดีคำมา</v>
          </cell>
        </row>
        <row r="1845">
          <cell r="B1845">
            <v>2688</v>
          </cell>
          <cell r="C1845">
            <v>1839</v>
          </cell>
          <cell r="G1845">
            <v>800080119277</v>
          </cell>
          <cell r="H1845" t="str">
            <v>นางสาว</v>
          </cell>
          <cell r="I1845" t="str">
            <v>สาวิตรี</v>
          </cell>
          <cell r="J1845" t="str">
            <v>หน่ออุ่น</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แขวงเชียงใหม่</v>
          </cell>
          <cell r="T1845" t="str">
            <v>ผบE1890</v>
          </cell>
          <cell r="U1845">
            <v>2566</v>
          </cell>
          <cell r="V1845" t="str">
            <v>ผบE3417</v>
          </cell>
          <cell r="W1845">
            <v>2566</v>
          </cell>
          <cell r="AA1845">
            <v>19</v>
          </cell>
          <cell r="AB1845">
            <v>5</v>
          </cell>
          <cell r="AC1845">
            <v>2566</v>
          </cell>
          <cell r="BL1845" t="str">
            <v>นางสาวสาวิตรี หน่ออุ่น</v>
          </cell>
        </row>
        <row r="1846">
          <cell r="B1846">
            <v>2689</v>
          </cell>
          <cell r="C1846">
            <v>1840</v>
          </cell>
          <cell r="G1846">
            <v>800085639402</v>
          </cell>
          <cell r="H1846" t="str">
            <v>นาย</v>
          </cell>
          <cell r="I1846" t="str">
            <v>สามารถ</v>
          </cell>
          <cell r="J1846" t="str">
            <v>อ่อนเสาร์</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จังหวัดฮอด</v>
          </cell>
          <cell r="T1846" t="str">
            <v>ผบE211</v>
          </cell>
          <cell r="U1846">
            <v>2566</v>
          </cell>
          <cell r="V1846" t="str">
            <v>ผบE567</v>
          </cell>
          <cell r="W1846">
            <v>2566</v>
          </cell>
          <cell r="AA1846">
            <v>1</v>
          </cell>
          <cell r="AB1846">
            <v>6</v>
          </cell>
          <cell r="AC1846">
            <v>2566</v>
          </cell>
          <cell r="BL1846" t="str">
            <v>นายสามารถ อ่อนเสาร์</v>
          </cell>
        </row>
        <row r="1847">
          <cell r="B1847">
            <v>2690</v>
          </cell>
          <cell r="C1847">
            <v>1841</v>
          </cell>
          <cell r="G1847">
            <v>800088794154</v>
          </cell>
          <cell r="H1847" t="str">
            <v xml:space="preserve">นางสาวหรือนาง
</v>
          </cell>
          <cell r="I1847" t="str">
            <v>สงกรานต์</v>
          </cell>
          <cell r="J1847" t="str">
            <v>ศรีทะบาลหรืออินหน่อแก้ว</v>
          </cell>
          <cell r="K1847" t="str">
            <v>บิ๊กซี หางดง</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ผบE1888</v>
          </cell>
          <cell r="U1847">
            <v>2566</v>
          </cell>
          <cell r="V1847" t="str">
            <v>ผบE3421</v>
          </cell>
          <cell r="W1847">
            <v>2566</v>
          </cell>
          <cell r="X1847">
            <v>19</v>
          </cell>
          <cell r="Y1847">
            <v>5</v>
          </cell>
          <cell r="Z1847">
            <v>2566</v>
          </cell>
          <cell r="BL1847" t="str">
            <v>นางสาวหรือนาง
สงกรานต์ ศรีทะบาลหรืออินหน่อแก้ว</v>
          </cell>
        </row>
        <row r="1848">
          <cell r="B1848">
            <v>2691</v>
          </cell>
          <cell r="C1848">
            <v>1842</v>
          </cell>
          <cell r="G1848">
            <v>800098617551</v>
          </cell>
          <cell r="H1848" t="str">
            <v>นาย</v>
          </cell>
          <cell r="I1848" t="str">
            <v>ศุภกร</v>
          </cell>
          <cell r="J1848" t="str">
            <v>สวัสดี</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แขวงเชียงใหม่</v>
          </cell>
          <cell r="T1848" t="str">
            <v>ผบE322</v>
          </cell>
          <cell r="U1848">
            <v>2566</v>
          </cell>
          <cell r="V1848" t="str">
            <v>ผบE2297</v>
          </cell>
          <cell r="W1848">
            <v>2566</v>
          </cell>
          <cell r="X1848">
            <v>24</v>
          </cell>
          <cell r="Y1848">
            <v>4</v>
          </cell>
          <cell r="Z1848">
            <v>2566</v>
          </cell>
          <cell r="BL1848" t="str">
            <v>นายศุภกร สวัสดี</v>
          </cell>
        </row>
        <row r="1849">
          <cell r="B1849">
            <v>2692</v>
          </cell>
          <cell r="C1849">
            <v>1843</v>
          </cell>
          <cell r="G1849">
            <v>800097781176</v>
          </cell>
          <cell r="H1849" t="str">
            <v>นาย</v>
          </cell>
          <cell r="I1849" t="str">
            <v>ศรัญญู</v>
          </cell>
          <cell r="J1849" t="str">
            <v>นันตา</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จังหวัดลำพูน</v>
          </cell>
          <cell r="T1849" t="str">
            <v>ผบE545</v>
          </cell>
          <cell r="U1849">
            <v>2566</v>
          </cell>
          <cell r="V1849" t="str">
            <v>ผบE1153</v>
          </cell>
          <cell r="W1849">
            <v>2566</v>
          </cell>
          <cell r="X1849">
            <v>1</v>
          </cell>
          <cell r="Y1849">
            <v>5</v>
          </cell>
          <cell r="Z1849">
            <v>2566</v>
          </cell>
          <cell r="BL1849" t="str">
            <v>นายศรัญญู นันตา</v>
          </cell>
        </row>
        <row r="1850">
          <cell r="B1850">
            <v>2693</v>
          </cell>
          <cell r="C1850">
            <v>1844</v>
          </cell>
          <cell r="G1850">
            <v>8001021148874</v>
          </cell>
          <cell r="H1850" t="str">
            <v>นางสาว</v>
          </cell>
          <cell r="I1850" t="str">
            <v>เล็กโพ</v>
          </cell>
          <cell r="J1850" t="str">
            <v>ผาติธีรกุลเดช</v>
          </cell>
          <cell r="L1850" t="str">
            <v>บิ๊กซี หางดง</v>
          </cell>
          <cell r="M1850" t="str">
            <v>เชียงใหม่ 3</v>
          </cell>
          <cell r="N1850">
            <v>8</v>
          </cell>
          <cell r="O1850" t="str">
            <v>สินเชื่อธนาคารประชาชน</v>
          </cell>
          <cell r="P1850" t="str">
            <v>1.บุคคลค้ำประกัน</v>
          </cell>
          <cell r="S1850" t="str">
            <v>แขวงเชียงใหม่</v>
          </cell>
          <cell r="T1850" t="str">
            <v>ผบE1892</v>
          </cell>
          <cell r="U1850">
            <v>2566</v>
          </cell>
          <cell r="V1850" t="str">
            <v>ผบE3420</v>
          </cell>
          <cell r="W1850">
            <v>2566</v>
          </cell>
          <cell r="X1850">
            <v>19</v>
          </cell>
          <cell r="Y1850">
            <v>5</v>
          </cell>
          <cell r="Z1850">
            <v>2566</v>
          </cell>
          <cell r="BL1850" t="str">
            <v>นางสาวเล็กโพ ผาติธีรกุลเดช</v>
          </cell>
        </row>
        <row r="1851">
          <cell r="B1851">
            <v>2694</v>
          </cell>
          <cell r="C1851">
            <v>1845</v>
          </cell>
          <cell r="G1851">
            <v>800093233891</v>
          </cell>
          <cell r="H1851" t="str">
            <v>นาง</v>
          </cell>
          <cell r="I1851" t="str">
            <v>จารุณี</v>
          </cell>
          <cell r="J1851" t="str">
            <v>ปัญญาคำ</v>
          </cell>
          <cell r="L1851" t="str">
            <v>จอมทอง</v>
          </cell>
          <cell r="M1851" t="str">
            <v>เชียงใหม่ 3</v>
          </cell>
          <cell r="N1851">
            <v>8</v>
          </cell>
          <cell r="O1851" t="str">
            <v>สินเชื่อธนาคารประชาชน</v>
          </cell>
          <cell r="P1851" t="str">
            <v>1.บุคคลค้ำประกัน</v>
          </cell>
          <cell r="S1851" t="str">
            <v>จังหวัดฮอด</v>
          </cell>
          <cell r="T1851" t="str">
            <v>ผบE428</v>
          </cell>
          <cell r="U1851">
            <v>2565</v>
          </cell>
          <cell r="V1851" t="str">
            <v>ผบE553</v>
          </cell>
          <cell r="W1851">
            <v>2565</v>
          </cell>
          <cell r="X1851">
            <v>27</v>
          </cell>
          <cell r="Y1851">
            <v>7</v>
          </cell>
          <cell r="Z1851">
            <v>2565</v>
          </cell>
          <cell r="BL1851" t="str">
            <v>นางจารุณี ปัญญาคำ</v>
          </cell>
        </row>
        <row r="1852">
          <cell r="B1852">
            <v>2695</v>
          </cell>
          <cell r="C1852">
            <v>1846</v>
          </cell>
          <cell r="G1852">
            <v>800057635594</v>
          </cell>
          <cell r="H1852" t="str">
            <v>นาย</v>
          </cell>
          <cell r="I1852" t="str">
            <v>วิทยา</v>
          </cell>
          <cell r="J1852" t="str">
            <v>อะติยะ</v>
          </cell>
          <cell r="L1852" t="str">
            <v>แม่แจ่ม</v>
          </cell>
          <cell r="M1852" t="str">
            <v>เชียงใหม่ 3</v>
          </cell>
          <cell r="N1852">
            <v>8</v>
          </cell>
          <cell r="P1852" t="str">
            <v>1.บุคคลค้ำประกัน</v>
          </cell>
          <cell r="S1852" t="str">
            <v>จังหวัดฮอด</v>
          </cell>
          <cell r="T1852" t="str">
            <v>ผบE209</v>
          </cell>
          <cell r="U1852">
            <v>2566</v>
          </cell>
          <cell r="V1852" t="str">
            <v>ผบE419</v>
          </cell>
          <cell r="W1852">
            <v>2566</v>
          </cell>
          <cell r="X1852">
            <v>8</v>
          </cell>
          <cell r="Y1852">
            <v>5</v>
          </cell>
          <cell r="Z1852">
            <v>2566</v>
          </cell>
          <cell r="BL1852" t="str">
            <v>นายวิทยา อะติยะ</v>
          </cell>
        </row>
        <row r="1853">
          <cell r="B1853">
            <v>2696</v>
          </cell>
          <cell r="C1853">
            <v>1847</v>
          </cell>
          <cell r="G1853">
            <v>800054858959</v>
          </cell>
          <cell r="H1853" t="str">
            <v>นาย</v>
          </cell>
          <cell r="I1853" t="str">
            <v>บุญทอง</v>
          </cell>
          <cell r="J1853" t="str">
            <v>สุนันต๊ะ</v>
          </cell>
          <cell r="L1853" t="str">
            <v>แม่แจ่ม</v>
          </cell>
          <cell r="M1853" t="str">
            <v>เชียงใหม่ 3</v>
          </cell>
          <cell r="N1853">
            <v>8</v>
          </cell>
          <cell r="O1853" t="str">
            <v>สินเชื่อองค์ชุมชน</v>
          </cell>
          <cell r="P1853" t="str">
            <v>1.บุคคลค้ำประกัน</v>
          </cell>
          <cell r="S1853" t="str">
            <v>จังหวัดฮอด</v>
          </cell>
          <cell r="T1853" t="str">
            <v>ผบE714</v>
          </cell>
          <cell r="U1853">
            <v>2566</v>
          </cell>
          <cell r="V1853" t="str">
            <v>ผบE912</v>
          </cell>
          <cell r="W1853">
            <v>2566</v>
          </cell>
          <cell r="X1853">
            <v>26</v>
          </cell>
          <cell r="Y1853">
            <v>7</v>
          </cell>
          <cell r="Z1853">
            <v>2566</v>
          </cell>
          <cell r="BL1853" t="str">
            <v>นายบุญทอง สุนันต๊ะ</v>
          </cell>
        </row>
        <row r="1854">
          <cell r="B1854">
            <v>2697</v>
          </cell>
          <cell r="C1854">
            <v>1848</v>
          </cell>
          <cell r="G1854">
            <v>800077191594</v>
          </cell>
          <cell r="H1854" t="str">
            <v>นาย</v>
          </cell>
          <cell r="I1854" t="str">
            <v>วิมนต์</v>
          </cell>
          <cell r="J1854" t="str">
            <v>ใจอ่อน</v>
          </cell>
          <cell r="L1854" t="str">
            <v>แม่แจ่ม</v>
          </cell>
          <cell r="M1854" t="str">
            <v>เชียงใหม่ 3</v>
          </cell>
          <cell r="N1854">
            <v>8</v>
          </cell>
          <cell r="P1854" t="str">
            <v>1.บุคคลค้ำประกัน</v>
          </cell>
          <cell r="S1854" t="str">
            <v>จังหวัดฮอด</v>
          </cell>
          <cell r="T1854" t="str">
            <v>ผบE431</v>
          </cell>
          <cell r="U1854">
            <v>2565</v>
          </cell>
          <cell r="V1854" t="str">
            <v>ผบE541</v>
          </cell>
          <cell r="W1854">
            <v>2565</v>
          </cell>
          <cell r="X1854">
            <v>27</v>
          </cell>
          <cell r="Y1854">
            <v>7</v>
          </cell>
          <cell r="Z1854">
            <v>2565</v>
          </cell>
          <cell r="BL1854" t="str">
            <v>นายวิมนต์ ใจอ่อน</v>
          </cell>
        </row>
        <row r="1855">
          <cell r="B1855">
            <v>2698</v>
          </cell>
          <cell r="C1855">
            <v>1849</v>
          </cell>
          <cell r="G1855">
            <v>800080097333</v>
          </cell>
          <cell r="H1855" t="str">
            <v>นาง</v>
          </cell>
          <cell r="I1855" t="str">
            <v>เฉิดฉาย</v>
          </cell>
          <cell r="J1855" t="str">
            <v>วงค์จันทร์ตา</v>
          </cell>
          <cell r="L1855" t="str">
            <v>แม่อาย</v>
          </cell>
          <cell r="M1855" t="str">
            <v>เชียงใหม่ 2</v>
          </cell>
          <cell r="N1855">
            <v>8</v>
          </cell>
          <cell r="O1855" t="str">
            <v>สินเชื่อธนาคารประชาชน</v>
          </cell>
          <cell r="P1855" t="str">
            <v>1.บุคคลค้ำประกัน</v>
          </cell>
          <cell r="S1855" t="str">
            <v>จังหวัดฝาง</v>
          </cell>
          <cell r="T1855" t="str">
            <v>ผบE1180</v>
          </cell>
          <cell r="U1855">
            <v>2566</v>
          </cell>
          <cell r="BL1855" t="str">
            <v>นางเฉิดฉาย วงค์จันทร์ตา</v>
          </cell>
        </row>
        <row r="1856">
          <cell r="B1856">
            <v>2699</v>
          </cell>
          <cell r="C1856">
            <v>1850</v>
          </cell>
          <cell r="G1856">
            <v>800074216980</v>
          </cell>
          <cell r="H1856" t="str">
            <v>นางสาว</v>
          </cell>
          <cell r="I1856" t="str">
            <v>พัชนี</v>
          </cell>
          <cell r="J1856" t="str">
            <v>ยอดคำ</v>
          </cell>
          <cell r="L1856" t="str">
            <v>แม่อาย</v>
          </cell>
          <cell r="M1856" t="str">
            <v>เชียงใหม่ 2</v>
          </cell>
          <cell r="N1856">
            <v>8</v>
          </cell>
          <cell r="P1856" t="str">
            <v>1.บุคคลค้ำประกัน</v>
          </cell>
          <cell r="S1856" t="str">
            <v>จังหวัดฝาง</v>
          </cell>
          <cell r="T1856" t="str">
            <v>ผบE1181</v>
          </cell>
          <cell r="U1856">
            <v>2566</v>
          </cell>
          <cell r="BL1856" t="str">
            <v>นางสาวพัชนี ยอดคำ</v>
          </cell>
        </row>
        <row r="1857">
          <cell r="B1857">
            <v>2700</v>
          </cell>
          <cell r="C1857">
            <v>1851</v>
          </cell>
          <cell r="G1857">
            <v>800095040781</v>
          </cell>
          <cell r="H1857" t="str">
            <v>นาย</v>
          </cell>
          <cell r="I1857" t="str">
            <v>ธมกร</v>
          </cell>
          <cell r="J1857" t="str">
            <v>เพ็ชรสุวรรณ</v>
          </cell>
          <cell r="L1857" t="str">
            <v>มีโชคพลาซ่า</v>
          </cell>
          <cell r="M1857" t="str">
            <v>เชียงใหม่ 2</v>
          </cell>
          <cell r="N1857">
            <v>8</v>
          </cell>
          <cell r="O1857" t="str">
            <v>สินเชื่อแก้ไขปัญหาหนี้นอกระบบ PSA ระยะที่ 2</v>
          </cell>
          <cell r="P1857" t="str">
            <v>1.บุคคลค้ำประกัน</v>
          </cell>
          <cell r="S1857" t="str">
            <v>แขวงเชียงใหม่</v>
          </cell>
          <cell r="T1857" t="str">
            <v>ผบE3643</v>
          </cell>
          <cell r="U1857">
            <v>2565</v>
          </cell>
          <cell r="V1857" t="str">
            <v>ผบE7107</v>
          </cell>
          <cell r="W1857">
            <v>2565</v>
          </cell>
          <cell r="X1857">
            <v>4</v>
          </cell>
          <cell r="Y1857">
            <v>10</v>
          </cell>
          <cell r="Z1857">
            <v>2565</v>
          </cell>
          <cell r="BL1857" t="str">
            <v>นายธมกร เพ็ชรสุวรรณ</v>
          </cell>
        </row>
        <row r="1858">
          <cell r="B1858">
            <v>2701</v>
          </cell>
          <cell r="C1858">
            <v>1852</v>
          </cell>
          <cell r="G1858">
            <v>800089551504</v>
          </cell>
          <cell r="H1858" t="str">
            <v>นาย</v>
          </cell>
          <cell r="I1858" t="str">
            <v>ชญาณ์นันท์</v>
          </cell>
          <cell r="J1858" t="str">
            <v>นินทร์ธัตถ์</v>
          </cell>
          <cell r="L1858" t="str">
            <v>มีโชคพลาซ่า</v>
          </cell>
          <cell r="M1858" t="str">
            <v>เชียงใหม่ 2</v>
          </cell>
          <cell r="N1858">
            <v>8</v>
          </cell>
          <cell r="P1858" t="str">
            <v>1.บุคคลค้ำประกัน</v>
          </cell>
          <cell r="S1858" t="str">
            <v>แขวงเชียงใหม่</v>
          </cell>
          <cell r="T1858" t="str">
            <v>ผบE59</v>
          </cell>
          <cell r="U1858">
            <v>2566</v>
          </cell>
          <cell r="V1858" t="str">
            <v>ผบE2403</v>
          </cell>
          <cell r="W1858">
            <v>2566</v>
          </cell>
          <cell r="X1858">
            <v>25</v>
          </cell>
          <cell r="Y1858">
            <v>4</v>
          </cell>
          <cell r="Z1858">
            <v>2566</v>
          </cell>
          <cell r="BL1858" t="str">
            <v>นายชญาณ์นันท์ นินทร์ธัตถ์</v>
          </cell>
        </row>
        <row r="1859">
          <cell r="B1859">
            <v>2702</v>
          </cell>
          <cell r="C1859">
            <v>1853</v>
          </cell>
          <cell r="G1859">
            <v>800096105955</v>
          </cell>
          <cell r="H1859" t="str">
            <v>นาย</v>
          </cell>
          <cell r="I1859" t="str">
            <v>พิเชษฐ์</v>
          </cell>
          <cell r="J1859" t="str">
            <v>สนธิคุณ</v>
          </cell>
          <cell r="L1859" t="str">
            <v>มีโชคพลาซ่า</v>
          </cell>
          <cell r="M1859" t="str">
            <v>เชียงใหม่ 2</v>
          </cell>
          <cell r="N1859">
            <v>8</v>
          </cell>
          <cell r="O1859" t="str">
            <v>สินเชื่อแก้ไขปัญหาหนี้นอกระบบ PSA ระยะที่ 2</v>
          </cell>
          <cell r="P1859" t="str">
            <v>1.บุคคลค้ำประกัน</v>
          </cell>
          <cell r="S1859" t="str">
            <v>แขวงเชียงใหม่</v>
          </cell>
          <cell r="T1859" t="str">
            <v>ผบ574</v>
          </cell>
          <cell r="U1859">
            <v>2566</v>
          </cell>
          <cell r="V1859" t="str">
            <v>ผบ882</v>
          </cell>
          <cell r="W1859">
            <v>2566</v>
          </cell>
          <cell r="X1859">
            <v>8</v>
          </cell>
          <cell r="Y1859">
            <v>8</v>
          </cell>
          <cell r="Z1859">
            <v>2566</v>
          </cell>
          <cell r="BL1859" t="str">
            <v>นายพิเชษฐ์ สนธิคุณ</v>
          </cell>
        </row>
        <row r="1860">
          <cell r="B1860">
            <v>2703</v>
          </cell>
          <cell r="C1860">
            <v>1854</v>
          </cell>
          <cell r="G1860">
            <v>800074147914</v>
          </cell>
          <cell r="H1860" t="str">
            <v>นาย</v>
          </cell>
          <cell r="I1860" t="str">
            <v>ชัยวัฒน์</v>
          </cell>
          <cell r="J1860" t="str">
            <v>พัชรานุกุล</v>
          </cell>
          <cell r="L1860" t="str">
            <v>ฮอด</v>
          </cell>
          <cell r="M1860" t="str">
            <v>เชียงใหม่ 3</v>
          </cell>
          <cell r="N1860">
            <v>8</v>
          </cell>
          <cell r="O1860" t="str">
            <v>สินเชื่อองค์ชุมชน</v>
          </cell>
          <cell r="P1860" t="str">
            <v>1.บุคคลค้ำประกัน</v>
          </cell>
          <cell r="S1860" t="str">
            <v>จังหวัดฮอด</v>
          </cell>
          <cell r="T1860" t="str">
            <v>ผบE889</v>
          </cell>
          <cell r="U1860">
            <v>2565</v>
          </cell>
          <cell r="V1860" t="str">
            <v>ผบE52</v>
          </cell>
          <cell r="W1860">
            <v>2566</v>
          </cell>
          <cell r="X1860">
            <v>23</v>
          </cell>
          <cell r="Y1860">
            <v>1</v>
          </cell>
          <cell r="Z1860">
            <v>2566</v>
          </cell>
          <cell r="BL1860" t="str">
            <v>นายชัยวัฒน์ พัชรานุกุล</v>
          </cell>
        </row>
        <row r="1861">
          <cell r="B1861">
            <v>2704</v>
          </cell>
          <cell r="C1861">
            <v>1855</v>
          </cell>
          <cell r="G1861">
            <v>800072349916</v>
          </cell>
          <cell r="H1861" t="str">
            <v>นาย</v>
          </cell>
          <cell r="I1861" t="str">
            <v>เกรียงศักดิ์</v>
          </cell>
          <cell r="J1861" t="str">
            <v>ลูนใฝ</v>
          </cell>
          <cell r="L1861" t="str">
            <v>ฮอด</v>
          </cell>
          <cell r="M1861" t="str">
            <v>เชียงใหม่ 3</v>
          </cell>
          <cell r="N1861">
            <v>8</v>
          </cell>
          <cell r="S1861" t="str">
            <v>จังหวัดฮอด</v>
          </cell>
          <cell r="T1861" t="str">
            <v>ผบE799</v>
          </cell>
          <cell r="U1861">
            <v>2565</v>
          </cell>
          <cell r="V1861" t="str">
            <v>ผบE894</v>
          </cell>
          <cell r="W1861">
            <v>2565</v>
          </cell>
          <cell r="X1861">
            <v>21</v>
          </cell>
          <cell r="Y1861">
            <v>11</v>
          </cell>
          <cell r="Z1861">
            <v>2565</v>
          </cell>
          <cell r="BL1861" t="str">
            <v>นายเกรียงศักดิ์ ลูนใฝ</v>
          </cell>
        </row>
        <row r="1862">
          <cell r="B1862">
            <v>2705</v>
          </cell>
          <cell r="C1862">
            <v>1856</v>
          </cell>
          <cell r="G1862">
            <v>8000792980916</v>
          </cell>
          <cell r="H1862" t="str">
            <v>นางสาว</v>
          </cell>
          <cell r="I1862" t="str">
            <v>อรอุมา</v>
          </cell>
          <cell r="J1862" t="str">
            <v>กัลยารัตน์</v>
          </cell>
          <cell r="K1862" t="str">
            <v>3 5099 00418 70 1</v>
          </cell>
          <cell r="L1862" t="str">
            <v>เชียงใหม่</v>
          </cell>
          <cell r="M1862" t="str">
            <v>เชียงใหม่ 1</v>
          </cell>
          <cell r="N1862">
            <v>8</v>
          </cell>
          <cell r="O1862" t="str">
            <v>สินเชื่อไทรทอง</v>
          </cell>
          <cell r="P1862" t="str">
            <v>2.หลักทรัพย์ค้ำประกัน</v>
          </cell>
          <cell r="Q1862">
            <v>632299.35</v>
          </cell>
          <cell r="R1862">
            <v>130008.48</v>
          </cell>
          <cell r="S1862" t="str">
            <v>จังหวัดเชียงใหม่</v>
          </cell>
          <cell r="T1862" t="str">
            <v>ผบE310</v>
          </cell>
          <cell r="U1862">
            <v>2567</v>
          </cell>
          <cell r="V1862" t="str">
            <v>ผบE679</v>
          </cell>
          <cell r="W1862">
            <v>2567</v>
          </cell>
          <cell r="AA1862">
            <v>18</v>
          </cell>
          <cell r="AB1862">
            <v>3</v>
          </cell>
          <cell r="AC1862">
            <v>2567</v>
          </cell>
          <cell r="BL1862" t="str">
            <v>นางสาวอรอุมา กัลยารัตน์</v>
          </cell>
        </row>
        <row r="1863">
          <cell r="B1863">
            <v>2706</v>
          </cell>
          <cell r="C1863">
            <v>1857</v>
          </cell>
          <cell r="G1863">
            <v>800072835419</v>
          </cell>
          <cell r="H1863" t="str">
            <v>นาง</v>
          </cell>
          <cell r="I1863" t="str">
            <v>วัชรี</v>
          </cell>
          <cell r="J1863" t="str">
            <v>คำมาสาร</v>
          </cell>
          <cell r="L1863" t="str">
            <v>ฮอด</v>
          </cell>
          <cell r="M1863" t="str">
            <v>เชียงใหม่ 3</v>
          </cell>
          <cell r="N1863">
            <v>8</v>
          </cell>
          <cell r="P1863" t="str">
            <v>1.บุคคลค้ำประกัน</v>
          </cell>
          <cell r="S1863" t="str">
            <v>จังหวัดฮอด</v>
          </cell>
          <cell r="T1863" t="str">
            <v>ผบE666</v>
          </cell>
          <cell r="U1863">
            <v>2565</v>
          </cell>
          <cell r="V1863" t="str">
            <v>ผบE856</v>
          </cell>
          <cell r="W1863">
            <v>2565</v>
          </cell>
          <cell r="X1863">
            <v>14</v>
          </cell>
          <cell r="Y1863">
            <v>11</v>
          </cell>
          <cell r="Z1863">
            <v>2565</v>
          </cell>
          <cell r="BL1863" t="str">
            <v>นางวัชรี คำมาสาร</v>
          </cell>
        </row>
        <row r="1864">
          <cell r="B1864">
            <v>2707</v>
          </cell>
          <cell r="C1864">
            <v>1858</v>
          </cell>
          <cell r="G1864">
            <v>800094810937</v>
          </cell>
          <cell r="H1864" t="str">
            <v>นางสาว</v>
          </cell>
          <cell r="I1864" t="str">
            <v xml:space="preserve">จิราพร  </v>
          </cell>
          <cell r="J1864" t="str">
            <v>เป็งใจ</v>
          </cell>
          <cell r="L1864" t="str">
            <v>ฮอด</v>
          </cell>
          <cell r="M1864" t="str">
            <v>เชียงใหม่ 3</v>
          </cell>
          <cell r="N1864">
            <v>8</v>
          </cell>
          <cell r="P1864" t="str">
            <v>1.บุคคลค้ำประกัน</v>
          </cell>
          <cell r="S1864" t="str">
            <v>จังหวัดฮอด</v>
          </cell>
          <cell r="T1864" t="str">
            <v>ผบE888</v>
          </cell>
          <cell r="U1864">
            <v>2565</v>
          </cell>
          <cell r="V1864" t="str">
            <v>ผบE51</v>
          </cell>
          <cell r="W1864">
            <v>2566</v>
          </cell>
          <cell r="X1864">
            <v>23</v>
          </cell>
          <cell r="Y1864">
            <v>1</v>
          </cell>
          <cell r="Z1864">
            <v>2566</v>
          </cell>
          <cell r="BL1864" t="str">
            <v>นางสาวจิราพร   เป็งใจ</v>
          </cell>
        </row>
        <row r="1865">
          <cell r="B1865">
            <v>2708</v>
          </cell>
          <cell r="C1865">
            <v>1859</v>
          </cell>
          <cell r="G1865">
            <v>800072107587</v>
          </cell>
          <cell r="H1865" t="str">
            <v>นาง</v>
          </cell>
          <cell r="I1865" t="str">
            <v>อรทัย</v>
          </cell>
          <cell r="J1865" t="str">
            <v>ปัญญาปิน</v>
          </cell>
          <cell r="L1865" t="str">
            <v>ฮอด</v>
          </cell>
          <cell r="M1865" t="str">
            <v>เชียงใหม่ 3</v>
          </cell>
          <cell r="N1865">
            <v>8</v>
          </cell>
          <cell r="P1865" t="str">
            <v>1.บุคคลค้ำประกัน</v>
          </cell>
          <cell r="S1865" t="str">
            <v>จังหวัดฮอด</v>
          </cell>
          <cell r="T1865" t="str">
            <v>ผบE798</v>
          </cell>
          <cell r="U1865">
            <v>2565</v>
          </cell>
          <cell r="V1865" t="str">
            <v>ผบE893</v>
          </cell>
          <cell r="W1865">
            <v>2565</v>
          </cell>
          <cell r="X1865">
            <v>21</v>
          </cell>
          <cell r="Y1865">
            <v>11</v>
          </cell>
          <cell r="Z1865">
            <v>2565</v>
          </cell>
          <cell r="BL1865" t="str">
            <v>นางอรทัย ปัญญาปิน</v>
          </cell>
        </row>
        <row r="1866">
          <cell r="B1866">
            <v>2709</v>
          </cell>
          <cell r="C1866">
            <v>1860</v>
          </cell>
          <cell r="G1866">
            <v>800093867516</v>
          </cell>
          <cell r="H1866" t="str">
            <v>นาง</v>
          </cell>
          <cell r="I1866" t="str">
            <v>อังศุมาลี</v>
          </cell>
          <cell r="J1866" t="str">
            <v>ไชยคำปัน</v>
          </cell>
          <cell r="L1866" t="str">
            <v>ฮอด</v>
          </cell>
          <cell r="M1866" t="str">
            <v>เชียงใหม่ 3</v>
          </cell>
          <cell r="N1866">
            <v>8</v>
          </cell>
          <cell r="P1866" t="str">
            <v>1.บุคคลค้ำประกัน</v>
          </cell>
          <cell r="S1866" t="str">
            <v>จังหวัดฮอด</v>
          </cell>
          <cell r="T1866" t="str">
            <v>ผบE801</v>
          </cell>
          <cell r="U1866">
            <v>2565</v>
          </cell>
          <cell r="V1866" t="str">
            <v>ผบE905</v>
          </cell>
          <cell r="W1866">
            <v>2565</v>
          </cell>
          <cell r="X1866">
            <v>22</v>
          </cell>
          <cell r="Y1866">
            <v>11</v>
          </cell>
          <cell r="Z1866">
            <v>2565</v>
          </cell>
          <cell r="BL1866" t="str">
            <v>นางอังศุมาลี ไชยคำปัน</v>
          </cell>
        </row>
        <row r="1867">
          <cell r="B1867">
            <v>2710</v>
          </cell>
          <cell r="C1867">
            <v>1861</v>
          </cell>
          <cell r="G1867">
            <v>800083945801</v>
          </cell>
          <cell r="H1867" t="str">
            <v>นางสาว</v>
          </cell>
          <cell r="I1867" t="str">
            <v>กมลชนก</v>
          </cell>
          <cell r="J1867" t="str">
            <v>เป็งศิริ</v>
          </cell>
          <cell r="L1867" t="str">
            <v>ฮอด</v>
          </cell>
          <cell r="M1867" t="str">
            <v>เชียงใหม่ 3</v>
          </cell>
          <cell r="N1867">
            <v>8</v>
          </cell>
          <cell r="P1867" t="str">
            <v>1.บุคคลค้ำประกัน</v>
          </cell>
          <cell r="S1867" t="str">
            <v>จังหวัดลำพูน</v>
          </cell>
          <cell r="T1867" t="str">
            <v>ผบE87</v>
          </cell>
          <cell r="U1867">
            <v>2566</v>
          </cell>
          <cell r="V1867" t="str">
            <v>ผบE801</v>
          </cell>
          <cell r="W1867">
            <v>2566</v>
          </cell>
          <cell r="X1867">
            <v>20</v>
          </cell>
          <cell r="Y1867">
            <v>3</v>
          </cell>
          <cell r="Z1867">
            <v>2566</v>
          </cell>
          <cell r="BL1867" t="str">
            <v>นางสาวกมลชนก เป็งศิริ</v>
          </cell>
        </row>
        <row r="1868">
          <cell r="B1868">
            <v>2711</v>
          </cell>
          <cell r="C1868">
            <v>1862</v>
          </cell>
          <cell r="G1868">
            <v>800084083628</v>
          </cell>
          <cell r="H1868" t="str">
            <v>นางสาว</v>
          </cell>
          <cell r="I1868" t="str">
            <v>สุกัลยา</v>
          </cell>
          <cell r="J1868" t="str">
            <v>ตาณะศรี</v>
          </cell>
          <cell r="L1868" t="str">
            <v>ฮอด</v>
          </cell>
          <cell r="M1868" t="str">
            <v>เชียงใหม่ 3</v>
          </cell>
          <cell r="N1868">
            <v>8</v>
          </cell>
          <cell r="O1868" t="str">
            <v>สินเชื่อธนาคารประชาชน</v>
          </cell>
          <cell r="P1868" t="str">
            <v>1.บุคคลค้ำประกัน</v>
          </cell>
          <cell r="S1868" t="str">
            <v>จังหวัดฮอด</v>
          </cell>
          <cell r="T1868" t="str">
            <v>ผบE671</v>
          </cell>
          <cell r="U1868">
            <v>2565</v>
          </cell>
          <cell r="V1868" t="str">
            <v>ผบE771</v>
          </cell>
          <cell r="W1868">
            <v>2565</v>
          </cell>
          <cell r="X1868">
            <v>11</v>
          </cell>
          <cell r="Y1868">
            <v>10</v>
          </cell>
          <cell r="Z1868">
            <v>2565</v>
          </cell>
          <cell r="BL1868" t="str">
            <v>นางสาวสุกัลยา ตาณะศรี</v>
          </cell>
        </row>
        <row r="1869">
          <cell r="B1869">
            <v>2712</v>
          </cell>
          <cell r="C1869">
            <v>1863</v>
          </cell>
          <cell r="G1869">
            <v>800096536043</v>
          </cell>
          <cell r="H1869" t="str">
            <v>นาง</v>
          </cell>
          <cell r="I1869" t="str">
            <v>มีนา</v>
          </cell>
          <cell r="J1869" t="str">
            <v>แก้วเกิดก่อน</v>
          </cell>
          <cell r="L1869" t="str">
            <v>ฮอด</v>
          </cell>
          <cell r="M1869" t="str">
            <v>เชียงใหม่ 3</v>
          </cell>
          <cell r="N1869">
            <v>8</v>
          </cell>
          <cell r="P1869" t="str">
            <v>1.บุคคลค้ำประกัน</v>
          </cell>
          <cell r="S1869" t="str">
            <v>จังหวัดฮอด</v>
          </cell>
          <cell r="T1869" t="str">
            <v>ผบE992</v>
          </cell>
          <cell r="U1869">
            <v>2565</v>
          </cell>
          <cell r="V1869" t="str">
            <v>ผบE139</v>
          </cell>
          <cell r="W1869">
            <v>2566</v>
          </cell>
          <cell r="X1869">
            <v>7</v>
          </cell>
          <cell r="Y1869">
            <v>2</v>
          </cell>
          <cell r="Z1869">
            <v>2566</v>
          </cell>
          <cell r="BL1869" t="str">
            <v>นางมีนา แก้วเกิดก่อน</v>
          </cell>
        </row>
        <row r="1870">
          <cell r="B1870">
            <v>2713</v>
          </cell>
          <cell r="C1870">
            <v>1864</v>
          </cell>
          <cell r="G1870" t="str">
            <v>800084274045 , 800084274060 , 800084274052</v>
          </cell>
          <cell r="H1870" t="str">
            <v>นางสาว</v>
          </cell>
          <cell r="I1870" t="str">
            <v>หทัยชนก</v>
          </cell>
          <cell r="J1870" t="str">
            <v>แตงทอง</v>
          </cell>
          <cell r="K1870">
            <v>1509901013694</v>
          </cell>
          <cell r="L1870" t="str">
            <v>มีโชคพลาซ่า</v>
          </cell>
          <cell r="M1870" t="str">
            <v>เชียงใหม่ 2</v>
          </cell>
          <cell r="N1870">
            <v>8</v>
          </cell>
          <cell r="O1870" t="str">
            <v>สินเชื่อเคหะ , สินเชื่อไทรทอง</v>
          </cell>
          <cell r="P1870" t="str">
            <v>2.หลักทรัพย์ค้ำประกัน</v>
          </cell>
          <cell r="S1870" t="str">
            <v>จังหวัดฮอด</v>
          </cell>
          <cell r="T1870" t="str">
            <v>ผบE201</v>
          </cell>
          <cell r="U1870">
            <v>2566</v>
          </cell>
          <cell r="V1870" t="str">
            <v>ผบE417</v>
          </cell>
          <cell r="W1870">
            <v>2566</v>
          </cell>
          <cell r="X1870">
            <v>8</v>
          </cell>
          <cell r="Y1870">
            <v>5</v>
          </cell>
          <cell r="Z1870">
            <v>2566</v>
          </cell>
          <cell r="BB1870" t="str">
            <v>ยึดทรัพย์</v>
          </cell>
          <cell r="BL1870" t="str">
            <v>นางสาวหทัยชนก แตงทอง</v>
          </cell>
        </row>
        <row r="1871">
          <cell r="B1871">
            <v>2714</v>
          </cell>
          <cell r="C1871">
            <v>1865</v>
          </cell>
          <cell r="D1871">
            <v>8</v>
          </cell>
          <cell r="E1871">
            <v>8</v>
          </cell>
          <cell r="F1871">
            <v>2567</v>
          </cell>
          <cell r="G1871">
            <v>800097055951</v>
          </cell>
          <cell r="H1871" t="str">
            <v>นาย</v>
          </cell>
          <cell r="I1871" t="str">
            <v>อภินัทธ์</v>
          </cell>
          <cell r="J1871" t="str">
            <v>โนจา</v>
          </cell>
          <cell r="K1871" t="str">
            <v>1 5099 01016 80 4</v>
          </cell>
          <cell r="L1871" t="str">
            <v>แม่ริม</v>
          </cell>
          <cell r="M1871" t="str">
            <v>เชียงใหม่ 2</v>
          </cell>
          <cell r="N1871">
            <v>8</v>
          </cell>
          <cell r="O1871" t="str">
            <v>ธนาคารประชาชน</v>
          </cell>
          <cell r="P1871" t="str">
            <v>1.บุคคลค้ำประกัน</v>
          </cell>
          <cell r="S1871" t="str">
            <v>แขวงเชียงใหม่</v>
          </cell>
          <cell r="T1871" t="str">
            <v>ผบE3261</v>
          </cell>
          <cell r="U1871">
            <v>2565</v>
          </cell>
          <cell r="V1871" t="str">
            <v>ผบE5582</v>
          </cell>
          <cell r="W1871">
            <v>2565</v>
          </cell>
          <cell r="AA1871">
            <v>2</v>
          </cell>
          <cell r="AB1871">
            <v>8</v>
          </cell>
          <cell r="AC1871">
            <v>2565</v>
          </cell>
          <cell r="BB1871" t="str">
            <v>ยึดทรัพย์</v>
          </cell>
          <cell r="BL1871" t="str">
            <v>นายอภินัทธ์ โนจา</v>
          </cell>
        </row>
        <row r="1872">
          <cell r="B1872">
            <v>2715</v>
          </cell>
          <cell r="C1872">
            <v>1866</v>
          </cell>
          <cell r="G1872" t="str">
            <v>800086097279,
800086097287,
800086097295</v>
          </cell>
          <cell r="H1872" t="str">
            <v>นางสาว,นาย</v>
          </cell>
          <cell r="I1872" t="str">
            <v>ลัดดาวัลย์,นิติ</v>
          </cell>
          <cell r="J1872" t="str">
            <v>ช่างเรือ,สุวรรณจำรัส</v>
          </cell>
          <cell r="K1872" t="str">
            <v>1-8414-00010-07-2,
3-8001-01960-37-6</v>
          </cell>
          <cell r="L1872" t="str">
            <v>แม่โจ้</v>
          </cell>
          <cell r="M1872" t="str">
            <v>เชียงใหม่ 2</v>
          </cell>
          <cell r="N1872">
            <v>8</v>
          </cell>
          <cell r="O1872" t="str">
            <v>สินเชื่อเคหะ</v>
          </cell>
          <cell r="P1872" t="str">
            <v>2.หลักทรัพย์ค้ำประกัน</v>
          </cell>
          <cell r="S1872" t="str">
            <v>จังหวัดเชียงใหม่</v>
          </cell>
          <cell r="T1872" t="str">
            <v>พE641</v>
          </cell>
          <cell r="U1872">
            <v>2566</v>
          </cell>
          <cell r="V1872" t="str">
            <v>พE381</v>
          </cell>
          <cell r="W1872">
            <v>2567</v>
          </cell>
          <cell r="X1872">
            <v>21</v>
          </cell>
          <cell r="Y1872">
            <v>5</v>
          </cell>
          <cell r="Z1872">
            <v>2567</v>
          </cell>
          <cell r="BB1872" t="str">
            <v>ยึดทรัพย์</v>
          </cell>
          <cell r="BL1872" t="str">
            <v>นางสาว,นายลัดดาวัลย์,นิติ ช่างเรือ,สุวรรณจำรัส</v>
          </cell>
        </row>
        <row r="1873">
          <cell r="B1873">
            <v>2716</v>
          </cell>
          <cell r="C1873">
            <v>1867</v>
          </cell>
          <cell r="D1873">
            <v>9</v>
          </cell>
          <cell r="E1873">
            <v>8</v>
          </cell>
          <cell r="F1873">
            <v>2567</v>
          </cell>
          <cell r="G1873">
            <v>800098449864</v>
          </cell>
          <cell r="H1873" t="str">
            <v>นาย</v>
          </cell>
          <cell r="I1873" t="str">
            <v>สุธีร์</v>
          </cell>
          <cell r="J1873" t="str">
            <v>ทองคำขาว</v>
          </cell>
          <cell r="K1873" t="str">
            <v>3-1010-00501-66-7</v>
          </cell>
          <cell r="L1873" t="str">
            <v>บิ๊กซี หางดง</v>
          </cell>
          <cell r="M1873" t="str">
            <v>เชียงใหม่ 3</v>
          </cell>
          <cell r="N1873">
            <v>8</v>
          </cell>
          <cell r="O1873" t="str">
            <v>สินเชื่อ ธนาคารประชาชนเพื่อผู้มีสวัสดิการแห่งรัฐ</v>
          </cell>
          <cell r="S1873" t="str">
            <v>แขวงเชียงใหม่</v>
          </cell>
          <cell r="T1873" t="str">
            <v>ผบE3221</v>
          </cell>
          <cell r="U1873">
            <v>2567</v>
          </cell>
          <cell r="BB1873" t="str">
            <v>สืบทรัพย์</v>
          </cell>
          <cell r="BL1873" t="str">
            <v>นายสุธีร์ ทองคำขาว</v>
          </cell>
        </row>
        <row r="1874">
          <cell r="B1874">
            <v>2717</v>
          </cell>
          <cell r="C1874">
            <v>1868</v>
          </cell>
          <cell r="D1874">
            <v>9</v>
          </cell>
          <cell r="E1874">
            <v>8</v>
          </cell>
          <cell r="F1874">
            <v>2567</v>
          </cell>
          <cell r="G1874">
            <v>800124741698</v>
          </cell>
          <cell r="H1874" t="str">
            <v>นางสาว</v>
          </cell>
          <cell r="I1874" t="str">
            <v xml:space="preserve">เบญจวรรณ </v>
          </cell>
          <cell r="J1874" t="str">
            <v>ก๋าแก้ว</v>
          </cell>
          <cell r="K1874" t="str">
            <v>3-5012-01021-98-7</v>
          </cell>
          <cell r="L1874" t="str">
            <v>สันป่าตอง</v>
          </cell>
          <cell r="M1874" t="str">
            <v>เชียงใหม่ 3</v>
          </cell>
          <cell r="N1874">
            <v>8</v>
          </cell>
          <cell r="O1874" t="str">
            <v>สินเชื่อ ธนาคารประชาชน</v>
          </cell>
          <cell r="P1874" t="str">
            <v>1.บุคคลค้ำประกัน</v>
          </cell>
          <cell r="S1874" t="str">
            <v>แขวงเชียงใหม่</v>
          </cell>
          <cell r="T1874" t="str">
            <v>ผบE3202</v>
          </cell>
          <cell r="U1874">
            <v>2567</v>
          </cell>
          <cell r="V1874" t="str">
            <v>ผบE5130</v>
          </cell>
          <cell r="W1874">
            <v>2567</v>
          </cell>
          <cell r="X1874">
            <v>10</v>
          </cell>
          <cell r="Y1874">
            <v>6</v>
          </cell>
          <cell r="Z1874">
            <v>2567</v>
          </cell>
          <cell r="BB1874" t="str">
            <v>สืบทรัพย์</v>
          </cell>
          <cell r="BL1874" t="str">
            <v>นางสาวเบญจวรรณ  ก๋าแก้ว</v>
          </cell>
        </row>
        <row r="1875">
          <cell r="B1875">
            <v>2718</v>
          </cell>
          <cell r="C1875">
            <v>1869</v>
          </cell>
          <cell r="D1875">
            <v>9</v>
          </cell>
          <cell r="E1875">
            <v>8</v>
          </cell>
          <cell r="F1875">
            <v>2567</v>
          </cell>
          <cell r="G1875">
            <v>800103644582</v>
          </cell>
          <cell r="H1875" t="str">
            <v>นาง</v>
          </cell>
          <cell r="I1875" t="str">
            <v>รุ่งนภา</v>
          </cell>
          <cell r="J1875" t="str">
            <v>ไชยวรรณ</v>
          </cell>
          <cell r="K1875" t="str">
            <v>3-5019-00471-47-7</v>
          </cell>
          <cell r="L1875" t="str">
            <v>สารภี</v>
          </cell>
          <cell r="M1875" t="str">
            <v>เชียงใหม่ 3</v>
          </cell>
          <cell r="N1875">
            <v>8</v>
          </cell>
          <cell r="O1875" t="str">
            <v>สินเชื่อ ธนาคารประชาชน</v>
          </cell>
          <cell r="S1875" t="str">
            <v>แขวงเชียงใหม่</v>
          </cell>
          <cell r="T1875" t="str">
            <v>ผบE3204</v>
          </cell>
          <cell r="U1875">
            <v>2567</v>
          </cell>
          <cell r="V1875" t="str">
            <v>ผบE5131</v>
          </cell>
          <cell r="W1875">
            <v>2567</v>
          </cell>
          <cell r="X1875">
            <v>10</v>
          </cell>
          <cell r="Y1875">
            <v>6</v>
          </cell>
          <cell r="Z1875">
            <v>2567</v>
          </cell>
          <cell r="BB1875" t="str">
            <v>สืบทรัพย์</v>
          </cell>
          <cell r="BL1875" t="str">
            <v>นางรุ่งนภา ไชยวรรณ</v>
          </cell>
        </row>
        <row r="1876">
          <cell r="B1876">
            <v>2719</v>
          </cell>
          <cell r="C1876">
            <v>1870</v>
          </cell>
          <cell r="D1876">
            <v>13</v>
          </cell>
          <cell r="E1876">
            <v>8</v>
          </cell>
          <cell r="F1876">
            <v>2567</v>
          </cell>
          <cell r="G1876">
            <v>800096241867</v>
          </cell>
          <cell r="H1876" t="str">
            <v>นาง</v>
          </cell>
          <cell r="I1876" t="str">
            <v>ช่อทิพย์</v>
          </cell>
          <cell r="J1876" t="str">
            <v>คำปาลี</v>
          </cell>
          <cell r="K1876" t="str">
            <v>3-5017-00198-13-1</v>
          </cell>
          <cell r="L1876" t="str">
            <v>ดอยเต่า</v>
          </cell>
          <cell r="M1876" t="str">
            <v>เชียงใหม่ 3</v>
          </cell>
          <cell r="N1876">
            <v>8</v>
          </cell>
          <cell r="O1876" t="str">
            <v>สินเชื่อแก้ไขปัญหาหนี้นอกระบบ PS</v>
          </cell>
          <cell r="P1876" t="str">
            <v>1.บุคคลค้ำประกัน</v>
          </cell>
          <cell r="S1876" t="str">
            <v>จังหวัดฮอด</v>
          </cell>
          <cell r="T1876" t="str">
            <v>ผบE419</v>
          </cell>
          <cell r="U1876">
            <v>2565</v>
          </cell>
          <cell r="V1876" t="str">
            <v>ผบE545</v>
          </cell>
          <cell r="W1876">
            <v>2565</v>
          </cell>
          <cell r="X1876">
            <v>27</v>
          </cell>
          <cell r="Y1876">
            <v>7</v>
          </cell>
          <cell r="Z1876">
            <v>2565</v>
          </cell>
          <cell r="BB1876" t="str">
            <v>สืบทรัพย์</v>
          </cell>
          <cell r="BL1876" t="str">
            <v>นางช่อทิพย์ คำปาลี</v>
          </cell>
        </row>
        <row r="1877">
          <cell r="B1877">
            <v>2720</v>
          </cell>
          <cell r="C1877">
            <v>1871</v>
          </cell>
          <cell r="D1877">
            <v>13</v>
          </cell>
          <cell r="E1877">
            <v>8</v>
          </cell>
          <cell r="F1877">
            <v>2567</v>
          </cell>
          <cell r="G1877">
            <v>800125269392</v>
          </cell>
          <cell r="H1877" t="str">
            <v>นางสาว</v>
          </cell>
          <cell r="I1877" t="str">
            <v>รุ่งทิวา</v>
          </cell>
          <cell r="J1877" t="str">
            <v>ตุ้มปามา</v>
          </cell>
          <cell r="K1877" t="str">
            <v>1-5002-00167-60-3</v>
          </cell>
          <cell r="L1877" t="str">
            <v>จอมทอง</v>
          </cell>
          <cell r="M1877" t="str">
            <v>เชียงใหม่ 3</v>
          </cell>
          <cell r="N1877">
            <v>8</v>
          </cell>
          <cell r="O1877" t="str">
            <v xml:space="preserve">สินเชื่อผู้มีรายได้ประจำ Covid-19 </v>
          </cell>
          <cell r="P1877" t="str">
            <v>1.บุคคลค้ำประกัน</v>
          </cell>
          <cell r="S1877" t="str">
            <v>จังหวัดฮอด</v>
          </cell>
          <cell r="T1877" t="str">
            <v>ผบE436</v>
          </cell>
          <cell r="U1877">
            <v>2565</v>
          </cell>
          <cell r="V1877" t="str">
            <v>ผบE555</v>
          </cell>
          <cell r="W1877">
            <v>2565</v>
          </cell>
          <cell r="AA1877">
            <v>27</v>
          </cell>
          <cell r="AB1877">
            <v>7</v>
          </cell>
          <cell r="AC1877">
            <v>2565</v>
          </cell>
          <cell r="BB1877" t="str">
            <v>สืบทรัพย์</v>
          </cell>
          <cell r="BL1877" t="str">
            <v>นางสาวรุ่งทิวา ตุ้มปามา</v>
          </cell>
        </row>
        <row r="1878">
          <cell r="B1878">
            <v>2721</v>
          </cell>
          <cell r="C1878">
            <v>1872</v>
          </cell>
          <cell r="D1878">
            <v>13</v>
          </cell>
          <cell r="E1878">
            <v>8</v>
          </cell>
          <cell r="F1878">
            <v>2567</v>
          </cell>
          <cell r="G1878">
            <v>800095501592</v>
          </cell>
          <cell r="H1878" t="str">
            <v>นาง</v>
          </cell>
          <cell r="I1878" t="str">
            <v>ทัศนีย์</v>
          </cell>
          <cell r="J1878" t="str">
            <v>สุต๋าคำ</v>
          </cell>
          <cell r="K1878" t="str">
            <v>3-5002-00682-29-6</v>
          </cell>
          <cell r="L1878" t="str">
            <v>จอมทอง</v>
          </cell>
          <cell r="M1878" t="str">
            <v>เชียงใหม่ 3</v>
          </cell>
          <cell r="N1878">
            <v>8</v>
          </cell>
          <cell r="O1878" t="str">
            <v>สินเชื่อแก้ไขปัญหาหนี้นอกระบบ PS</v>
          </cell>
          <cell r="P1878" t="str">
            <v>1.บุคคลค้ำประกัน</v>
          </cell>
          <cell r="S1878" t="str">
            <v>จังหวัดฮอด</v>
          </cell>
          <cell r="T1878" t="str">
            <v>ผบE435</v>
          </cell>
          <cell r="U1878">
            <v>2565</v>
          </cell>
          <cell r="V1878" t="str">
            <v>ผบE554</v>
          </cell>
          <cell r="W1878">
            <v>2565</v>
          </cell>
          <cell r="AA1878">
            <v>27</v>
          </cell>
          <cell r="AB1878">
            <v>7</v>
          </cell>
          <cell r="AC1878">
            <v>2565</v>
          </cell>
          <cell r="BB1878" t="str">
            <v>สืบทรัพย์</v>
          </cell>
          <cell r="BL1878" t="str">
            <v>นางทัศนีย์ สุต๋าคำ</v>
          </cell>
        </row>
        <row r="1879">
          <cell r="B1879">
            <v>2722</v>
          </cell>
          <cell r="C1879">
            <v>1873</v>
          </cell>
          <cell r="D1879">
            <v>13</v>
          </cell>
          <cell r="E1879">
            <v>8</v>
          </cell>
          <cell r="F1879">
            <v>2567</v>
          </cell>
          <cell r="G1879">
            <v>800053944990</v>
          </cell>
          <cell r="H1879" t="str">
            <v>นาย</v>
          </cell>
          <cell r="I1879" t="str">
            <v>โหล่ง</v>
          </cell>
          <cell r="J1879" t="str">
            <v>จ่อพอ</v>
          </cell>
          <cell r="K1879" t="str">
            <v>3-5017-00058-01-1</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ผบE286</v>
          </cell>
          <cell r="U1879">
            <v>2567</v>
          </cell>
          <cell r="V1879" t="str">
            <v>ผบE509</v>
          </cell>
          <cell r="W1879">
            <v>2567</v>
          </cell>
          <cell r="AA1879">
            <v>28</v>
          </cell>
          <cell r="AB1879">
            <v>5</v>
          </cell>
          <cell r="AC1879">
            <v>2567</v>
          </cell>
          <cell r="BB1879" t="str">
            <v>สืบทรัพย์</v>
          </cell>
          <cell r="BL1879" t="str">
            <v>นายโหล่ง จ่อพอ</v>
          </cell>
        </row>
        <row r="1880">
          <cell r="B1880">
            <v>2723</v>
          </cell>
          <cell r="C1880">
            <v>1874</v>
          </cell>
          <cell r="D1880">
            <v>13</v>
          </cell>
          <cell r="E1880">
            <v>8</v>
          </cell>
          <cell r="F1880">
            <v>2567</v>
          </cell>
          <cell r="G1880">
            <v>800041124523</v>
          </cell>
          <cell r="H1880" t="str">
            <v>นางสาว</v>
          </cell>
          <cell r="I1880" t="str">
            <v>อภิชยา</v>
          </cell>
          <cell r="J1880" t="str">
            <v>แก้วมณี</v>
          </cell>
          <cell r="K1880" t="str">
            <v>1-5017-00056-30-5</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ผบE278</v>
          </cell>
          <cell r="U1880">
            <v>2567</v>
          </cell>
          <cell r="V1880" t="str">
            <v>ผบE506</v>
          </cell>
          <cell r="W1880">
            <v>2567</v>
          </cell>
          <cell r="AA1880">
            <v>28</v>
          </cell>
          <cell r="AB1880">
            <v>5</v>
          </cell>
          <cell r="AC1880">
            <v>2567</v>
          </cell>
          <cell r="BB1880" t="str">
            <v>สืบทรัพย์</v>
          </cell>
          <cell r="BL1880" t="str">
            <v>นางสาวอภิชยา แก้วมณี</v>
          </cell>
        </row>
        <row r="1881">
          <cell r="B1881">
            <v>2724</v>
          </cell>
          <cell r="C1881">
            <v>1875</v>
          </cell>
          <cell r="D1881">
            <v>13</v>
          </cell>
          <cell r="E1881">
            <v>8</v>
          </cell>
          <cell r="F1881">
            <v>2567</v>
          </cell>
          <cell r="G1881">
            <v>800041768105</v>
          </cell>
          <cell r="H1881" t="str">
            <v>นาย</v>
          </cell>
          <cell r="I1881" t="str">
            <v>กิติพงษ์</v>
          </cell>
          <cell r="J1881" t="str">
            <v>มูลอ้าย</v>
          </cell>
          <cell r="K1881" t="str">
            <v>1-5017-00069-77-6</v>
          </cell>
          <cell r="L1881" t="str">
            <v>ดอยเต่า</v>
          </cell>
          <cell r="M1881" t="str">
            <v>เชียงใหม่ 3</v>
          </cell>
          <cell r="N1881">
            <v>8</v>
          </cell>
          <cell r="O1881" t="str">
            <v>สินเชื่อพัฒนาองค์กรชุมชน</v>
          </cell>
          <cell r="P1881" t="str">
            <v>1.บุคคลค้ำประกัน</v>
          </cell>
          <cell r="S1881" t="str">
            <v>จังหวัดฮอด</v>
          </cell>
          <cell r="T1881" t="str">
            <v>ผบE284</v>
          </cell>
          <cell r="U1881">
            <v>2567</v>
          </cell>
          <cell r="V1881" t="str">
            <v>ผบE507</v>
          </cell>
          <cell r="W1881">
            <v>2567</v>
          </cell>
          <cell r="AA1881">
            <v>28</v>
          </cell>
          <cell r="AB1881">
            <v>5</v>
          </cell>
          <cell r="AC1881">
            <v>2567</v>
          </cell>
          <cell r="BB1881" t="str">
            <v>สืบทรัพย์</v>
          </cell>
          <cell r="BL1881" t="str">
            <v>นายกิติพงษ์ มูลอ้าย</v>
          </cell>
        </row>
        <row r="1882">
          <cell r="B1882">
            <v>2725</v>
          </cell>
          <cell r="C1882">
            <v>1876</v>
          </cell>
          <cell r="D1882">
            <v>13</v>
          </cell>
          <cell r="E1882">
            <v>8</v>
          </cell>
          <cell r="F1882">
            <v>2567</v>
          </cell>
          <cell r="G1882">
            <v>800064735973</v>
          </cell>
          <cell r="H1882" t="str">
            <v>นาย</v>
          </cell>
          <cell r="I1882" t="str">
            <v>อนันต์</v>
          </cell>
          <cell r="J1882" t="str">
            <v>สุยะนาง</v>
          </cell>
          <cell r="K1882" t="str">
            <v>1-5016-00004-43-5</v>
          </cell>
          <cell r="L1882" t="str">
            <v>ฮอด</v>
          </cell>
          <cell r="M1882" t="str">
            <v>เชียงใหม่ 3</v>
          </cell>
          <cell r="N1882">
            <v>8</v>
          </cell>
          <cell r="O1882" t="str">
            <v>สินเชื่อธนาคารประชาชน</v>
          </cell>
          <cell r="P1882" t="str">
            <v>1.บุคคลค้ำประกัน</v>
          </cell>
          <cell r="S1882" t="str">
            <v>จังหวัดฮอด</v>
          </cell>
          <cell r="T1882" t="str">
            <v>ผบE285</v>
          </cell>
          <cell r="U1882">
            <v>2567</v>
          </cell>
          <cell r="V1882" t="str">
            <v>ผบE508</v>
          </cell>
          <cell r="W1882">
            <v>2567</v>
          </cell>
          <cell r="AA1882">
            <v>28</v>
          </cell>
          <cell r="AB1882">
            <v>5</v>
          </cell>
          <cell r="AC1882">
            <v>2567</v>
          </cell>
          <cell r="BB1882" t="str">
            <v>สืบทรัพย์</v>
          </cell>
          <cell r="BL1882" t="str">
            <v>นายอนันต์ สุยะนาง</v>
          </cell>
        </row>
        <row r="1883">
          <cell r="B1883">
            <v>2726</v>
          </cell>
          <cell r="C1883">
            <v>1877</v>
          </cell>
          <cell r="G1883">
            <v>800038612340</v>
          </cell>
          <cell r="H1883" t="str">
            <v xml:space="preserve">นางสาวหรือนาง
</v>
          </cell>
          <cell r="I1883" t="str">
            <v>ณัฐชยา
กันยา</v>
          </cell>
          <cell r="J1883" t="str">
            <v>ไชยมงคลหรือรักการดี
อินทะราชา</v>
          </cell>
          <cell r="K1883" t="str">
            <v>3501500055018
3501500055000</v>
          </cell>
          <cell r="L1883" t="str">
            <v>สามแยกสันทราย</v>
          </cell>
          <cell r="M1883" t="str">
            <v>เชียงใหม่ 1</v>
          </cell>
          <cell r="N1883">
            <v>8</v>
          </cell>
          <cell r="O1883" t="str">
            <v>สินเชื่อเคหะ</v>
          </cell>
          <cell r="P1883" t="str">
            <v>2.หลักทรัพย์ค้ำประกัน</v>
          </cell>
          <cell r="Q1883">
            <v>2082996.31</v>
          </cell>
          <cell r="R1883">
            <v>281619.45</v>
          </cell>
          <cell r="S1883" t="str">
            <v>จังหวัดเชียงใหม่</v>
          </cell>
          <cell r="T1883" t="str">
            <v>พE639</v>
          </cell>
          <cell r="U1883">
            <v>2566</v>
          </cell>
          <cell r="V1883" t="str">
            <v>พE425</v>
          </cell>
          <cell r="W1883">
            <v>2567</v>
          </cell>
          <cell r="X1883">
            <v>10</v>
          </cell>
          <cell r="Y1883">
            <v>6</v>
          </cell>
          <cell r="Z1883">
            <v>2567</v>
          </cell>
          <cell r="BB1883" t="str">
            <v>ยึดทรัพย์</v>
          </cell>
          <cell r="BL1883" t="str">
            <v>นางสาวณัฐชยา ไชยมงคลหรือรักการดี, 
นางกันยา อินทะราชา</v>
          </cell>
        </row>
        <row r="1884">
          <cell r="B1884">
            <v>2727</v>
          </cell>
          <cell r="C1884">
            <v>1878</v>
          </cell>
          <cell r="G1884">
            <v>800098854220</v>
          </cell>
          <cell r="H1884" t="str">
            <v>นางสาว</v>
          </cell>
          <cell r="I1884" t="str">
            <v>มัทนา</v>
          </cell>
          <cell r="J1884" t="str">
            <v>รินฤาษี</v>
          </cell>
          <cell r="L1884" t="str">
            <v>เชียงใหม่</v>
          </cell>
          <cell r="M1884" t="str">
            <v>เชียงใหม่</v>
          </cell>
          <cell r="N1884">
            <v>8</v>
          </cell>
          <cell r="S1884" t="str">
            <v>จังหวัดฮอด</v>
          </cell>
          <cell r="T1884" t="str">
            <v>ผบE47</v>
          </cell>
          <cell r="U1884">
            <v>2566</v>
          </cell>
          <cell r="V1884" t="str">
            <v>ผบE308</v>
          </cell>
          <cell r="W1884">
            <v>2566</v>
          </cell>
          <cell r="AA1884">
            <v>18</v>
          </cell>
          <cell r="AB1884">
            <v>4</v>
          </cell>
          <cell r="AC1884">
            <v>2566</v>
          </cell>
          <cell r="BB1884" t="str">
            <v>สืบทรัพย์</v>
          </cell>
          <cell r="BL1884" t="str">
            <v>นางสาวมัทนา รินฤาษี</v>
          </cell>
        </row>
        <row r="1885">
          <cell r="B1885">
            <v>2728</v>
          </cell>
          <cell r="C1885">
            <v>1879</v>
          </cell>
          <cell r="G1885">
            <v>800087953017</v>
          </cell>
          <cell r="H1885" t="str">
            <v>นางสาว</v>
          </cell>
          <cell r="I1885" t="str">
            <v>จิณณพัต</v>
          </cell>
          <cell r="J1885" t="str">
            <v>หล้าซาว</v>
          </cell>
          <cell r="L1885" t="str">
            <v>นิมมานเหมินทร์</v>
          </cell>
          <cell r="M1885" t="str">
            <v>เชียงใหม่ 1</v>
          </cell>
          <cell r="N1885">
            <v>8</v>
          </cell>
          <cell r="O1885" t="str">
            <v>สินเชื่อธนาคารประชาชน,แก้ไขปัญหาหนี้นอกระบบPSAระยะที่2</v>
          </cell>
          <cell r="S1885" t="str">
            <v>แขวงเชียงใหม่</v>
          </cell>
          <cell r="T1885" t="str">
            <v>ผบE8961</v>
          </cell>
          <cell r="U1885">
            <v>2566</v>
          </cell>
          <cell r="V1885" t="str">
            <v>ผบE11110</v>
          </cell>
          <cell r="W1885">
            <v>2566</v>
          </cell>
          <cell r="X1885">
            <v>14</v>
          </cell>
          <cell r="Y1885">
            <v>11</v>
          </cell>
          <cell r="Z1885">
            <v>2566</v>
          </cell>
          <cell r="BB1885" t="str">
            <v>สืบทรัพย์</v>
          </cell>
          <cell r="BL1885" t="str">
            <v>นางสาวจิณณพัต หล้าซาว</v>
          </cell>
        </row>
        <row r="1886">
          <cell r="B1886">
            <v>2729</v>
          </cell>
          <cell r="C1886">
            <v>1880</v>
          </cell>
          <cell r="G1886">
            <v>800038281872</v>
          </cell>
          <cell r="H1886" t="str">
            <v>นาง</v>
          </cell>
          <cell r="I1886" t="str">
            <v>คำมา</v>
          </cell>
          <cell r="J1886" t="str">
            <v>ใจวงศ์ศรี</v>
          </cell>
          <cell r="L1886" t="str">
            <v>ฝาง</v>
          </cell>
          <cell r="M1886" t="str">
            <v>เชียงใหม่ 2</v>
          </cell>
          <cell r="N1886">
            <v>8</v>
          </cell>
          <cell r="S1886" t="str">
            <v>จังหวัดฝาง</v>
          </cell>
          <cell r="T1886" t="str">
            <v>ผบE361</v>
          </cell>
          <cell r="U1886">
            <v>2559</v>
          </cell>
          <cell r="V1886" t="str">
            <v>ผบE483</v>
          </cell>
          <cell r="W1886">
            <v>2559</v>
          </cell>
          <cell r="AA1886">
            <v>11</v>
          </cell>
          <cell r="AB1886">
            <v>7</v>
          </cell>
          <cell r="AC1886">
            <v>2559</v>
          </cell>
          <cell r="BB1886" t="str">
            <v>สืบทรัพย์</v>
          </cell>
          <cell r="BL1886" t="str">
            <v>นางคำมา ใจวงศ์ศรี</v>
          </cell>
        </row>
        <row r="1887">
          <cell r="B1887">
            <v>2730</v>
          </cell>
          <cell r="C1887">
            <v>1881</v>
          </cell>
          <cell r="G1887">
            <v>800103044452</v>
          </cell>
          <cell r="H1887" t="str">
            <v>นาง</v>
          </cell>
          <cell r="I1887" t="str">
            <v>สายทอง</v>
          </cell>
          <cell r="J1887" t="str">
            <v>กองงาม</v>
          </cell>
          <cell r="L1887" t="str">
            <v>บิ๊กซี หางดง</v>
          </cell>
          <cell r="M1887" t="str">
            <v>เชียงใหม่ 3</v>
          </cell>
          <cell r="N1887">
            <v>8</v>
          </cell>
          <cell r="S1887" t="str">
            <v>แขวงเชียงใหม่</v>
          </cell>
          <cell r="T1887" t="str">
            <v>ผบE3208</v>
          </cell>
          <cell r="U1887">
            <v>2567</v>
          </cell>
          <cell r="V1887" t="str">
            <v>ผบE5124</v>
          </cell>
          <cell r="W1887">
            <v>2567</v>
          </cell>
          <cell r="AA1887">
            <v>10</v>
          </cell>
          <cell r="AB1887">
            <v>6</v>
          </cell>
          <cell r="AC1887">
            <v>2567</v>
          </cell>
          <cell r="BB1887" t="str">
            <v>สืบทรัพย์</v>
          </cell>
          <cell r="BL1887" t="str">
            <v>นางสายทอง กองงาม</v>
          </cell>
        </row>
        <row r="1888">
          <cell r="B1888">
            <v>2731</v>
          </cell>
          <cell r="C1888">
            <v>1882</v>
          </cell>
          <cell r="D1888">
            <v>3</v>
          </cell>
          <cell r="E1888">
            <v>9</v>
          </cell>
          <cell r="F1888">
            <v>2567</v>
          </cell>
          <cell r="G1888">
            <v>800037643395</v>
          </cell>
          <cell r="H1888" t="str">
            <v>นาย</v>
          </cell>
          <cell r="I1888" t="str">
            <v>จิระศักดิ์</v>
          </cell>
          <cell r="J1888" t="str">
            <v>คำสม</v>
          </cell>
          <cell r="K1888" t="str">
            <v>3-5013-00067-83-7</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ผบ.2453</v>
          </cell>
          <cell r="U1888">
            <v>2559</v>
          </cell>
          <cell r="V1888" t="str">
            <v>ผบ.3740</v>
          </cell>
          <cell r="W1888">
            <v>2559</v>
          </cell>
          <cell r="AA1888">
            <v>31</v>
          </cell>
          <cell r="AB1888">
            <v>7</v>
          </cell>
          <cell r="AC1888">
            <v>2559</v>
          </cell>
          <cell r="BB1888" t="str">
            <v>สืบทรัพย์</v>
          </cell>
          <cell r="BL1888" t="str">
            <v>นายจิระศักดิ์ คำสม</v>
          </cell>
        </row>
        <row r="1889">
          <cell r="B1889">
            <v>2732</v>
          </cell>
          <cell r="C1889">
            <v>1883</v>
          </cell>
          <cell r="D1889">
            <v>3</v>
          </cell>
          <cell r="E1889">
            <v>9</v>
          </cell>
          <cell r="F1889">
            <v>2567</v>
          </cell>
          <cell r="G1889">
            <v>800049097804</v>
          </cell>
          <cell r="H1889" t="str">
            <v>นาง</v>
          </cell>
          <cell r="I1889" t="str">
            <v>กันย์สินี</v>
          </cell>
          <cell r="J1889" t="str">
            <v>ตั้งจิตสมคิด</v>
          </cell>
          <cell r="K1889" t="str">
            <v>3-5011-00441-19-1</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ผบ.2028</v>
          </cell>
          <cell r="U1889">
            <v>2560</v>
          </cell>
          <cell r="V1889" t="str">
            <v>ผบ.9243</v>
          </cell>
          <cell r="W1889">
            <v>2560</v>
          </cell>
          <cell r="AA1889">
            <v>27</v>
          </cell>
          <cell r="AB1889">
            <v>9</v>
          </cell>
          <cell r="AC1889">
            <v>2560</v>
          </cell>
          <cell r="BB1889" t="str">
            <v>สืบทรัพย์</v>
          </cell>
          <cell r="BL1889" t="str">
            <v>นางกันย์สินี ตั้งจิตสมคิด</v>
          </cell>
        </row>
        <row r="1890">
          <cell r="B1890">
            <v>2733</v>
          </cell>
          <cell r="C1890">
            <v>1884</v>
          </cell>
          <cell r="D1890">
            <v>3</v>
          </cell>
          <cell r="E1890">
            <v>9</v>
          </cell>
          <cell r="F1890">
            <v>2567</v>
          </cell>
          <cell r="G1890">
            <v>800064651089</v>
          </cell>
          <cell r="H1890" t="str">
            <v>นาย</v>
          </cell>
          <cell r="I1890" t="str">
            <v>สมเกียรติ</v>
          </cell>
          <cell r="J1890" t="str">
            <v>ขวดแก้ว</v>
          </cell>
          <cell r="K1890" t="str">
            <v>3-6498-00075-84-3</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ผบ.6795</v>
          </cell>
          <cell r="U1890">
            <v>2563</v>
          </cell>
          <cell r="V1890" t="str">
            <v>ผบ.2551</v>
          </cell>
          <cell r="W1890">
            <v>2564</v>
          </cell>
          <cell r="X1890">
            <v>15</v>
          </cell>
          <cell r="Y1890">
            <v>11</v>
          </cell>
          <cell r="Z1890">
            <v>2564</v>
          </cell>
          <cell r="BB1890" t="str">
            <v>สืบทรัพย์</v>
          </cell>
          <cell r="BL1890" t="str">
            <v>นายสมเกียรติ ขวดแก้ว</v>
          </cell>
        </row>
        <row r="1891">
          <cell r="B1891">
            <v>2734</v>
          </cell>
          <cell r="C1891">
            <v>1885</v>
          </cell>
          <cell r="D1891">
            <v>3</v>
          </cell>
          <cell r="E1891">
            <v>9</v>
          </cell>
          <cell r="F1891">
            <v>2567</v>
          </cell>
          <cell r="G1891">
            <v>800045997833</v>
          </cell>
          <cell r="H1891" t="str">
            <v>นาย</v>
          </cell>
          <cell r="I1891" t="str">
            <v>ธีรเนศ</v>
          </cell>
          <cell r="J1891" t="str">
            <v>ทิพย์โพธา</v>
          </cell>
          <cell r="K1891" t="str">
            <v>3-5099-00929-41-1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ผบ.183</v>
          </cell>
          <cell r="U1891">
            <v>2559</v>
          </cell>
          <cell r="V1891" t="str">
            <v>ผบ.2291</v>
          </cell>
          <cell r="W1891">
            <v>2559</v>
          </cell>
          <cell r="X1891">
            <v>19</v>
          </cell>
          <cell r="Y1891">
            <v>4</v>
          </cell>
          <cell r="Z1891">
            <v>2559</v>
          </cell>
          <cell r="BB1891" t="str">
            <v>สืบทรัพย์</v>
          </cell>
          <cell r="BL1891" t="str">
            <v>นายธีรเนศ ทิพย์โพธา</v>
          </cell>
        </row>
        <row r="1892">
          <cell r="B1892">
            <v>2735</v>
          </cell>
          <cell r="C1892">
            <v>1886</v>
          </cell>
          <cell r="D1892">
            <v>3</v>
          </cell>
          <cell r="E1892">
            <v>9</v>
          </cell>
          <cell r="F1892">
            <v>2567</v>
          </cell>
          <cell r="G1892">
            <v>800050849739</v>
          </cell>
          <cell r="H1892" t="str">
            <v>นาง</v>
          </cell>
          <cell r="I1892" t="str">
            <v>ประภัสศร</v>
          </cell>
          <cell r="J1892" t="str">
            <v>ดวงเดช</v>
          </cell>
          <cell r="K1892" t="str">
            <v>3-5019-00491-00-1</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ผบ.11278</v>
          </cell>
          <cell r="U1892">
            <v>2559</v>
          </cell>
          <cell r="V1892" t="str">
            <v>ผบ.89</v>
          </cell>
          <cell r="W1892">
            <v>2560</v>
          </cell>
          <cell r="X1892">
            <v>17</v>
          </cell>
          <cell r="Y1892">
            <v>1</v>
          </cell>
          <cell r="Z1892">
            <v>2560</v>
          </cell>
          <cell r="BB1892" t="str">
            <v>สืบทรัพย์</v>
          </cell>
          <cell r="BL1892" t="str">
            <v>นางประภัสศร ดวงเดช</v>
          </cell>
        </row>
        <row r="1893">
          <cell r="B1893">
            <v>2736</v>
          </cell>
          <cell r="C1893">
            <v>1887</v>
          </cell>
          <cell r="D1893">
            <v>3</v>
          </cell>
          <cell r="E1893">
            <v>9</v>
          </cell>
          <cell r="F1893">
            <v>2567</v>
          </cell>
          <cell r="G1893">
            <v>800027032104</v>
          </cell>
          <cell r="H1893" t="str">
            <v>นาย</v>
          </cell>
          <cell r="I1893" t="str">
            <v>เอกอัษฎาธรฐ์</v>
          </cell>
          <cell r="J1893" t="str">
            <v>สินทร์ทาภาณุกร</v>
          </cell>
          <cell r="K1893" t="str">
            <v>1-5019-00003-04-3</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ผบ.2576</v>
          </cell>
          <cell r="U1893">
            <v>2560</v>
          </cell>
          <cell r="V1893" t="str">
            <v>ผบ.4114</v>
          </cell>
          <cell r="W1893">
            <v>2560</v>
          </cell>
          <cell r="X1893">
            <v>4</v>
          </cell>
          <cell r="Y1893">
            <v>7</v>
          </cell>
          <cell r="Z1893">
            <v>2560</v>
          </cell>
          <cell r="BB1893" t="str">
            <v>สืบทรัพย์</v>
          </cell>
          <cell r="BL1893" t="str">
            <v>นายเอกอัษฎาธรฐ์ สินทร์ทาภาณุกร</v>
          </cell>
        </row>
        <row r="1894">
          <cell r="B1894">
            <v>2737</v>
          </cell>
          <cell r="C1894">
            <v>1888</v>
          </cell>
          <cell r="D1894">
            <v>3</v>
          </cell>
          <cell r="E1894">
            <v>9</v>
          </cell>
          <cell r="F1894">
            <v>2567</v>
          </cell>
          <cell r="G1894">
            <v>800070447654</v>
          </cell>
          <cell r="H1894" t="str">
            <v>นาย</v>
          </cell>
          <cell r="I1894" t="str">
            <v>สิทธิพร</v>
          </cell>
          <cell r="J1894" t="str">
            <v>สันดวงดี</v>
          </cell>
          <cell r="K1894" t="str">
            <v>5-5019-00027-45-0</v>
          </cell>
          <cell r="L1894" t="str">
            <v>หนองหอย</v>
          </cell>
          <cell r="M1894" t="str">
            <v>เชียงใหม่ 1</v>
          </cell>
          <cell r="N1894">
            <v>8</v>
          </cell>
          <cell r="O1894" t="str">
            <v>สินเชื่อธนาคารประชาชน</v>
          </cell>
          <cell r="P1894" t="str">
            <v>บุคคลค้ำประกัน</v>
          </cell>
          <cell r="S1894" t="str">
            <v>แขวงเชียงใหม่</v>
          </cell>
          <cell r="T1894" t="str">
            <v>ผบ.14769</v>
          </cell>
          <cell r="U1894">
            <v>2562</v>
          </cell>
          <cell r="V1894" t="str">
            <v>ผบ.2889</v>
          </cell>
          <cell r="W1894">
            <v>2563</v>
          </cell>
          <cell r="AA1894">
            <v>25</v>
          </cell>
          <cell r="AB1894">
            <v>2</v>
          </cell>
          <cell r="AC1894">
            <v>2563</v>
          </cell>
          <cell r="BB1894" t="str">
            <v>สืบทรัพย์</v>
          </cell>
          <cell r="BL1894" t="str">
            <v>นายสิทธิพร สันดวงดี</v>
          </cell>
        </row>
        <row r="1895">
          <cell r="B1895">
            <v>2738</v>
          </cell>
          <cell r="C1895">
            <v>1889</v>
          </cell>
          <cell r="D1895">
            <v>3</v>
          </cell>
          <cell r="E1895">
            <v>9</v>
          </cell>
          <cell r="F1895">
            <v>2567</v>
          </cell>
          <cell r="G1895">
            <v>800030163987</v>
          </cell>
          <cell r="H1895" t="str">
            <v>นางสาว</v>
          </cell>
          <cell r="I1895" t="str">
            <v>สาวิณี</v>
          </cell>
          <cell r="J1895" t="str">
            <v>ปู่เงิน</v>
          </cell>
          <cell r="K1895" t="str">
            <v>1-5105-00043-93-4</v>
          </cell>
          <cell r="L1895" t="str">
            <v>หนองหอย</v>
          </cell>
          <cell r="M1895" t="str">
            <v>เชียงใหม่ 1</v>
          </cell>
          <cell r="N1895">
            <v>8</v>
          </cell>
          <cell r="O1895" t="str">
            <v>สินเชื่อสวัสดิการ</v>
          </cell>
          <cell r="P1895" t="str">
            <v>1.บุคคลค้ำประกัน</v>
          </cell>
          <cell r="S1895" t="str">
            <v>จังหวัดลำพูน</v>
          </cell>
          <cell r="T1895" t="str">
            <v>ผบ.1248</v>
          </cell>
          <cell r="U1895">
            <v>2563</v>
          </cell>
          <cell r="V1895" t="str">
            <v>ผบ.1915</v>
          </cell>
          <cell r="W1895">
            <v>2563</v>
          </cell>
          <cell r="X1895">
            <v>17</v>
          </cell>
          <cell r="Y1895">
            <v>8</v>
          </cell>
          <cell r="Z1895">
            <v>2563</v>
          </cell>
          <cell r="BB1895" t="str">
            <v>สืบทรัพย์</v>
          </cell>
          <cell r="BL1895" t="str">
            <v>นางสาวสาวิณี ปู่เงิน</v>
          </cell>
        </row>
        <row r="1896">
          <cell r="B1896">
            <v>2739</v>
          </cell>
          <cell r="C1896">
            <v>1890</v>
          </cell>
          <cell r="G1896">
            <v>800032352794</v>
          </cell>
          <cell r="H1896" t="str">
            <v>นาย</v>
          </cell>
          <cell r="I1896" t="str">
            <v>รชานนท์</v>
          </cell>
          <cell r="J1896" t="str">
            <v>ทรายปัน</v>
          </cell>
          <cell r="K1896">
            <v>3570700531700</v>
          </cell>
          <cell r="L1896" t="str">
            <v>ถนนทิพย์เนตร</v>
          </cell>
          <cell r="M1896" t="str">
            <v>เชียงใหม่ 1</v>
          </cell>
          <cell r="N1896">
            <v>8</v>
          </cell>
          <cell r="O1896" t="str">
            <v>สินเชื่อธนาคารประชาชน</v>
          </cell>
          <cell r="P1896" t="str">
            <v>1.บุคคลค้ำประกัน</v>
          </cell>
          <cell r="Q1896">
            <v>42402</v>
          </cell>
          <cell r="R1896">
            <v>34456.6</v>
          </cell>
          <cell r="S1896" t="str">
            <v>แขวงเชียงใหม่</v>
          </cell>
          <cell r="T1896" t="str">
            <v>ผบE381</v>
          </cell>
          <cell r="U1896">
            <v>2566</v>
          </cell>
          <cell r="V1896" t="str">
            <v>ผบE3173</v>
          </cell>
          <cell r="W1896">
            <v>2566</v>
          </cell>
          <cell r="AA1896">
            <v>15</v>
          </cell>
          <cell r="AB1896">
            <v>5</v>
          </cell>
          <cell r="AC1896">
            <v>2566</v>
          </cell>
          <cell r="BB1896" t="str">
            <v>สืบทรัพย์</v>
          </cell>
          <cell r="BL1896" t="str">
            <v>นายรชานนท์ ทรายปัน</v>
          </cell>
        </row>
        <row r="1897">
          <cell r="B1897">
            <v>2740</v>
          </cell>
          <cell r="C1897">
            <v>1891</v>
          </cell>
          <cell r="G1897">
            <v>800085895145</v>
          </cell>
          <cell r="H1897" t="str">
            <v>นาง</v>
          </cell>
          <cell r="I1897" t="str">
            <v>มัลลิกา</v>
          </cell>
          <cell r="J1897" t="str">
            <v>วรรณ์สว่าง</v>
          </cell>
          <cell r="L1897" t="str">
            <v>เชียงใหม่</v>
          </cell>
          <cell r="M1897" t="str">
            <v>เชียงใหม่ 1</v>
          </cell>
          <cell r="N1897">
            <v>8</v>
          </cell>
          <cell r="O1897" t="str">
            <v>สินเชื่อธนาคารประชาชน</v>
          </cell>
          <cell r="Q1897">
            <v>144654.1</v>
          </cell>
          <cell r="R1897">
            <v>38129.519999999997</v>
          </cell>
          <cell r="S1897" t="str">
            <v>จังหวัดเทิง</v>
          </cell>
          <cell r="T1897" t="str">
            <v>ผบE537</v>
          </cell>
          <cell r="U1897">
            <v>2566</v>
          </cell>
          <cell r="V1897" t="str">
            <v>ผบE1172</v>
          </cell>
          <cell r="W1897">
            <v>2566</v>
          </cell>
          <cell r="AA1897">
            <v>24</v>
          </cell>
          <cell r="AB1897">
            <v>7</v>
          </cell>
          <cell r="AC1897">
            <v>2566</v>
          </cell>
          <cell r="BB1897" t="str">
            <v>สืบทรัพย์</v>
          </cell>
          <cell r="BL1897" t="str">
            <v>นางมัลลิกา วรรณ์สว่าง</v>
          </cell>
        </row>
        <row r="1898">
          <cell r="B1898">
            <v>2741</v>
          </cell>
          <cell r="C1898">
            <v>1892</v>
          </cell>
          <cell r="G1898">
            <v>800097398732</v>
          </cell>
          <cell r="H1898" t="str">
            <v>นางสาว</v>
          </cell>
          <cell r="I1898" t="str">
            <v>ชวพรรณ</v>
          </cell>
          <cell r="J1898" t="str">
            <v>วงศ์ศาลา</v>
          </cell>
          <cell r="K1898" t="str">
            <v>1 5099 00022 30 4</v>
          </cell>
          <cell r="L1898" t="str">
            <v>เทสโก้โลตัส คำเที่ยง</v>
          </cell>
          <cell r="M1898" t="str">
            <v>เชียงใหม่ 1</v>
          </cell>
          <cell r="N1898">
            <v>8</v>
          </cell>
          <cell r="O1898" t="str">
            <v>สินเชื่อธนาคารประชาชน</v>
          </cell>
          <cell r="P1898" t="str">
            <v>1.บุคคลค้ำประกัน</v>
          </cell>
          <cell r="Q1898">
            <v>170600.98</v>
          </cell>
          <cell r="R1898">
            <v>40324.65</v>
          </cell>
          <cell r="S1898" t="str">
            <v>แขวงเชียงใหม่</v>
          </cell>
          <cell r="T1898" t="str">
            <v>ผบE2733</v>
          </cell>
          <cell r="U1898">
            <v>2566</v>
          </cell>
          <cell r="V1898" t="str">
            <v>ผบE4405</v>
          </cell>
          <cell r="W1898">
            <v>2566</v>
          </cell>
          <cell r="AA1898">
            <v>12</v>
          </cell>
          <cell r="AB1898">
            <v>6</v>
          </cell>
          <cell r="AC1898">
            <v>2566</v>
          </cell>
          <cell r="BB1898" t="str">
            <v>สืบทรัพย์</v>
          </cell>
          <cell r="BL1898" t="str">
            <v>นางสาวชวพรรณ วงศ์ศาลา</v>
          </cell>
        </row>
        <row r="1899">
          <cell r="B1899">
            <v>2742</v>
          </cell>
          <cell r="C1899">
            <v>1893</v>
          </cell>
          <cell r="G1899">
            <v>800098194239</v>
          </cell>
          <cell r="H1899" t="str">
            <v>นางสาว</v>
          </cell>
          <cell r="I1899" t="str">
            <v>สุภาภรณ์</v>
          </cell>
          <cell r="J1899" t="str">
            <v>พันหาญ</v>
          </cell>
          <cell r="K1899" t="str">
            <v>1 5099 01024 02 5</v>
          </cell>
          <cell r="L1899" t="str">
            <v>หนองหอย</v>
          </cell>
          <cell r="M1899" t="str">
            <v>เชียงใหม่ 1</v>
          </cell>
          <cell r="N1899">
            <v>8</v>
          </cell>
          <cell r="O1899" t="str">
            <v>สินเชื่อธนาคารประชาชน</v>
          </cell>
          <cell r="P1899" t="str">
            <v>1.บุคคลค้ำประกัน</v>
          </cell>
          <cell r="Q1899">
            <v>170060</v>
          </cell>
          <cell r="R1899">
            <v>52862.97</v>
          </cell>
          <cell r="S1899" t="str">
            <v>จังหวัดฮอด</v>
          </cell>
          <cell r="T1899" t="str">
            <v>ผบE372</v>
          </cell>
          <cell r="U1899">
            <v>2566</v>
          </cell>
          <cell r="V1899" t="str">
            <v>ผบE695</v>
          </cell>
          <cell r="W1899">
            <v>2566</v>
          </cell>
          <cell r="AA1899">
            <v>28</v>
          </cell>
          <cell r="AB1899">
            <v>6</v>
          </cell>
          <cell r="AC1899">
            <v>2566</v>
          </cell>
          <cell r="BB1899" t="str">
            <v>สืบทรัพย์</v>
          </cell>
          <cell r="BL1899" t="str">
            <v>นางสาวสุภาภรณ์ พันหาญ</v>
          </cell>
        </row>
        <row r="1900">
          <cell r="B1900">
            <v>2743</v>
          </cell>
          <cell r="C1900">
            <v>1894</v>
          </cell>
          <cell r="G1900">
            <v>800115598610</v>
          </cell>
          <cell r="H1900" t="str">
            <v>นางสาว</v>
          </cell>
          <cell r="I1900" t="str">
            <v xml:space="preserve">พชรมณฑ์ </v>
          </cell>
          <cell r="J1900" t="str">
            <v>วงศ์ศิริฉัตร</v>
          </cell>
          <cell r="K1900" t="str">
            <v>3 5299 00364 19 8</v>
          </cell>
          <cell r="L1900" t="str">
            <v>เชียงใหม่</v>
          </cell>
          <cell r="M1900" t="str">
            <v>เชียงใหม่ 1</v>
          </cell>
          <cell r="N1900">
            <v>8</v>
          </cell>
          <cell r="O1900" t="str">
            <v>สินเชื่อธนาคารประชาชน</v>
          </cell>
          <cell r="P1900" t="str">
            <v>1.บุคคลค้ำประกัน</v>
          </cell>
          <cell r="Q1900">
            <v>112836</v>
          </cell>
          <cell r="R1900">
            <v>29694.99</v>
          </cell>
          <cell r="S1900" t="str">
            <v>แขวงเชียงใหม่</v>
          </cell>
          <cell r="T1900" t="str">
            <v>ผบE5195</v>
          </cell>
          <cell r="U1900">
            <v>2567</v>
          </cell>
          <cell r="V1900" t="str">
            <v>ผบE7040</v>
          </cell>
          <cell r="W1900">
            <v>2567</v>
          </cell>
          <cell r="X1900">
            <v>2</v>
          </cell>
          <cell r="Y1900">
            <v>8</v>
          </cell>
          <cell r="Z1900">
            <v>2567</v>
          </cell>
          <cell r="BB1900" t="str">
            <v>สืบทรัพย์</v>
          </cell>
          <cell r="BL1900" t="str">
            <v>นางสาวพชรมณฑ์  วงศ์ศิริฉัตร</v>
          </cell>
        </row>
        <row r="1901">
          <cell r="B1901">
            <v>2744</v>
          </cell>
          <cell r="C1901">
            <v>1895</v>
          </cell>
          <cell r="G1901">
            <v>800089561628</v>
          </cell>
          <cell r="H1901" t="str">
            <v>นาย</v>
          </cell>
          <cell r="I1901" t="str">
            <v>ปยุต</v>
          </cell>
          <cell r="J1901" t="str">
            <v>สสิทธินันท์</v>
          </cell>
          <cell r="K1901" t="str">
            <v>3-1005-03085-68-9</v>
          </cell>
          <cell r="L1901" t="str">
            <v>เชียงใหม่</v>
          </cell>
          <cell r="M1901" t="str">
            <v>เชียงใหม่ 1</v>
          </cell>
          <cell r="N1901">
            <v>8</v>
          </cell>
          <cell r="O1901" t="str">
            <v>สินเชื่อแก้ไขปัญหาหนี้นอกระบบPASระยะที่2, สินเชื่อธนาคารประชาชน</v>
          </cell>
          <cell r="P1901" t="str">
            <v>1.บุคคลค้ำประกัน</v>
          </cell>
          <cell r="S1901" t="str">
            <v>แขวงเชียงใหม่</v>
          </cell>
          <cell r="T1901" t="str">
            <v>ผบE5788</v>
          </cell>
          <cell r="U1901">
            <v>2567</v>
          </cell>
          <cell r="X1901">
            <v>26</v>
          </cell>
          <cell r="Y1901">
            <v>8</v>
          </cell>
          <cell r="Z1901">
            <v>2567</v>
          </cell>
          <cell r="BB1901" t="str">
            <v>สืบทรัพย์</v>
          </cell>
          <cell r="BL1901" t="str">
            <v>นายปยุต สสิทธินันท์</v>
          </cell>
        </row>
        <row r="1902">
          <cell r="B1902">
            <v>2745</v>
          </cell>
          <cell r="C1902">
            <v>1896</v>
          </cell>
          <cell r="G1902">
            <v>800097493756</v>
          </cell>
          <cell r="H1902" t="str">
            <v>นาย</v>
          </cell>
          <cell r="I1902" t="str">
            <v>สนธยา</v>
          </cell>
          <cell r="J1902" t="str">
            <v>ไชยมาลา</v>
          </cell>
          <cell r="K1902" t="str">
            <v>3-1021-01487-77-6</v>
          </cell>
          <cell r="L1902" t="str">
            <v>ถนนทิพย์เนตร</v>
          </cell>
          <cell r="M1902" t="str">
            <v>เชียงใหม่ 1</v>
          </cell>
          <cell r="N1902">
            <v>8</v>
          </cell>
          <cell r="O1902" t="str">
            <v>สินเชื่อธนาคารประชาชน</v>
          </cell>
          <cell r="P1902" t="str">
            <v>1.บุคคลค้ำประกัน</v>
          </cell>
          <cell r="Q1902">
            <v>84021</v>
          </cell>
          <cell r="R1902">
            <v>26791.56</v>
          </cell>
          <cell r="S1902" t="str">
            <v>แขวงเชียงใหม่</v>
          </cell>
          <cell r="T1902" t="str">
            <v>ผบE2917</v>
          </cell>
          <cell r="U1902">
            <v>2567</v>
          </cell>
          <cell r="V1902" t="str">
            <v>ผบE5968</v>
          </cell>
          <cell r="W1902">
            <v>2567</v>
          </cell>
          <cell r="AA1902">
            <v>1</v>
          </cell>
          <cell r="AB1902">
            <v>7</v>
          </cell>
          <cell r="AC1902">
            <v>2567</v>
          </cell>
          <cell r="BB1902" t="str">
            <v>สืบทรัพย์</v>
          </cell>
          <cell r="BL1902" t="str">
            <v>นายสนธยา ไชยมาลา</v>
          </cell>
        </row>
        <row r="1903">
          <cell r="B1903">
            <v>2746</v>
          </cell>
          <cell r="C1903">
            <v>1897</v>
          </cell>
          <cell r="G1903">
            <v>800095084730</v>
          </cell>
          <cell r="H1903" t="str">
            <v>นางสาว</v>
          </cell>
          <cell r="I1903" t="str">
            <v>พัชรี</v>
          </cell>
          <cell r="J1903" t="str">
            <v>ศรีวิชัย</v>
          </cell>
          <cell r="K1903" t="str">
            <v>1 5099 01037 70 4</v>
          </cell>
          <cell r="L1903" t="str">
            <v>ถนนทิพย์เนตร</v>
          </cell>
          <cell r="M1903" t="str">
            <v>เชียงใหม่ 1</v>
          </cell>
          <cell r="N1903">
            <v>8</v>
          </cell>
          <cell r="O1903" t="str">
            <v>ธนาคารประชาชน</v>
          </cell>
          <cell r="P1903" t="str">
            <v>1.บุคคลค้ำประกัน</v>
          </cell>
          <cell r="Q1903">
            <v>109685.41</v>
          </cell>
          <cell r="R1903">
            <v>22413.4</v>
          </cell>
          <cell r="S1903" t="str">
            <v>จังหวัดลำพูน</v>
          </cell>
          <cell r="T1903" t="str">
            <v>ผบE2187</v>
          </cell>
          <cell r="U1903">
            <v>2567</v>
          </cell>
          <cell r="V1903" t="str">
            <v>ผบE3107</v>
          </cell>
          <cell r="W1903">
            <v>2567</v>
          </cell>
          <cell r="X1903">
            <v>5</v>
          </cell>
          <cell r="Y1903">
            <v>8</v>
          </cell>
          <cell r="Z1903">
            <v>2567</v>
          </cell>
          <cell r="BB1903" t="str">
            <v>สืบทรัพย์</v>
          </cell>
          <cell r="BL1903" t="str">
            <v>นางสาวพัชรี ศรีวิชัย</v>
          </cell>
        </row>
        <row r="1904">
          <cell r="B1904">
            <v>2747</v>
          </cell>
          <cell r="C1904">
            <v>1898</v>
          </cell>
          <cell r="G1904">
            <v>800098249900</v>
          </cell>
          <cell r="H1904" t="str">
            <v>นาย</v>
          </cell>
          <cell r="I1904" t="str">
            <v xml:space="preserve">ธวัชชัย  </v>
          </cell>
          <cell r="J1904" t="str">
            <v>มาศยะ</v>
          </cell>
          <cell r="K1904" t="str">
            <v>1 1002 00613 47 0</v>
          </cell>
          <cell r="L1904" t="str">
            <v>เทสโก้โลตัส คำเที่ยง</v>
          </cell>
          <cell r="M1904" t="str">
            <v>เชียงใหม่ 1</v>
          </cell>
          <cell r="N1904">
            <v>8</v>
          </cell>
          <cell r="O1904" t="str">
            <v>ธนาคารประชาชน</v>
          </cell>
          <cell r="P1904" t="str">
            <v>1.บุคคลค้ำประกัน</v>
          </cell>
          <cell r="Q1904">
            <v>71438</v>
          </cell>
          <cell r="R1904">
            <v>16006.69</v>
          </cell>
          <cell r="S1904" t="str">
            <v>แขวงเชียงใหม่</v>
          </cell>
          <cell r="T1904" t="str">
            <v>ผบE4477</v>
          </cell>
          <cell r="U1904">
            <v>2567</v>
          </cell>
          <cell r="V1904" t="str">
            <v>ผบE6587</v>
          </cell>
          <cell r="W1904">
            <v>2567</v>
          </cell>
          <cell r="X1904">
            <v>16</v>
          </cell>
          <cell r="Y1904">
            <v>7</v>
          </cell>
          <cell r="Z1904">
            <v>2567</v>
          </cell>
          <cell r="BB1904" t="str">
            <v>สืบทรัพย์</v>
          </cell>
          <cell r="BL1904" t="str">
            <v>นายธวัชชัย   มาศยะ</v>
          </cell>
        </row>
        <row r="1905">
          <cell r="B1905">
            <v>2748</v>
          </cell>
          <cell r="C1905">
            <v>1899</v>
          </cell>
          <cell r="D1905">
            <v>11</v>
          </cell>
          <cell r="E1905">
            <v>9</v>
          </cell>
          <cell r="G1905">
            <v>863083981820</v>
          </cell>
          <cell r="H1905" t="str">
            <v>นาย</v>
          </cell>
          <cell r="I1905" t="str">
            <v xml:space="preserve">ธวัชชัย  </v>
          </cell>
          <cell r="J1905" t="str">
            <v>พรมดวงดี</v>
          </cell>
          <cell r="K1905" t="str">
            <v>1 5599 00175 13 5</v>
          </cell>
          <cell r="L1905" t="str">
            <v>แม่อาย</v>
          </cell>
          <cell r="M1905" t="str">
            <v>เชียงใหม่ 2</v>
          </cell>
          <cell r="N1905">
            <v>8</v>
          </cell>
          <cell r="O1905" t="str">
            <v>สินเชื่อธนาคารประชาชน</v>
          </cell>
          <cell r="P1905" t="str">
            <v>1.บุคคลค้ำประกัน</v>
          </cell>
          <cell r="Q1905">
            <v>94499</v>
          </cell>
          <cell r="R1905">
            <v>8685.52</v>
          </cell>
          <cell r="S1905" t="str">
            <v>จังหวัดน่าน</v>
          </cell>
          <cell r="T1905" t="str">
            <v>ผบE1078</v>
          </cell>
          <cell r="U1905">
            <v>2567</v>
          </cell>
          <cell r="V1905" t="str">
            <v>ผบE1618</v>
          </cell>
          <cell r="W1905">
            <v>2567</v>
          </cell>
          <cell r="X1905">
            <v>13</v>
          </cell>
          <cell r="Y1905">
            <v>8</v>
          </cell>
          <cell r="Z1905">
            <v>2567</v>
          </cell>
          <cell r="BB1905" t="str">
            <v>สืบทรัพย์</v>
          </cell>
          <cell r="BL1905" t="str">
            <v>นายธวัชชัย   พรมดวงดี</v>
          </cell>
        </row>
        <row r="1906">
          <cell r="B1906">
            <v>2749</v>
          </cell>
          <cell r="C1906">
            <v>1900</v>
          </cell>
          <cell r="D1906">
            <v>10</v>
          </cell>
          <cell r="E1906">
            <v>9</v>
          </cell>
          <cell r="F1906">
            <v>2567</v>
          </cell>
          <cell r="G1906" t="str">
            <v>800076731168,
800076731143,
800076731150</v>
          </cell>
          <cell r="H1906" t="str">
            <v>นาย</v>
          </cell>
          <cell r="I1906" t="str">
            <v>ณรงค์ศักดิ์</v>
          </cell>
          <cell r="J1906" t="str">
            <v>เหมวรรธนุบูรณ์</v>
          </cell>
          <cell r="K1906" t="str">
            <v>8-5710-84052-98-0</v>
          </cell>
          <cell r="L1906" t="str">
            <v>บิ๊กซี ดอนจั่น</v>
          </cell>
          <cell r="M1906" t="str">
            <v>เชียงใหม่ 1</v>
          </cell>
          <cell r="N1906">
            <v>8</v>
          </cell>
          <cell r="O1906" t="str">
            <v>สินเชื่อเคหะ,สินเชื่อไทรทอง</v>
          </cell>
          <cell r="P1906" t="str">
            <v>2.หลักทรัพย์ค้ำประกัน</v>
          </cell>
          <cell r="Q1906">
            <v>605834.74</v>
          </cell>
          <cell r="R1906">
            <v>66889.679999999993</v>
          </cell>
          <cell r="S1906" t="str">
            <v>จังหวัดเชียงใหม่</v>
          </cell>
          <cell r="T1906" t="str">
            <v>ผบE1110</v>
          </cell>
          <cell r="U1906">
            <v>2567</v>
          </cell>
          <cell r="V1906" t="str">
            <v>ผบE1363</v>
          </cell>
          <cell r="W1906">
            <v>2567</v>
          </cell>
          <cell r="X1906">
            <v>24</v>
          </cell>
          <cell r="Y1906">
            <v>6</v>
          </cell>
          <cell r="Z1906">
            <v>2567</v>
          </cell>
          <cell r="BB1906" t="str">
            <v>ยึดทรัพย์</v>
          </cell>
          <cell r="BL1906" t="str">
            <v>นายณรงค์ศักดิ์ เหมวรรธนุบูรณ์</v>
          </cell>
        </row>
        <row r="1907">
          <cell r="B1907">
            <v>2750</v>
          </cell>
          <cell r="C1907">
            <v>1901</v>
          </cell>
          <cell r="G1907">
            <v>800005759991</v>
          </cell>
          <cell r="H1907" t="str">
            <v>จ่าสิบเอก</v>
          </cell>
          <cell r="I1907" t="str">
            <v>ดำรง</v>
          </cell>
          <cell r="J1907" t="str">
            <v>ศรีปุริ</v>
          </cell>
          <cell r="K1907" t="str">
            <v>5-5803-90002-45-0</v>
          </cell>
          <cell r="L1907" t="str">
            <v>ปาย</v>
          </cell>
          <cell r="M1907" t="str">
            <v>ลำพูน 4</v>
          </cell>
          <cell r="N1907">
            <v>8</v>
          </cell>
          <cell r="O1907" t="str">
            <v>สินเชื่อสวัสดิการ</v>
          </cell>
          <cell r="P1907" t="str">
            <v>1.บุคคลค้ำประกัน</v>
          </cell>
          <cell r="S1907" t="str">
            <v>จังหวัดแม่ฮ่องสอน สาขาปาย</v>
          </cell>
          <cell r="T1907" t="str">
            <v>ผบ.72</v>
          </cell>
          <cell r="U1907">
            <v>2557</v>
          </cell>
          <cell r="V1907" t="str">
            <v>ผบ.107</v>
          </cell>
          <cell r="W1907">
            <v>2557</v>
          </cell>
          <cell r="X1907">
            <v>23</v>
          </cell>
          <cell r="Y1907">
            <v>12</v>
          </cell>
          <cell r="Z1907">
            <v>2557</v>
          </cell>
          <cell r="BL1907" t="str">
            <v>จ่าสิบเอกดำรง ศรีปุริ</v>
          </cell>
        </row>
        <row r="1908">
          <cell r="B1908">
            <v>2751</v>
          </cell>
          <cell r="C1908">
            <v>1906</v>
          </cell>
          <cell r="D1908">
            <v>16</v>
          </cell>
          <cell r="E1908">
            <v>10</v>
          </cell>
          <cell r="F1908">
            <v>2567</v>
          </cell>
          <cell r="G1908">
            <v>800042980618</v>
          </cell>
          <cell r="H1908" t="str">
            <v>นาย</v>
          </cell>
          <cell r="I1908" t="str">
            <v>สมบัติ</v>
          </cell>
          <cell r="J1908" t="str">
            <v>เงาทอง</v>
          </cell>
          <cell r="L1908" t="str">
            <v>แม่แตง</v>
          </cell>
          <cell r="M1908" t="str">
            <v>เชียงใหม่ 2</v>
          </cell>
          <cell r="N1908">
            <v>8</v>
          </cell>
          <cell r="O1908" t="str">
            <v>สินเชื่อพัฒนาองค์กรชุมชน</v>
          </cell>
          <cell r="P1908" t="str">
            <v>1.บุคคลค้ำประกัน</v>
          </cell>
          <cell r="Q1908">
            <v>30273.88</v>
          </cell>
          <cell r="R1908">
            <v>14387.2</v>
          </cell>
          <cell r="S1908" t="str">
            <v>แขวงเชียงดาว</v>
          </cell>
          <cell r="T1908" t="str">
            <v>ผบE1320</v>
          </cell>
          <cell r="U1908">
            <v>2566</v>
          </cell>
          <cell r="V1908" t="str">
            <v>ผบE66</v>
          </cell>
          <cell r="W1908">
            <v>2567</v>
          </cell>
          <cell r="AA1908">
            <v>25</v>
          </cell>
          <cell r="AB1908">
            <v>1</v>
          </cell>
          <cell r="AC1908">
            <v>2567</v>
          </cell>
          <cell r="BL1908" t="str">
            <v>นายสมบัติ เงาทอง</v>
          </cell>
        </row>
        <row r="1909">
          <cell r="B1909">
            <v>2752</v>
          </cell>
          <cell r="C1909">
            <v>1903</v>
          </cell>
          <cell r="D1909">
            <v>18</v>
          </cell>
          <cell r="E1909">
            <v>10</v>
          </cell>
          <cell r="F1909">
            <v>2567</v>
          </cell>
          <cell r="G1909">
            <v>800095970342</v>
          </cell>
          <cell r="H1909" t="str">
            <v>นาย</v>
          </cell>
          <cell r="I1909" t="str">
            <v>จันทร์</v>
          </cell>
          <cell r="J1909" t="str">
            <v>ศรีวิชัย</v>
          </cell>
          <cell r="L1909" t="str">
            <v>แม่อาย</v>
          </cell>
          <cell r="M1909" t="str">
            <v>เชียงใหม่ 2</v>
          </cell>
          <cell r="N1909">
            <v>8</v>
          </cell>
          <cell r="O1909" t="str">
            <v>สินเชื่อพัฒนาองค์กรชุมชน (รายบุคคล)</v>
          </cell>
          <cell r="P1909" t="str">
            <v>1.บุคคลค้ำประกัน</v>
          </cell>
          <cell r="Q1909">
            <v>46054.95</v>
          </cell>
          <cell r="R1909" t="str">
            <v>13.357.49</v>
          </cell>
          <cell r="S1909" t="str">
            <v>จังหวัดฝาง</v>
          </cell>
          <cell r="T1909" t="str">
            <v>ผบE617</v>
          </cell>
          <cell r="U1909">
            <v>2567</v>
          </cell>
          <cell r="V1909" t="str">
            <v>ผบE696</v>
          </cell>
          <cell r="W1909">
            <v>2567</v>
          </cell>
          <cell r="AA1909">
            <v>19</v>
          </cell>
          <cell r="AB1909">
            <v>6</v>
          </cell>
          <cell r="AC1909">
            <v>2567</v>
          </cell>
          <cell r="BL1909" t="str">
            <v>นายจันทร์ ศรีวิชัย</v>
          </cell>
        </row>
        <row r="1910">
          <cell r="B1910">
            <v>2753</v>
          </cell>
          <cell r="C1910">
            <v>1904</v>
          </cell>
          <cell r="D1910">
            <v>18</v>
          </cell>
          <cell r="E1910">
            <v>10</v>
          </cell>
          <cell r="F1910">
            <v>2567</v>
          </cell>
          <cell r="G1910" t="str">
            <v>800085749680,
800085700857</v>
          </cell>
          <cell r="H1910" t="str">
            <v>นางสาว</v>
          </cell>
          <cell r="I1910" t="str">
            <v>สมใจ</v>
          </cell>
          <cell r="J1910" t="str">
            <v>เนมีแสน</v>
          </cell>
          <cell r="L1910" t="str">
            <v>แม่อาย</v>
          </cell>
          <cell r="M1910" t="str">
            <v>เชียงใหม่ 2</v>
          </cell>
          <cell r="N1910">
            <v>8</v>
          </cell>
          <cell r="O1910" t="str">
            <v>สินเชื่อแก้ไขปัญหาหนี้นอกระบบ PSA ระยะที่ 2,
สินเชื่อธนาคารประชาชน</v>
          </cell>
          <cell r="P1910" t="str">
            <v>1.บุคคลค้ำประกัน</v>
          </cell>
          <cell r="Q1910">
            <v>44996</v>
          </cell>
          <cell r="R1910">
            <v>10321.25</v>
          </cell>
          <cell r="S1910" t="str">
            <v>แขวงเชียงใหม่</v>
          </cell>
          <cell r="T1910" t="str">
            <v>ผบE4675</v>
          </cell>
          <cell r="U1910">
            <v>2567</v>
          </cell>
          <cell r="V1910" t="str">
            <v>ผบE7127</v>
          </cell>
          <cell r="W1910">
            <v>2567</v>
          </cell>
          <cell r="X1910">
            <v>5</v>
          </cell>
          <cell r="Y1910">
            <v>8</v>
          </cell>
          <cell r="Z1910">
            <v>2567</v>
          </cell>
          <cell r="BL1910" t="str">
            <v>นางสาวสมใจ เนมีแสน</v>
          </cell>
        </row>
        <row r="1911">
          <cell r="B1911">
            <v>2754</v>
          </cell>
          <cell r="C1911">
            <v>1905</v>
          </cell>
          <cell r="D1911">
            <v>18</v>
          </cell>
          <cell r="E1911">
            <v>10</v>
          </cell>
          <cell r="F1911">
            <v>2567</v>
          </cell>
          <cell r="G1911" t="str">
            <v>800082930846,
863054855979</v>
          </cell>
          <cell r="H1911" t="str">
            <v>นาย</v>
          </cell>
          <cell r="I1911" t="str">
            <v>ธณภัทร</v>
          </cell>
          <cell r="J1911" t="str">
            <v>สุรินทร์</v>
          </cell>
          <cell r="L1911" t="str">
            <v>ฝาง</v>
          </cell>
          <cell r="M1911" t="str">
            <v>เชียงใหม่ 2</v>
          </cell>
          <cell r="N1911">
            <v>8</v>
          </cell>
          <cell r="O1911" t="str">
            <v>สินเชื่อธนาคารประชาชน, สินเชื่อธนาคารประชาชน</v>
          </cell>
          <cell r="P1911" t="str">
            <v>1.บุคคลค้ำประกัน</v>
          </cell>
          <cell r="Q1911">
            <v>109949.62</v>
          </cell>
          <cell r="R1911">
            <v>34663.230000000003</v>
          </cell>
          <cell r="S1911" t="str">
            <v>จังหวัดฝาง</v>
          </cell>
          <cell r="T1911" t="str">
            <v>ผบE618</v>
          </cell>
          <cell r="U1911">
            <v>2567</v>
          </cell>
          <cell r="V1911" t="str">
            <v>ผบE838</v>
          </cell>
          <cell r="W1911">
            <v>2567</v>
          </cell>
          <cell r="AA1911">
            <v>16</v>
          </cell>
          <cell r="AB1911">
            <v>7</v>
          </cell>
          <cell r="AC1911">
            <v>2567</v>
          </cell>
          <cell r="BL1911" t="str">
            <v>นายธณภัทร สุรินทร์</v>
          </cell>
        </row>
        <row r="1912">
          <cell r="B1912">
            <v>2755</v>
          </cell>
          <cell r="C1912">
            <v>1902</v>
          </cell>
          <cell r="D1912">
            <v>18</v>
          </cell>
          <cell r="E1912">
            <v>10</v>
          </cell>
          <cell r="F1912">
            <v>2567</v>
          </cell>
          <cell r="G1912">
            <v>800144472092</v>
          </cell>
          <cell r="H1912" t="str">
            <v>นาง</v>
          </cell>
          <cell r="I1912" t="str">
            <v>ศรีวรรณ</v>
          </cell>
          <cell r="J1912" t="str">
            <v>รู้สาท</v>
          </cell>
          <cell r="L1912" t="str">
            <v>ฝาง</v>
          </cell>
          <cell r="M1912" t="str">
            <v>เชียงใหม่ 2</v>
          </cell>
          <cell r="N1912">
            <v>8</v>
          </cell>
          <cell r="O1912" t="str">
            <v>ธนาคารประชาชน</v>
          </cell>
          <cell r="P1912" t="str">
            <v>1.บุคคลค้ำประกัน</v>
          </cell>
          <cell r="Q1912">
            <v>102403</v>
          </cell>
          <cell r="R1912">
            <v>17249.95</v>
          </cell>
          <cell r="S1912" t="str">
            <v>จังหวัดฝาง</v>
          </cell>
          <cell r="T1912" t="str">
            <v>ผบE799</v>
          </cell>
          <cell r="U1912">
            <v>2567</v>
          </cell>
          <cell r="V1912" t="str">
            <v>ผบE985</v>
          </cell>
          <cell r="W1912">
            <v>2567</v>
          </cell>
          <cell r="AA1912">
            <v>20</v>
          </cell>
          <cell r="AB1912">
            <v>8</v>
          </cell>
          <cell r="AC1912">
            <v>2567</v>
          </cell>
          <cell r="BL1912" t="str">
            <v>นางศรีวรรณ รู้สาท</v>
          </cell>
        </row>
        <row r="1913">
          <cell r="B1913">
            <v>2756</v>
          </cell>
          <cell r="C1913">
            <v>1903</v>
          </cell>
          <cell r="D1913">
            <v>21</v>
          </cell>
          <cell r="E1913">
            <v>10</v>
          </cell>
          <cell r="F1913">
            <v>2567</v>
          </cell>
          <cell r="G1913">
            <v>800100665911</v>
          </cell>
          <cell r="H1913" t="str">
            <v>นางสาว</v>
          </cell>
          <cell r="I1913" t="str">
            <v>รุ่งนภา</v>
          </cell>
          <cell r="J1913" t="str">
            <v>ปัญญา</v>
          </cell>
          <cell r="L1913" t="str">
            <v>ฝาง</v>
          </cell>
          <cell r="M1913" t="str">
            <v>เชียงใหม่ 2</v>
          </cell>
          <cell r="N1913">
            <v>8</v>
          </cell>
          <cell r="Q1913">
            <v>99283.85</v>
          </cell>
          <cell r="R1913">
            <v>23133</v>
          </cell>
          <cell r="S1913" t="str">
            <v>จังหวัดฝาง</v>
          </cell>
          <cell r="T1913" t="str">
            <v>ผบE1034</v>
          </cell>
          <cell r="U1913">
            <v>2567</v>
          </cell>
          <cell r="V1913" t="str">
            <v>ผบ1126</v>
          </cell>
          <cell r="W1913">
            <v>2567</v>
          </cell>
          <cell r="X1913">
            <v>8</v>
          </cell>
          <cell r="Y1913">
            <v>10</v>
          </cell>
          <cell r="Z1913">
            <v>2567</v>
          </cell>
          <cell r="BL1913" t="str">
            <v>นางสาวรุ่งนภา ปัญญา</v>
          </cell>
        </row>
        <row r="1914">
          <cell r="B1914">
            <v>2757</v>
          </cell>
          <cell r="C1914">
            <v>1904</v>
          </cell>
          <cell r="G1914" t="str">
            <v>800083060270,
800083060288,
800083060296</v>
          </cell>
          <cell r="H1914" t="str">
            <v>นาง</v>
          </cell>
          <cell r="I1914" t="str">
            <v>สิริลักษณ์</v>
          </cell>
          <cell r="J1914" t="str">
            <v>รพีวิมลศุภกร</v>
          </cell>
          <cell r="L1914" t="str">
            <v>มีโชค พลาซ่า</v>
          </cell>
          <cell r="M1914" t="str">
            <v>เชียงใหม่ 2</v>
          </cell>
          <cell r="N1914">
            <v>8</v>
          </cell>
          <cell r="O1914" t="str">
            <v>สินเชื่อเคหะ,สินเชื่อไทรทอง (GSB-Plus),สินเชื่อไทรทอง MRTA</v>
          </cell>
          <cell r="P1914" t="str">
            <v>2.หลักทรัพย์ค้ำประกัน</v>
          </cell>
          <cell r="Q1914">
            <v>15</v>
          </cell>
          <cell r="R1914">
            <v>6</v>
          </cell>
          <cell r="S1914" t="str">
            <v>จังหวัดเชียงใหม่</v>
          </cell>
          <cell r="T1914" t="str">
            <v>ผบE2056</v>
          </cell>
          <cell r="U1914">
            <v>2566</v>
          </cell>
          <cell r="V1914" t="str">
            <v>ผบE1919</v>
          </cell>
          <cell r="W1914">
            <v>2567</v>
          </cell>
          <cell r="X1914">
            <v>27</v>
          </cell>
          <cell r="Y1914">
            <v>8</v>
          </cell>
          <cell r="Z1914">
            <v>2567</v>
          </cell>
          <cell r="BB1914" t="str">
            <v>ยึดทรัพย์</v>
          </cell>
          <cell r="BL1914" t="str">
            <v>นางสิริลักษณ์ รพีวิมลศุภกร</v>
          </cell>
        </row>
        <row r="1915">
          <cell r="B1915">
            <v>2758</v>
          </cell>
          <cell r="C1915">
            <v>1905</v>
          </cell>
          <cell r="G1915" t="str">
            <v>800052703942,
800052703959</v>
          </cell>
          <cell r="H1915" t="str">
            <v>นาง</v>
          </cell>
          <cell r="I1915" t="str">
            <v>นิตยา</v>
          </cell>
          <cell r="J1915" t="str">
            <v>ใจแก้ว</v>
          </cell>
          <cell r="L1915" t="str">
            <v>สันกำแพง</v>
          </cell>
          <cell r="M1915" t="str">
            <v>เชียงใหม่ 3</v>
          </cell>
          <cell r="N1915">
            <v>8</v>
          </cell>
          <cell r="O1915" t="str">
            <v>เคหะ , ไทรทอง</v>
          </cell>
          <cell r="Q1915">
            <v>27</v>
          </cell>
          <cell r="R1915">
            <v>7</v>
          </cell>
          <cell r="S1915" t="str">
            <v>จังหวัดเชียงใหม่</v>
          </cell>
          <cell r="T1915" t="str">
            <v>ผบE2318</v>
          </cell>
          <cell r="U1915">
            <v>2566</v>
          </cell>
          <cell r="V1915" t="str">
            <v>ผบE693</v>
          </cell>
          <cell r="W1915">
            <v>2567</v>
          </cell>
          <cell r="X1915">
            <v>23</v>
          </cell>
          <cell r="Y1915">
            <v>9</v>
          </cell>
          <cell r="Z1915">
            <v>2567</v>
          </cell>
          <cell r="BL1915" t="str">
            <v>นางนิตยา ใจแก้ว</v>
          </cell>
        </row>
        <row r="1916">
          <cell r="B1916">
            <v>2759</v>
          </cell>
          <cell r="C1916">
            <v>1906</v>
          </cell>
          <cell r="D1916">
            <v>30</v>
          </cell>
          <cell r="E1916">
            <v>10</v>
          </cell>
          <cell r="F1916">
            <v>2567</v>
          </cell>
          <cell r="G1916">
            <v>800003674788</v>
          </cell>
          <cell r="H1916" t="str">
            <v>นาง</v>
          </cell>
          <cell r="I1916" t="str">
            <v>ปวีณา</v>
          </cell>
          <cell r="J1916" t="str">
            <v>อาวรัตนกุล</v>
          </cell>
          <cell r="L1916" t="str">
            <v>เชียงใหม่</v>
          </cell>
          <cell r="S1916" t="str">
            <v>จังหวัดลำพูน</v>
          </cell>
          <cell r="T1916" t="str">
            <v>ผบ.966</v>
          </cell>
          <cell r="U1916">
            <v>2560</v>
          </cell>
          <cell r="V1916" t="str">
            <v>ผบ.3082</v>
          </cell>
          <cell r="W1916">
            <v>2560</v>
          </cell>
          <cell r="AA1916">
            <v>20</v>
          </cell>
          <cell r="AB1916">
            <v>9</v>
          </cell>
          <cell r="AC1916">
            <v>2560</v>
          </cell>
          <cell r="BL1916" t="str">
            <v>นางปวีณา อาวรัตนกุล</v>
          </cell>
        </row>
        <row r="1917">
          <cell r="B1917">
            <v>2760</v>
          </cell>
          <cell r="C1917">
            <v>1907</v>
          </cell>
          <cell r="D1917">
            <v>30</v>
          </cell>
          <cell r="E1917">
            <v>10</v>
          </cell>
          <cell r="F1917">
            <v>2567</v>
          </cell>
          <cell r="G1917" t="str">
            <v xml:space="preserve">800004999879
</v>
          </cell>
          <cell r="H1917" t="str">
            <v>นาย</v>
          </cell>
          <cell r="I1917" t="str">
            <v xml:space="preserve">สุรินทร์  </v>
          </cell>
          <cell r="J1917" t="str">
            <v>ทองสว่าง</v>
          </cell>
          <cell r="L1917" t="str">
            <v>ดอยสะเก็ด</v>
          </cell>
          <cell r="M1917" t="str">
            <v>เชียงใหม่ 2</v>
          </cell>
          <cell r="N1917">
            <v>8</v>
          </cell>
          <cell r="O1917" t="str">
            <v>สินเชื่อเพื่อพัฒนากลุ่มอาชีพ</v>
          </cell>
          <cell r="S1917" t="str">
            <v>แขวงเชียงใหม่</v>
          </cell>
          <cell r="T1917" t="str">
            <v>ผบE7180</v>
          </cell>
          <cell r="U1917">
            <v>2567</v>
          </cell>
          <cell r="V1917" t="str">
            <v>ผบE9280</v>
          </cell>
          <cell r="W1917">
            <v>2567</v>
          </cell>
          <cell r="X1917">
            <v>7</v>
          </cell>
          <cell r="Y1917">
            <v>10</v>
          </cell>
          <cell r="Z1917">
            <v>2567</v>
          </cell>
          <cell r="BL1917" t="str">
            <v>นายสุรินทร์   ทองสว่าง</v>
          </cell>
        </row>
        <row r="1918">
          <cell r="B1918">
            <v>2761</v>
          </cell>
          <cell r="C1918">
            <v>1908</v>
          </cell>
          <cell r="D1918">
            <v>30</v>
          </cell>
          <cell r="E1918">
            <v>10</v>
          </cell>
          <cell r="F1918">
            <v>2567</v>
          </cell>
          <cell r="G1918">
            <v>800086969774</v>
          </cell>
          <cell r="H1918" t="str">
            <v>นางสาว</v>
          </cell>
          <cell r="I1918" t="str">
            <v>ปทิตตา</v>
          </cell>
          <cell r="J1918" t="str">
            <v>แก้วมูล</v>
          </cell>
          <cell r="L1918" t="str">
            <v>สามแยกสันทราย</v>
          </cell>
          <cell r="M1918" t="str">
            <v>เชียงใหม่ 1</v>
          </cell>
          <cell r="N1918">
            <v>8</v>
          </cell>
          <cell r="O1918" t="str">
            <v>สินเชื่อธนาคารประชาชน</v>
          </cell>
          <cell r="P1918" t="str">
            <v>1.บุคคลค้ำประกัน</v>
          </cell>
          <cell r="S1918" t="str">
            <v>จังหวัดลำพูน</v>
          </cell>
          <cell r="T1918" t="str">
            <v>ผบE2185</v>
          </cell>
          <cell r="U1918">
            <v>2567</v>
          </cell>
          <cell r="V1918" t="str">
            <v>ผบE3108</v>
          </cell>
          <cell r="W1918">
            <v>2567</v>
          </cell>
          <cell r="AA1918">
            <v>5</v>
          </cell>
          <cell r="AB1918">
            <v>8</v>
          </cell>
          <cell r="AC1918">
            <v>2567</v>
          </cell>
          <cell r="BL1918" t="str">
            <v>นางสาวปทิตตา แก้วมูล</v>
          </cell>
        </row>
        <row r="1919">
          <cell r="B1919">
            <v>2762</v>
          </cell>
          <cell r="C1919">
            <v>1909</v>
          </cell>
          <cell r="D1919">
            <v>30</v>
          </cell>
          <cell r="E1919">
            <v>10</v>
          </cell>
          <cell r="F1919">
            <v>2567</v>
          </cell>
          <cell r="G1919">
            <v>800120241263</v>
          </cell>
          <cell r="H1919" t="str">
            <v>นาย</v>
          </cell>
          <cell r="I1919" t="str">
            <v>ธีรศักดิ์</v>
          </cell>
          <cell r="J1919" t="str">
            <v>ชโลทรวสุ</v>
          </cell>
          <cell r="L1919" t="str">
            <v>สามแยกสันทราย</v>
          </cell>
          <cell r="M1919" t="str">
            <v>เชียงใหม่ 1</v>
          </cell>
          <cell r="N1919">
            <v>8</v>
          </cell>
          <cell r="S1919" t="str">
            <v>แขวงเชียงใหม่</v>
          </cell>
          <cell r="T1919" t="str">
            <v>ผบE4478</v>
          </cell>
          <cell r="U1919">
            <v>2567</v>
          </cell>
          <cell r="V1919" t="str">
            <v>ผบE6523</v>
          </cell>
          <cell r="W1919">
            <v>2567</v>
          </cell>
          <cell r="AA1919">
            <v>16</v>
          </cell>
          <cell r="AB1919">
            <v>7</v>
          </cell>
          <cell r="AC1919">
            <v>2567</v>
          </cell>
          <cell r="BL1919" t="str">
            <v>นายธีรศักดิ์ ชโลทรวสุ</v>
          </cell>
        </row>
        <row r="1920">
          <cell r="B1920">
            <v>2763</v>
          </cell>
          <cell r="C1920">
            <v>1910</v>
          </cell>
          <cell r="D1920">
            <v>30</v>
          </cell>
          <cell r="E1920">
            <v>10</v>
          </cell>
          <cell r="F1920">
            <v>2567</v>
          </cell>
          <cell r="G1920">
            <v>800030677671</v>
          </cell>
          <cell r="H1920" t="str">
            <v>นาย</v>
          </cell>
          <cell r="I1920" t="str">
            <v>ธนากร</v>
          </cell>
          <cell r="J1920" t="str">
            <v>อุดก๋อง</v>
          </cell>
          <cell r="K1920" t="str">
            <v>1-5009-00913-78-7</v>
          </cell>
          <cell r="L1920" t="str">
            <v>แม่โจ้</v>
          </cell>
          <cell r="M1920" t="str">
            <v>เชียงใหม่ 2</v>
          </cell>
          <cell r="N1920">
            <v>8</v>
          </cell>
          <cell r="S1920" t="str">
            <v>แขวงเชียงใหม่</v>
          </cell>
          <cell r="T1920" t="str">
            <v>ผบ8579</v>
          </cell>
          <cell r="U1920">
            <v>2558</v>
          </cell>
          <cell r="V1920" t="str">
            <v>ผบ9359</v>
          </cell>
          <cell r="W1920">
            <v>2558</v>
          </cell>
          <cell r="AA1920">
            <v>1</v>
          </cell>
          <cell r="AB1920">
            <v>12</v>
          </cell>
          <cell r="AC1920">
            <v>2558</v>
          </cell>
          <cell r="BL1920" t="str">
            <v>นายธนากร อุดก๋อง</v>
          </cell>
        </row>
        <row r="1921">
          <cell r="B1921">
            <v>2764</v>
          </cell>
          <cell r="C1921">
            <v>1911</v>
          </cell>
          <cell r="D1921">
            <v>30</v>
          </cell>
          <cell r="E1921">
            <v>10</v>
          </cell>
          <cell r="F1921">
            <v>2567</v>
          </cell>
          <cell r="G1921">
            <v>800026432735</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ผบ879</v>
          </cell>
          <cell r="U1921">
            <v>2558</v>
          </cell>
          <cell r="V1921" t="str">
            <v>ผบ104</v>
          </cell>
          <cell r="W1921">
            <v>2559</v>
          </cell>
          <cell r="AA1921">
            <v>29</v>
          </cell>
          <cell r="AB1921">
            <v>2</v>
          </cell>
          <cell r="AC1921">
            <v>2559</v>
          </cell>
          <cell r="BL1921" t="str">
            <v>นางสุภารัตน์  โยจินา</v>
          </cell>
        </row>
        <row r="1922">
          <cell r="B1922">
            <v>2765</v>
          </cell>
          <cell r="C1922">
            <v>1912</v>
          </cell>
          <cell r="D1922">
            <v>30</v>
          </cell>
          <cell r="E1922">
            <v>10</v>
          </cell>
          <cell r="F1922">
            <v>2567</v>
          </cell>
          <cell r="G1922">
            <v>800026803943</v>
          </cell>
          <cell r="H1922" t="str">
            <v>นาง</v>
          </cell>
          <cell r="I1922" t="str">
            <v xml:space="preserve">สุภารัตน์ </v>
          </cell>
          <cell r="J1922" t="str">
            <v>โยจินา</v>
          </cell>
          <cell r="K1922" t="str">
            <v>1-5009-00034-46-1</v>
          </cell>
          <cell r="L1922" t="str">
            <v>ฝาง</v>
          </cell>
          <cell r="M1922" t="str">
            <v>เชียงใหม่ 2</v>
          </cell>
          <cell r="N1922">
            <v>8</v>
          </cell>
          <cell r="S1922" t="str">
            <v>จังหวัดฝาง</v>
          </cell>
          <cell r="T1922" t="str">
            <v>ผบ882</v>
          </cell>
          <cell r="U1922">
            <v>2558</v>
          </cell>
          <cell r="V1922" t="str">
            <v>ผบ962</v>
          </cell>
          <cell r="W1922">
            <v>2558</v>
          </cell>
          <cell r="AA1922">
            <v>3</v>
          </cell>
          <cell r="AB1922">
            <v>12</v>
          </cell>
          <cell r="AC1922">
            <v>2558</v>
          </cell>
          <cell r="BL1922" t="str">
            <v>นางสุภารัตน์  โยจินา</v>
          </cell>
        </row>
        <row r="1923">
          <cell r="B1923">
            <v>2766</v>
          </cell>
          <cell r="C1923">
            <v>1913</v>
          </cell>
          <cell r="D1923">
            <v>30</v>
          </cell>
          <cell r="E1923">
            <v>10</v>
          </cell>
          <cell r="F1923">
            <v>2567</v>
          </cell>
          <cell r="G1923">
            <v>806752007450</v>
          </cell>
          <cell r="H1923" t="str">
            <v>นาย</v>
          </cell>
          <cell r="I1923" t="str">
            <v>ธนาธิป</v>
          </cell>
          <cell r="J1923" t="str">
            <v>ทอองคำ</v>
          </cell>
          <cell r="K1923" t="str">
            <v>3-5009-00998-06-7</v>
          </cell>
          <cell r="L1923" t="str">
            <v>ฝาง</v>
          </cell>
          <cell r="M1923" t="str">
            <v>เชียงใหม่ 2</v>
          </cell>
          <cell r="N1923">
            <v>8</v>
          </cell>
          <cell r="S1923" t="str">
            <v>จังหวัดฝาง</v>
          </cell>
          <cell r="T1923" t="str">
            <v>ผบ746</v>
          </cell>
          <cell r="U1923">
            <v>2558</v>
          </cell>
          <cell r="V1923" t="str">
            <v>ผบ972</v>
          </cell>
          <cell r="W1923">
            <v>2558</v>
          </cell>
          <cell r="X1923">
            <v>9</v>
          </cell>
          <cell r="Y1923">
            <v>12</v>
          </cell>
          <cell r="Z1923">
            <v>2558</v>
          </cell>
          <cell r="BL1923" t="str">
            <v>นายธนาธิป ทอองคำ</v>
          </cell>
        </row>
        <row r="1924">
          <cell r="B1924">
            <v>2767</v>
          </cell>
          <cell r="C1924">
            <v>1914</v>
          </cell>
          <cell r="D1924">
            <v>30</v>
          </cell>
          <cell r="E1924">
            <v>10</v>
          </cell>
          <cell r="F1924">
            <v>2567</v>
          </cell>
          <cell r="G1924">
            <v>800008705942</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ผบ754</v>
          </cell>
          <cell r="U1924">
            <v>2558</v>
          </cell>
          <cell r="V1924" t="str">
            <v>ผบ979</v>
          </cell>
          <cell r="W1924">
            <v>2558</v>
          </cell>
          <cell r="X1924">
            <v>9</v>
          </cell>
          <cell r="Y1924">
            <v>12</v>
          </cell>
          <cell r="Z1924">
            <v>2558</v>
          </cell>
          <cell r="BL1924" t="str">
            <v>นางพัฒนรัตน์ อยู่สุขศรี</v>
          </cell>
        </row>
        <row r="1925">
          <cell r="B1925">
            <v>2768</v>
          </cell>
          <cell r="C1925">
            <v>1915</v>
          </cell>
          <cell r="D1925">
            <v>30</v>
          </cell>
          <cell r="E1925">
            <v>10</v>
          </cell>
          <cell r="F1925">
            <v>2567</v>
          </cell>
          <cell r="G1925">
            <v>800030025756</v>
          </cell>
          <cell r="H1925" t="str">
            <v>นาง</v>
          </cell>
          <cell r="I1925" t="str">
            <v>พัฒนรัตน์</v>
          </cell>
          <cell r="J1925" t="str">
            <v>อยู่สุขศรี</v>
          </cell>
          <cell r="K1925" t="str">
            <v>3-5009-00629-27-4</v>
          </cell>
          <cell r="L1925" t="str">
            <v>ฝาง</v>
          </cell>
          <cell r="M1925" t="str">
            <v>เชียงใหม่ 2</v>
          </cell>
          <cell r="N1925">
            <v>8</v>
          </cell>
          <cell r="S1925" t="str">
            <v>จังหวัดฝาง</v>
          </cell>
          <cell r="T1925" t="str">
            <v>ผบ748</v>
          </cell>
          <cell r="U1925">
            <v>2558</v>
          </cell>
          <cell r="V1925" t="str">
            <v>ผบ974</v>
          </cell>
          <cell r="W1925">
            <v>2558</v>
          </cell>
          <cell r="X1925">
            <v>9</v>
          </cell>
          <cell r="Y1925">
            <v>12</v>
          </cell>
          <cell r="Z1925">
            <v>2558</v>
          </cell>
          <cell r="BL1925" t="str">
            <v>นางพัฒนรัตน์ อยู่สุขศรี</v>
          </cell>
        </row>
        <row r="1926">
          <cell r="B1926">
            <v>2769</v>
          </cell>
          <cell r="C1926">
            <v>1916</v>
          </cell>
          <cell r="D1926">
            <v>30</v>
          </cell>
          <cell r="E1926">
            <v>10</v>
          </cell>
          <cell r="F1926">
            <v>2567</v>
          </cell>
          <cell r="G1926">
            <v>800034607989</v>
          </cell>
          <cell r="H1926" t="str">
            <v>นาย</v>
          </cell>
          <cell r="I1926" t="str">
            <v>จำรูญ</v>
          </cell>
          <cell r="J1926" t="str">
            <v>บัวลาแก้ว</v>
          </cell>
          <cell r="K1926" t="str">
            <v>3-5009-00852-42-9</v>
          </cell>
          <cell r="L1926" t="str">
            <v>ไชยปราการ</v>
          </cell>
          <cell r="M1926" t="str">
            <v>เชียงใหม่ 2</v>
          </cell>
          <cell r="N1926">
            <v>8</v>
          </cell>
          <cell r="S1926" t="str">
            <v>จังหวัดฝาง</v>
          </cell>
          <cell r="T1926" t="str">
            <v>ผบ849</v>
          </cell>
          <cell r="U1926">
            <v>2558</v>
          </cell>
          <cell r="V1926" t="str">
            <v>ผบ983</v>
          </cell>
          <cell r="W1926">
            <v>2558</v>
          </cell>
          <cell r="AA1926">
            <v>9</v>
          </cell>
          <cell r="AB1926">
            <v>12</v>
          </cell>
          <cell r="AC1926">
            <v>2558</v>
          </cell>
          <cell r="BL1926" t="str">
            <v>นายจำรูญ บัวลาแก้ว</v>
          </cell>
        </row>
        <row r="1927">
          <cell r="B1927">
            <v>2770</v>
          </cell>
          <cell r="C1927">
            <v>1917</v>
          </cell>
          <cell r="D1927">
            <v>30</v>
          </cell>
          <cell r="E1927">
            <v>10</v>
          </cell>
          <cell r="F1927">
            <v>2567</v>
          </cell>
          <cell r="G1927">
            <v>800041584171</v>
          </cell>
          <cell r="H1927" t="str">
            <v>นาย</v>
          </cell>
          <cell r="I1927" t="str">
            <v>สายนิตย์</v>
          </cell>
          <cell r="J1927" t="str">
            <v>คำปัญญา</v>
          </cell>
          <cell r="K1927" t="str">
            <v>1-5099-00917-35-2</v>
          </cell>
          <cell r="L1927" t="str">
            <v>แม่โจ้</v>
          </cell>
          <cell r="M1927" t="str">
            <v>เชียงใหม่ 2</v>
          </cell>
          <cell r="N1927">
            <v>8</v>
          </cell>
          <cell r="S1927" t="str">
            <v>แขวงเชียงใหม่</v>
          </cell>
          <cell r="T1927" t="str">
            <v>ผบ7635</v>
          </cell>
          <cell r="U1927">
            <v>2558</v>
          </cell>
          <cell r="V1927" t="str">
            <v>ผบ9733</v>
          </cell>
          <cell r="W1927">
            <v>2558</v>
          </cell>
          <cell r="AA1927">
            <v>14</v>
          </cell>
          <cell r="AB1927">
            <v>12</v>
          </cell>
          <cell r="AC1927">
            <v>2558</v>
          </cell>
          <cell r="BL1927" t="str">
            <v>นายสายนิตย์ คำปัญญา</v>
          </cell>
        </row>
        <row r="1928">
          <cell r="B1928">
            <v>2771</v>
          </cell>
          <cell r="C1928">
            <v>1918</v>
          </cell>
          <cell r="D1928">
            <v>30</v>
          </cell>
          <cell r="E1928">
            <v>10</v>
          </cell>
          <cell r="F1928">
            <v>2567</v>
          </cell>
          <cell r="G1928">
            <v>800023586244</v>
          </cell>
          <cell r="H1928" t="str">
            <v>นางสาว</v>
          </cell>
          <cell r="I1928" t="str">
            <v xml:space="preserve">สุจิตรา </v>
          </cell>
          <cell r="J1928" t="str">
            <v>สุจารี</v>
          </cell>
          <cell r="K1928" t="str">
            <v>3-5006-00014-81-7</v>
          </cell>
          <cell r="L1928" t="str">
            <v>ดอยะเก็ด</v>
          </cell>
          <cell r="M1928" t="str">
            <v>เชียงใหม่ 2</v>
          </cell>
          <cell r="N1928">
            <v>8</v>
          </cell>
          <cell r="S1928" t="str">
            <v>แขวงเชียงใหม่</v>
          </cell>
          <cell r="T1928" t="str">
            <v>ผบ8923</v>
          </cell>
          <cell r="U1928">
            <v>2558</v>
          </cell>
          <cell r="V1928" t="str">
            <v>ผบ9778</v>
          </cell>
          <cell r="W1928">
            <v>2558</v>
          </cell>
          <cell r="AA1928">
            <v>14</v>
          </cell>
          <cell r="AB1928">
            <v>12</v>
          </cell>
          <cell r="AC1928">
            <v>2558</v>
          </cell>
          <cell r="BL1928" t="str">
            <v>นางสาวสุจิตรา  สุจารี</v>
          </cell>
        </row>
        <row r="1929">
          <cell r="B1929">
            <v>2772</v>
          </cell>
          <cell r="C1929">
            <v>1919</v>
          </cell>
          <cell r="D1929">
            <v>30</v>
          </cell>
          <cell r="E1929">
            <v>10</v>
          </cell>
          <cell r="F1929">
            <v>2567</v>
          </cell>
          <cell r="G1929">
            <v>800039159127</v>
          </cell>
          <cell r="H1929" t="str">
            <v>นางสาว</v>
          </cell>
          <cell r="I1929" t="str">
            <v>สุพรรณี</v>
          </cell>
          <cell r="J1929" t="str">
            <v>ดวงศรี</v>
          </cell>
          <cell r="K1929" t="str">
            <v>1-5011-00064-53-6</v>
          </cell>
          <cell r="L1929" t="str">
            <v>แม่โจ้</v>
          </cell>
          <cell r="M1929" t="str">
            <v>เชียงใหม่ 2</v>
          </cell>
          <cell r="N1929">
            <v>8</v>
          </cell>
          <cell r="S1929" t="str">
            <v>แขวงเชียงใหม่</v>
          </cell>
          <cell r="T1929" t="str">
            <v>ผบ8924</v>
          </cell>
          <cell r="U1929">
            <v>2558</v>
          </cell>
          <cell r="V1929" t="str">
            <v>ผบ9767</v>
          </cell>
          <cell r="W1929">
            <v>2558</v>
          </cell>
          <cell r="AA1929">
            <v>14</v>
          </cell>
          <cell r="AB1929">
            <v>12</v>
          </cell>
          <cell r="AC1929">
            <v>2558</v>
          </cell>
          <cell r="BL1929" t="str">
            <v>นางสาวสุพรรณี ดวงศรี</v>
          </cell>
        </row>
        <row r="1930">
          <cell r="B1930">
            <v>2773</v>
          </cell>
          <cell r="C1930">
            <v>1920</v>
          </cell>
          <cell r="D1930">
            <v>30</v>
          </cell>
          <cell r="E1930">
            <v>10</v>
          </cell>
          <cell r="F1930">
            <v>2567</v>
          </cell>
          <cell r="G1930">
            <v>800023683256</v>
          </cell>
          <cell r="H1930" t="str">
            <v>นาย</v>
          </cell>
          <cell r="I1930" t="str">
            <v>กฤษณ์</v>
          </cell>
          <cell r="J1930" t="str">
            <v>เติมศรี</v>
          </cell>
          <cell r="K1930" t="str">
            <v>3-1017-01311-96-1</v>
          </cell>
          <cell r="L1930" t="str">
            <v>แม่โจ้</v>
          </cell>
          <cell r="M1930" t="str">
            <v>เชียงใหม่ 2</v>
          </cell>
          <cell r="N1930">
            <v>8</v>
          </cell>
          <cell r="S1930" t="str">
            <v>แขวงเชียงใหม่</v>
          </cell>
          <cell r="T1930" t="str">
            <v>ผบ7634</v>
          </cell>
          <cell r="U1930">
            <v>2558</v>
          </cell>
          <cell r="V1930" t="str">
            <v>ผบ9814</v>
          </cell>
          <cell r="W1930">
            <v>2558</v>
          </cell>
          <cell r="X1930">
            <v>15</v>
          </cell>
          <cell r="Y1930">
            <v>12</v>
          </cell>
          <cell r="Z1930">
            <v>2558</v>
          </cell>
          <cell r="BL1930" t="str">
            <v>นายกฤษณ์ เติมศรี</v>
          </cell>
        </row>
        <row r="1931">
          <cell r="B1931">
            <v>2774</v>
          </cell>
          <cell r="C1931">
            <v>1921</v>
          </cell>
          <cell r="D1931">
            <v>30</v>
          </cell>
          <cell r="E1931">
            <v>10</v>
          </cell>
          <cell r="F1931">
            <v>2567</v>
          </cell>
          <cell r="G1931">
            <v>800015584876</v>
          </cell>
          <cell r="H1931" t="str">
            <v>นางสาว</v>
          </cell>
          <cell r="I1931" t="str">
            <v>สุพิศ</v>
          </cell>
          <cell r="J1931" t="str">
            <v>มณีจอม</v>
          </cell>
          <cell r="K1931" t="str">
            <v>5-5005-00023-70-7</v>
          </cell>
          <cell r="L1931" t="str">
            <v>ดอยสะเก็ด</v>
          </cell>
          <cell r="M1931" t="str">
            <v>เชียงใหม่ 2</v>
          </cell>
          <cell r="N1931">
            <v>8</v>
          </cell>
          <cell r="S1931" t="str">
            <v>แขวงเชียงใหม่</v>
          </cell>
          <cell r="T1931" t="str">
            <v>ผบ8881</v>
          </cell>
          <cell r="U1931">
            <v>2558</v>
          </cell>
          <cell r="V1931" t="str">
            <v>ผบ10114</v>
          </cell>
          <cell r="W1931">
            <v>2558</v>
          </cell>
          <cell r="X1931">
            <v>22</v>
          </cell>
          <cell r="Y1931">
            <v>12</v>
          </cell>
          <cell r="Z1931">
            <v>2558</v>
          </cell>
          <cell r="BL1931" t="str">
            <v>นางสาวสุพิศ มณีจอม</v>
          </cell>
        </row>
        <row r="1932">
          <cell r="B1932">
            <v>2775</v>
          </cell>
          <cell r="C1932">
            <v>1922</v>
          </cell>
          <cell r="D1932">
            <v>30</v>
          </cell>
          <cell r="E1932">
            <v>10</v>
          </cell>
          <cell r="F1932">
            <v>2567</v>
          </cell>
          <cell r="G1932">
            <v>800025523161</v>
          </cell>
          <cell r="H1932" t="str">
            <v>นาย</v>
          </cell>
          <cell r="I1932" t="str">
            <v>จำนงค์</v>
          </cell>
          <cell r="J1932" t="str">
            <v>บุญรัตน์</v>
          </cell>
          <cell r="K1932" t="str">
            <v>3-5104-00339-21-8</v>
          </cell>
          <cell r="L1932" t="str">
            <v>ไชยปราการ</v>
          </cell>
          <cell r="M1932" t="str">
            <v>เชียงใหม่ 2</v>
          </cell>
          <cell r="N1932">
            <v>8</v>
          </cell>
          <cell r="S1932" t="str">
            <v>แขวงเชียงใหม่</v>
          </cell>
          <cell r="T1932" t="str">
            <v>ผบ8502</v>
          </cell>
          <cell r="U1932">
            <v>2558</v>
          </cell>
          <cell r="V1932" t="str">
            <v>ผบ10182</v>
          </cell>
          <cell r="W1932">
            <v>2558</v>
          </cell>
          <cell r="AA1932">
            <v>23</v>
          </cell>
          <cell r="AB1932">
            <v>12</v>
          </cell>
          <cell r="AC1932">
            <v>2558</v>
          </cell>
          <cell r="BL1932" t="str">
            <v>นายจำนงค์ บุญรัตน์</v>
          </cell>
        </row>
        <row r="1933">
          <cell r="B1933">
            <v>2776</v>
          </cell>
          <cell r="C1933">
            <v>1923</v>
          </cell>
          <cell r="D1933">
            <v>30</v>
          </cell>
          <cell r="E1933">
            <v>10</v>
          </cell>
          <cell r="F1933">
            <v>2567</v>
          </cell>
          <cell r="G1933">
            <v>800025523120</v>
          </cell>
          <cell r="H1933" t="str">
            <v>นาย</v>
          </cell>
          <cell r="I1933" t="str">
            <v>สรายุทธ</v>
          </cell>
          <cell r="J1933" t="str">
            <v>จันต๊ะดุก</v>
          </cell>
          <cell r="K1933" t="str">
            <v>3-5102-00253-50-6</v>
          </cell>
          <cell r="L1933" t="str">
            <v>ไชยปราการ</v>
          </cell>
          <cell r="M1933" t="str">
            <v>เชียงใหม่ 2</v>
          </cell>
          <cell r="N1933">
            <v>8</v>
          </cell>
          <cell r="S1933" t="str">
            <v>แขวงเชียงใหม่</v>
          </cell>
          <cell r="T1933" t="str">
            <v>ผบ8509</v>
          </cell>
          <cell r="U1933">
            <v>2558</v>
          </cell>
          <cell r="V1933" t="str">
            <v>ผบ10173</v>
          </cell>
          <cell r="W1933">
            <v>2558</v>
          </cell>
          <cell r="AA1933">
            <v>23</v>
          </cell>
          <cell r="AB1933">
            <v>12</v>
          </cell>
          <cell r="AC1933">
            <v>2558</v>
          </cell>
          <cell r="BL1933" t="str">
            <v>นายสรายุทธ จันต๊ะดุก</v>
          </cell>
        </row>
        <row r="1934">
          <cell r="B1934">
            <v>2777</v>
          </cell>
          <cell r="C1934">
            <v>1924</v>
          </cell>
          <cell r="D1934">
            <v>30</v>
          </cell>
          <cell r="E1934">
            <v>10</v>
          </cell>
          <cell r="F1934">
            <v>2567</v>
          </cell>
          <cell r="G1934">
            <v>800031056644</v>
          </cell>
          <cell r="H1934" t="str">
            <v>นางสาว</v>
          </cell>
          <cell r="I1934" t="str">
            <v>สุกัญญา</v>
          </cell>
          <cell r="J1934" t="str">
            <v>เดชารักษา</v>
          </cell>
          <cell r="K1934" t="str">
            <v>1-5009-00072-12-5</v>
          </cell>
          <cell r="L1934" t="str">
            <v>ฝาง</v>
          </cell>
          <cell r="M1934" t="str">
            <v>เชียงใหม่ 2</v>
          </cell>
          <cell r="N1934">
            <v>8</v>
          </cell>
          <cell r="S1934" t="str">
            <v>จังหวัดฝาง</v>
          </cell>
          <cell r="T1934" t="str">
            <v>ผบ168</v>
          </cell>
          <cell r="U1934">
            <v>2558</v>
          </cell>
          <cell r="V1934" t="str">
            <v>ผบ330</v>
          </cell>
          <cell r="W1934">
            <v>2558</v>
          </cell>
          <cell r="AA1934">
            <v>13</v>
          </cell>
          <cell r="AB1934">
            <v>7</v>
          </cell>
          <cell r="AC1934">
            <v>2558</v>
          </cell>
          <cell r="BL1934" t="str">
            <v>นางสาวสุกัญญา เดชารักษา</v>
          </cell>
        </row>
        <row r="1935">
          <cell r="B1935">
            <v>2778</v>
          </cell>
          <cell r="C1935">
            <v>1925</v>
          </cell>
          <cell r="D1935">
            <v>30</v>
          </cell>
          <cell r="E1935">
            <v>10</v>
          </cell>
          <cell r="F1935">
            <v>2567</v>
          </cell>
          <cell r="G1935">
            <v>800033897920</v>
          </cell>
          <cell r="H1935" t="str">
            <v>นาง</v>
          </cell>
          <cell r="I1935" t="str">
            <v>ศิริกาญจน์</v>
          </cell>
          <cell r="J1935" t="str">
            <v>ลิ้มประเสริฐ</v>
          </cell>
          <cell r="K1935" t="str">
            <v>3-5009-00168-11-1</v>
          </cell>
          <cell r="L1935" t="str">
            <v>ไชยปราการ</v>
          </cell>
          <cell r="M1935" t="str">
            <v>เชียงใหม่ 2</v>
          </cell>
          <cell r="N1935">
            <v>8</v>
          </cell>
          <cell r="S1935" t="str">
            <v>จังหวัดฝาง</v>
          </cell>
          <cell r="T1935" t="str">
            <v>ผบ835</v>
          </cell>
          <cell r="U1935">
            <v>2558</v>
          </cell>
          <cell r="V1935" t="str">
            <v>ผบ966</v>
          </cell>
          <cell r="W1935">
            <v>2558</v>
          </cell>
          <cell r="AA1935">
            <v>8</v>
          </cell>
          <cell r="AB1935">
            <v>12</v>
          </cell>
          <cell r="AC1935">
            <v>2558</v>
          </cell>
          <cell r="BL1935" t="str">
            <v>นางศิริกาญจน์ ลิ้มประเสริฐ</v>
          </cell>
        </row>
        <row r="1936">
          <cell r="B1936">
            <v>2779</v>
          </cell>
          <cell r="C1936">
            <v>1926</v>
          </cell>
          <cell r="D1936">
            <v>7</v>
          </cell>
          <cell r="E1936">
            <v>11</v>
          </cell>
          <cell r="F1936">
            <v>2567</v>
          </cell>
          <cell r="G1936">
            <v>800025557441</v>
          </cell>
          <cell r="H1936" t="str">
            <v>นาย</v>
          </cell>
          <cell r="I1936" t="str">
            <v xml:space="preserve">เบญจมินทร์ </v>
          </cell>
          <cell r="J1936" t="str">
            <v>แสนไวยากรณ์</v>
          </cell>
          <cell r="L1936" t="str">
            <v>บ่อสร้าง</v>
          </cell>
          <cell r="M1936" t="str">
            <v>เชียงใหม่ 3</v>
          </cell>
          <cell r="N1936">
            <v>8</v>
          </cell>
          <cell r="S1936" t="str">
            <v>แขวงเชียงใหม่</v>
          </cell>
          <cell r="T1936" t="str">
            <v>ผบ.8291</v>
          </cell>
          <cell r="U1936">
            <v>2558</v>
          </cell>
          <cell r="V1936" t="str">
            <v>ผบ.10117</v>
          </cell>
          <cell r="W1936">
            <v>2558</v>
          </cell>
          <cell r="BB1936" t="str">
            <v>คำสี่งให้วางเงิน 7/11/2567</v>
          </cell>
          <cell r="BL1936" t="str">
            <v>นายเบญจมินทร์  แสนไวยากรณ์</v>
          </cell>
        </row>
        <row r="1937">
          <cell r="B1937">
            <v>2780</v>
          </cell>
          <cell r="C1937">
            <v>1927</v>
          </cell>
          <cell r="D1937">
            <v>8</v>
          </cell>
          <cell r="E1937">
            <v>11</v>
          </cell>
          <cell r="F1937">
            <v>2567</v>
          </cell>
          <cell r="G1937">
            <v>80020063296</v>
          </cell>
          <cell r="H1937" t="str">
            <v>นาง</v>
          </cell>
          <cell r="I1937" t="str">
            <v xml:space="preserve">จินดา </v>
          </cell>
          <cell r="J1937" t="str">
            <v>ไชยกเซน</v>
          </cell>
          <cell r="K1937" t="str">
            <v>3-5006-00530-96-5</v>
          </cell>
          <cell r="L1937" t="str">
            <v>แม่แตง</v>
          </cell>
          <cell r="M1937" t="str">
            <v>เชียงใหม่2</v>
          </cell>
          <cell r="N1937">
            <v>8</v>
          </cell>
          <cell r="O1937" t="str">
            <v>สินเชื่อธนาคารประชาชน</v>
          </cell>
          <cell r="S1937" t="str">
            <v>แขวงเชียงใหม่</v>
          </cell>
          <cell r="T1937" t="str">
            <v>ผบ466</v>
          </cell>
          <cell r="U1937">
            <v>2558</v>
          </cell>
          <cell r="V1937" t="str">
            <v>ผบ1607</v>
          </cell>
          <cell r="W1937">
            <v>2558</v>
          </cell>
          <cell r="AA1937">
            <v>11</v>
          </cell>
          <cell r="AB1937">
            <v>3</v>
          </cell>
          <cell r="AC1937">
            <v>2558</v>
          </cell>
          <cell r="BL1937" t="str">
            <v>นางจินดา  ไชยกเซน</v>
          </cell>
        </row>
        <row r="1938">
          <cell r="B1938">
            <v>2781</v>
          </cell>
          <cell r="C1938">
            <v>1928</v>
          </cell>
          <cell r="D1938">
            <v>8</v>
          </cell>
          <cell r="E1938">
            <v>11</v>
          </cell>
          <cell r="F1938">
            <v>2567</v>
          </cell>
          <cell r="G1938">
            <v>800027601502</v>
          </cell>
          <cell r="H1938" t="str">
            <v>นาย</v>
          </cell>
          <cell r="I1938" t="str">
            <v>ภูวดล</v>
          </cell>
          <cell r="J1938" t="str">
            <v>เรืองรัตน์</v>
          </cell>
          <cell r="K1938" t="str">
            <v>1-5711-00063-05-0</v>
          </cell>
          <cell r="L1938" t="str">
            <v>แม่แตง</v>
          </cell>
          <cell r="M1938" t="str">
            <v>เชียงใหม่2</v>
          </cell>
          <cell r="N1938">
            <v>8</v>
          </cell>
          <cell r="O1938" t="str">
            <v>สินเชื่อธนาคารประชาชน</v>
          </cell>
          <cell r="S1938" t="str">
            <v>จังหวัดเชียงราย</v>
          </cell>
          <cell r="T1938" t="str">
            <v>ผบ3979</v>
          </cell>
          <cell r="U1938">
            <v>2557</v>
          </cell>
          <cell r="V1938" t="str">
            <v>ผบ262</v>
          </cell>
          <cell r="W1938">
            <v>2558</v>
          </cell>
          <cell r="AA1938">
            <v>26</v>
          </cell>
          <cell r="AB1938">
            <v>1</v>
          </cell>
          <cell r="AC1938">
            <v>2558</v>
          </cell>
          <cell r="BL1938" t="str">
            <v>นายภูวดล เรืองรัตน์</v>
          </cell>
        </row>
        <row r="1939">
          <cell r="B1939">
            <v>2782</v>
          </cell>
          <cell r="C1939">
            <v>1929</v>
          </cell>
          <cell r="D1939">
            <v>8</v>
          </cell>
          <cell r="E1939">
            <v>11</v>
          </cell>
          <cell r="F1939">
            <v>2567</v>
          </cell>
          <cell r="G1939">
            <v>800036237660</v>
          </cell>
          <cell r="H1939" t="str">
            <v>นาย</v>
          </cell>
          <cell r="I1939" t="str">
            <v xml:space="preserve">อิทธิพงษ์ </v>
          </cell>
          <cell r="J1939" t="str">
            <v>ไชยมงคล</v>
          </cell>
          <cell r="K1939" t="str">
            <v>1-5099-00149-78-9</v>
          </cell>
          <cell r="L1939" t="str">
            <v>แม่แตง</v>
          </cell>
          <cell r="M1939" t="str">
            <v>เชียงใหม่2</v>
          </cell>
          <cell r="N1939">
            <v>8</v>
          </cell>
          <cell r="O1939" t="str">
            <v>สินเชื่อธนาคารประชาชน</v>
          </cell>
          <cell r="S1939" t="str">
            <v>แขวงเชียงใหม่</v>
          </cell>
          <cell r="T1939" t="str">
            <v>ผบ2891</v>
          </cell>
          <cell r="U1939">
            <v>2558</v>
          </cell>
          <cell r="V1939" t="str">
            <v>ผบ3566</v>
          </cell>
          <cell r="W1939">
            <v>2558</v>
          </cell>
          <cell r="AA1939">
            <v>8</v>
          </cell>
          <cell r="AB1939">
            <v>7</v>
          </cell>
          <cell r="AC1939">
            <v>2558</v>
          </cell>
          <cell r="BL1939" t="str">
            <v>นายอิทธิพงษ์  ไชยมงคล</v>
          </cell>
        </row>
        <row r="1940">
          <cell r="B1940">
            <v>2783</v>
          </cell>
          <cell r="C1940">
            <v>1930</v>
          </cell>
          <cell r="D1940">
            <v>8</v>
          </cell>
          <cell r="E1940">
            <v>11</v>
          </cell>
          <cell r="F1940">
            <v>2567</v>
          </cell>
          <cell r="G1940">
            <v>800050651192</v>
          </cell>
          <cell r="H1940" t="str">
            <v>นาย</v>
          </cell>
          <cell r="I1940" t="str">
            <v xml:space="preserve">สมพงษ์ </v>
          </cell>
          <cell r="J1940" t="str">
            <v>สุธรรม</v>
          </cell>
          <cell r="K1940" t="str">
            <v>3-5006-00413-35-7</v>
          </cell>
          <cell r="L1940" t="str">
            <v>แม่แตง</v>
          </cell>
          <cell r="M1940" t="str">
            <v>เชียงใหม่2</v>
          </cell>
          <cell r="N1940">
            <v>8</v>
          </cell>
          <cell r="O1940" t="str">
            <v>สินเชื่อพัฒนาองค์กรชุมชน (รายบุคคล)</v>
          </cell>
          <cell r="S1940" t="str">
            <v>แขวงเชียงดาว</v>
          </cell>
          <cell r="T1940" t="str">
            <v>ผบE23</v>
          </cell>
          <cell r="U1940">
            <v>2563</v>
          </cell>
          <cell r="V1940" t="str">
            <v>ผบE49</v>
          </cell>
          <cell r="W1940">
            <v>2563</v>
          </cell>
          <cell r="AA1940">
            <v>27</v>
          </cell>
          <cell r="AB1940">
            <v>7</v>
          </cell>
          <cell r="AC1940">
            <v>2563</v>
          </cell>
          <cell r="BL1940" t="str">
            <v>นายสมพงษ์  สุธรรม</v>
          </cell>
        </row>
        <row r="1941">
          <cell r="B1941">
            <v>2784</v>
          </cell>
          <cell r="C1941">
            <v>1931</v>
          </cell>
          <cell r="D1941">
            <v>8</v>
          </cell>
          <cell r="E1941">
            <v>11</v>
          </cell>
          <cell r="F1941">
            <v>2567</v>
          </cell>
          <cell r="G1941">
            <v>800029178319</v>
          </cell>
          <cell r="H1941" t="str">
            <v>นาง</v>
          </cell>
          <cell r="I1941" t="str">
            <v>อมรรัตน์</v>
          </cell>
          <cell r="J1941" t="str">
            <v>อุทธยา</v>
          </cell>
          <cell r="K1941" t="str">
            <v>1-5009-00034-86-0</v>
          </cell>
          <cell r="L1941" t="str">
            <v>แม่อาย</v>
          </cell>
          <cell r="M1941" t="str">
            <v>เชียงใหม่2</v>
          </cell>
          <cell r="N1941">
            <v>8</v>
          </cell>
          <cell r="O1941" t="str">
            <v>สินเชื่อธนาคารประชาชน</v>
          </cell>
          <cell r="S1941" t="str">
            <v>จังหวัดฝาง</v>
          </cell>
          <cell r="T1941" t="str">
            <v>ผบ437</v>
          </cell>
          <cell r="U1941">
            <v>2558</v>
          </cell>
          <cell r="V1941" t="str">
            <v>ผบ968</v>
          </cell>
          <cell r="W1941">
            <v>2558</v>
          </cell>
          <cell r="X1941">
            <v>8</v>
          </cell>
          <cell r="Y1941">
            <v>12</v>
          </cell>
          <cell r="Z1941">
            <v>2558</v>
          </cell>
          <cell r="BL1941" t="str">
            <v>นางอมรรัตน์ อุทธยา</v>
          </cell>
        </row>
        <row r="1942">
          <cell r="B1942">
            <v>2785</v>
          </cell>
          <cell r="C1942">
            <v>1932</v>
          </cell>
          <cell r="D1942">
            <v>8</v>
          </cell>
          <cell r="E1942">
            <v>11</v>
          </cell>
          <cell r="F1942">
            <v>2567</v>
          </cell>
          <cell r="G1942">
            <v>800029118216</v>
          </cell>
          <cell r="H1942" t="str">
            <v>นาง</v>
          </cell>
          <cell r="I1942" t="str">
            <v xml:space="preserve">สุพร </v>
          </cell>
          <cell r="J1942" t="str">
            <v>เพียรนภา</v>
          </cell>
          <cell r="K1942" t="str">
            <v>3-1020-02120-11-4</v>
          </cell>
          <cell r="L1942" t="str">
            <v>แม่อาย</v>
          </cell>
          <cell r="M1942" t="str">
            <v>เชียงใหม่2</v>
          </cell>
          <cell r="N1942">
            <v>8</v>
          </cell>
          <cell r="O1942" t="str">
            <v>สินเชื่อธนาคารประชาชน</v>
          </cell>
          <cell r="S1942" t="str">
            <v>แขวงเชียงใหม่</v>
          </cell>
          <cell r="T1942" t="str">
            <v>ผบ8506</v>
          </cell>
          <cell r="U1942">
            <v>2558</v>
          </cell>
          <cell r="V1942" t="str">
            <v>ผบ9506</v>
          </cell>
          <cell r="W1942">
            <v>2558</v>
          </cell>
          <cell r="X1942">
            <v>3</v>
          </cell>
          <cell r="Y1942">
            <v>12</v>
          </cell>
          <cell r="Z1942">
            <v>2558</v>
          </cell>
          <cell r="BL1942" t="str">
            <v>นางสุพร  เพียรนภา</v>
          </cell>
        </row>
        <row r="1943">
          <cell r="B1943">
            <v>2786</v>
          </cell>
          <cell r="C1943">
            <v>1933</v>
          </cell>
          <cell r="D1943">
            <v>8</v>
          </cell>
          <cell r="E1943">
            <v>11</v>
          </cell>
          <cell r="F1943">
            <v>2567</v>
          </cell>
          <cell r="G1943">
            <v>800041911705</v>
          </cell>
          <cell r="H1943" t="str">
            <v>นาย</v>
          </cell>
          <cell r="I1943" t="str">
            <v xml:space="preserve">นิรุจน์ </v>
          </cell>
          <cell r="J1943" t="str">
            <v>รากคำ</v>
          </cell>
          <cell r="K1943" t="str">
            <v>5-5001-00010-15-2</v>
          </cell>
          <cell r="L1943" t="str">
            <v>มหาวิทยาลัยเชียงใหม่</v>
          </cell>
          <cell r="M1943" t="str">
            <v>เชียงใหม่2</v>
          </cell>
          <cell r="N1943">
            <v>8</v>
          </cell>
          <cell r="O1943" t="str">
            <v>สินเชื่อธนาคารประชาชน</v>
          </cell>
          <cell r="S1943" t="str">
            <v>แขวงเชียบใหม่</v>
          </cell>
          <cell r="T1943" t="str">
            <v>ผบ13768</v>
          </cell>
          <cell r="U1943">
            <v>2562</v>
          </cell>
          <cell r="V1943" t="str">
            <v>ผบ970</v>
          </cell>
          <cell r="W1943">
            <v>2563</v>
          </cell>
          <cell r="AA1943">
            <v>27</v>
          </cell>
          <cell r="AB1943">
            <v>2</v>
          </cell>
          <cell r="AC1943">
            <v>2563</v>
          </cell>
          <cell r="BL1943" t="str">
            <v>นายนิรุจน์  รากคำ</v>
          </cell>
        </row>
        <row r="1944">
          <cell r="B1944">
            <v>2787</v>
          </cell>
          <cell r="C1944">
            <v>1934</v>
          </cell>
          <cell r="D1944">
            <v>11</v>
          </cell>
          <cell r="E1944">
            <v>11</v>
          </cell>
          <cell r="F1944">
            <v>2567</v>
          </cell>
          <cell r="G1944">
            <v>822453000496</v>
          </cell>
          <cell r="H1944" t="str">
            <v>นาย</v>
          </cell>
          <cell r="I1944" t="str">
            <v>จตุพล</v>
          </cell>
          <cell r="J1944" t="str">
            <v>แก้วเหล่า</v>
          </cell>
          <cell r="K1944" t="str">
            <v>3-4002-00290-92-5</v>
          </cell>
          <cell r="L1944" t="str">
            <v>สันทราย</v>
          </cell>
          <cell r="M1944" t="str">
            <v>เชียงใหม่ 2</v>
          </cell>
          <cell r="N1944">
            <v>8</v>
          </cell>
          <cell r="O1944" t="str">
            <v>สินเชื่อสวัสดิการ</v>
          </cell>
          <cell r="S1944" t="str">
            <v>จังหวัดแม่สะเรียง</v>
          </cell>
          <cell r="T1944" t="str">
            <v>ผบ.281</v>
          </cell>
          <cell r="U1944">
            <v>2558</v>
          </cell>
          <cell r="V1944" t="str">
            <v>ผบ.326</v>
          </cell>
          <cell r="W1944">
            <v>2558</v>
          </cell>
          <cell r="X1944">
            <v>2</v>
          </cell>
          <cell r="Y1944">
            <v>12</v>
          </cell>
          <cell r="Z1944">
            <v>2558</v>
          </cell>
          <cell r="BL1944" t="str">
            <v>นายจตุพล แก้วเหล่า</v>
          </cell>
        </row>
        <row r="1945">
          <cell r="B1945">
            <v>2788</v>
          </cell>
          <cell r="C1945">
            <v>1935</v>
          </cell>
          <cell r="D1945">
            <v>25</v>
          </cell>
          <cell r="E1945">
            <v>11</v>
          </cell>
          <cell r="F1945">
            <v>2567</v>
          </cell>
          <cell r="G1945">
            <v>800026937626</v>
          </cell>
          <cell r="H1945" t="str">
            <v>นาย</v>
          </cell>
          <cell r="I1945" t="str">
            <v>ธนพงษ์</v>
          </cell>
          <cell r="J1945" t="str">
            <v>เชื้อผู้ดี</v>
          </cell>
          <cell r="L1945" t="str">
            <v>เชียงใหม่</v>
          </cell>
          <cell r="M1945" t="str">
            <v>เชียงใหม่ 1</v>
          </cell>
          <cell r="N1945">
            <v>8</v>
          </cell>
          <cell r="O1945" t="str">
            <v>สินเชื่อห้องแถว</v>
          </cell>
          <cell r="S1945" t="str">
            <v>แขวงเชียงใหม่</v>
          </cell>
          <cell r="T1945" t="str">
            <v>ผบ4466</v>
          </cell>
          <cell r="U1945">
            <v>2561</v>
          </cell>
          <cell r="V1945" t="str">
            <v>z[6045</v>
          </cell>
          <cell r="W1945">
            <v>2561</v>
          </cell>
          <cell r="AA1945">
            <v>10</v>
          </cell>
          <cell r="AB1945">
            <v>7</v>
          </cell>
          <cell r="AC1945">
            <v>2561</v>
          </cell>
          <cell r="BL1945" t="str">
            <v>นายธนพงษ์ เชื้อผู้ดี</v>
          </cell>
        </row>
        <row r="1946">
          <cell r="B1946">
            <v>2789</v>
          </cell>
          <cell r="C1946">
            <v>1936</v>
          </cell>
          <cell r="D1946">
            <v>29</v>
          </cell>
          <cell r="E1946">
            <v>11</v>
          </cell>
          <cell r="F1946">
            <v>2567</v>
          </cell>
          <cell r="G1946">
            <v>800007094025</v>
          </cell>
          <cell r="H1946" t="str">
            <v>ดาบตำรวจ</v>
          </cell>
          <cell r="I1946" t="str">
            <v>นพพร</v>
          </cell>
          <cell r="J1946" t="str">
            <v>จิติธรรม</v>
          </cell>
          <cell r="K1946">
            <v>3510100301169</v>
          </cell>
          <cell r="L1946" t="str">
            <v>สารภี</v>
          </cell>
          <cell r="M1946" t="str">
            <v>เชียงใหม่ 3</v>
          </cell>
          <cell r="N1946">
            <v>8</v>
          </cell>
          <cell r="O1946" t="str">
            <v>สินเชื่อสวัสดิการ</v>
          </cell>
          <cell r="P1946" t="str">
            <v>1.บุคคลค้ำประกัน</v>
          </cell>
          <cell r="Q1946">
            <v>755695.51</v>
          </cell>
          <cell r="R1946">
            <v>224733.35</v>
          </cell>
          <cell r="S1946" t="str">
            <v>จังหวัดลำพูน</v>
          </cell>
          <cell r="T1946" t="str">
            <v>ผบE2188</v>
          </cell>
          <cell r="U1946">
            <v>2567</v>
          </cell>
          <cell r="V1946" t="str">
            <v>ผบE3106</v>
          </cell>
          <cell r="W1946">
            <v>2567</v>
          </cell>
          <cell r="AA1946">
            <v>5</v>
          </cell>
          <cell r="AB1946">
            <v>8</v>
          </cell>
          <cell r="AC1946">
            <v>2567</v>
          </cell>
          <cell r="BB1946" t="str">
            <v>สืบทรัพย์</v>
          </cell>
          <cell r="BL1946" t="str">
            <v>ดาบตำรวจนพพร จิติธรรม</v>
          </cell>
        </row>
        <row r="1947">
          <cell r="B1947">
            <v>2790</v>
          </cell>
          <cell r="C1947">
            <v>1937</v>
          </cell>
          <cell r="D1947">
            <v>29</v>
          </cell>
          <cell r="E1947">
            <v>11</v>
          </cell>
          <cell r="F1947">
            <v>2567</v>
          </cell>
          <cell r="G1947">
            <v>800090825764</v>
          </cell>
          <cell r="H1947" t="str">
            <v>นาย</v>
          </cell>
          <cell r="I1947" t="str">
            <v xml:space="preserve">สุรศักดิ์ </v>
          </cell>
          <cell r="J1947" t="str">
            <v>ยิ่งละออ</v>
          </cell>
          <cell r="K1947">
            <v>1500700152991</v>
          </cell>
          <cell r="L1947" t="str">
            <v>บิ๊กซีหางดง</v>
          </cell>
          <cell r="M1947" t="str">
            <v>เชียงใหม่ 3</v>
          </cell>
          <cell r="N1947">
            <v>8</v>
          </cell>
          <cell r="O1947" t="str">
            <v>สินเชื่อธนาคารประชาชน</v>
          </cell>
          <cell r="P1947" t="str">
            <v>1.บุคคลค้ำประกัน</v>
          </cell>
          <cell r="Q1947">
            <v>34618.400000000001</v>
          </cell>
          <cell r="R1947">
            <v>18059.45</v>
          </cell>
          <cell r="S1947" t="str">
            <v>จังหวัดฮอด</v>
          </cell>
          <cell r="T1947" t="str">
            <v>ผบE600</v>
          </cell>
          <cell r="U1947">
            <v>2567</v>
          </cell>
          <cell r="V1947" t="str">
            <v>ผบE842</v>
          </cell>
          <cell r="W1947">
            <v>2567</v>
          </cell>
          <cell r="AA1947">
            <v>13</v>
          </cell>
          <cell r="AB1947">
            <v>8</v>
          </cell>
          <cell r="AC1947">
            <v>2567</v>
          </cell>
          <cell r="BB1947" t="str">
            <v>สืบทรัพย์</v>
          </cell>
          <cell r="BL1947" t="str">
            <v>นายสุรศักดิ์  ยิ่งละออ</v>
          </cell>
        </row>
        <row r="1948">
          <cell r="B1948">
            <v>2791</v>
          </cell>
          <cell r="C1948">
            <v>1938</v>
          </cell>
          <cell r="D1948">
            <v>29</v>
          </cell>
          <cell r="E1948">
            <v>11</v>
          </cell>
          <cell r="F1948">
            <v>2567</v>
          </cell>
          <cell r="G1948">
            <v>800095883255</v>
          </cell>
          <cell r="H1948" t="str">
            <v>นางสาว</v>
          </cell>
          <cell r="I1948" t="str">
            <v>จารุณี</v>
          </cell>
          <cell r="J1948" t="str">
            <v>ตระกูลพิทักษ์กิจ</v>
          </cell>
          <cell r="K1948">
            <v>1570500003886</v>
          </cell>
          <cell r="L1948" t="str">
            <v>บิ๊กซี หางดง</v>
          </cell>
          <cell r="M1948" t="str">
            <v>เชียงใหม่ 3</v>
          </cell>
          <cell r="N1948">
            <v>8</v>
          </cell>
          <cell r="O1948" t="str">
            <v>สินเชื่อธนาคารประชาชน</v>
          </cell>
          <cell r="P1948" t="str">
            <v>1.บุคคลค้ำประกัน</v>
          </cell>
          <cell r="Q1948">
            <v>29152</v>
          </cell>
          <cell r="R1948">
            <v>7550.13</v>
          </cell>
          <cell r="S1948" t="str">
            <v>แขวงเชียงใหม่</v>
          </cell>
          <cell r="T1948" t="str">
            <v>ผบE1431</v>
          </cell>
          <cell r="U1948">
            <v>2566</v>
          </cell>
          <cell r="V1948" t="str">
            <v>ผบE3291</v>
          </cell>
          <cell r="W1948">
            <v>2566</v>
          </cell>
          <cell r="AA1948">
            <v>16</v>
          </cell>
          <cell r="AB1948">
            <v>5</v>
          </cell>
          <cell r="AC1948">
            <v>2566</v>
          </cell>
          <cell r="BB1948" t="str">
            <v>สืบทรัพย์</v>
          </cell>
          <cell r="BL1948" t="str">
            <v>นางสาวจารุณี ตระกูลพิทักษ์กิจ</v>
          </cell>
        </row>
        <row r="1949">
          <cell r="B1949">
            <v>2792</v>
          </cell>
          <cell r="C1949">
            <v>1939</v>
          </cell>
          <cell r="D1949">
            <v>29</v>
          </cell>
          <cell r="E1949">
            <v>11</v>
          </cell>
          <cell r="F1949">
            <v>2567</v>
          </cell>
          <cell r="G1949">
            <v>800086086066</v>
          </cell>
          <cell r="H1949" t="str">
            <v>นางสาว</v>
          </cell>
          <cell r="I1949" t="str">
            <v>กาญจนา</v>
          </cell>
          <cell r="J1949" t="str">
            <v>สุวี</v>
          </cell>
          <cell r="K1949">
            <v>3500200660942</v>
          </cell>
          <cell r="L1949" t="str">
            <v>บิ๊กซี หางดง</v>
          </cell>
          <cell r="M1949" t="str">
            <v>เชียงใหม่ 3</v>
          </cell>
          <cell r="N1949">
            <v>8</v>
          </cell>
          <cell r="O1949" t="str">
            <v>สินเชื่อธนาคารประชาชน</v>
          </cell>
          <cell r="P1949" t="str">
            <v>1.บุคคลค้ำประกัน</v>
          </cell>
          <cell r="Q1949">
            <v>156016.34</v>
          </cell>
          <cell r="R1949">
            <v>68485.039999999994</v>
          </cell>
          <cell r="S1949" t="str">
            <v>จังหวัดฮอด</v>
          </cell>
          <cell r="T1949" t="str">
            <v>ผบE849</v>
          </cell>
          <cell r="U1949">
            <v>2566</v>
          </cell>
          <cell r="V1949" t="str">
            <v>ผบE1095</v>
          </cell>
          <cell r="W1949">
            <v>2566</v>
          </cell>
          <cell r="X1949">
            <v>18</v>
          </cell>
          <cell r="Y1949">
            <v>9</v>
          </cell>
          <cell r="Z1949">
            <v>2566</v>
          </cell>
          <cell r="BB1949" t="str">
            <v>สืบทรัพย์</v>
          </cell>
          <cell r="BL1949" t="str">
            <v>นางสาวกาญจนา สุวี</v>
          </cell>
        </row>
        <row r="1950">
          <cell r="B1950">
            <v>2793</v>
          </cell>
          <cell r="C1950">
            <v>1940</v>
          </cell>
          <cell r="D1950">
            <v>29</v>
          </cell>
          <cell r="E1950">
            <v>11</v>
          </cell>
          <cell r="F1950">
            <v>2567</v>
          </cell>
          <cell r="G1950">
            <v>800086086033</v>
          </cell>
          <cell r="H1950" t="str">
            <v>นาง</v>
          </cell>
          <cell r="I1950" t="str">
            <v>กรรณิการ์</v>
          </cell>
          <cell r="J1950" t="str">
            <v>กองราช</v>
          </cell>
          <cell r="K1950">
            <v>1509900148961</v>
          </cell>
          <cell r="L1950" t="str">
            <v>บิ๊กซี หางดง</v>
          </cell>
          <cell r="M1950" t="str">
            <v>เชียงใหม่ 3</v>
          </cell>
          <cell r="N1950">
            <v>8</v>
          </cell>
          <cell r="O1950" t="str">
            <v>สินเชื่อธนาคารประชาชน</v>
          </cell>
          <cell r="P1950" t="str">
            <v>1.บุคคลค้ำประกัน</v>
          </cell>
          <cell r="Q1950">
            <v>155877.10999999999</v>
          </cell>
          <cell r="R1950">
            <v>52958.38</v>
          </cell>
          <cell r="S1950" t="str">
            <v>แขวงเชียงดาว</v>
          </cell>
          <cell r="T1950" t="str">
            <v>ผบE274</v>
          </cell>
          <cell r="U1950">
            <v>2566</v>
          </cell>
          <cell r="V1950" t="str">
            <v>ผบE2297</v>
          </cell>
          <cell r="W1950">
            <v>2566</v>
          </cell>
          <cell r="X1950">
            <v>3</v>
          </cell>
          <cell r="Y1950">
            <v>5</v>
          </cell>
          <cell r="Z1950">
            <v>2566</v>
          </cell>
          <cell r="BB1950" t="str">
            <v>สืบทรัพย์</v>
          </cell>
          <cell r="BL1950" t="str">
            <v>นางกรรณิการ์ กองราช</v>
          </cell>
        </row>
        <row r="1951">
          <cell r="B1951">
            <v>2794</v>
          </cell>
          <cell r="C1951">
            <v>1941</v>
          </cell>
          <cell r="D1951">
            <v>29</v>
          </cell>
          <cell r="E1951">
            <v>11</v>
          </cell>
          <cell r="F1951">
            <v>2567</v>
          </cell>
          <cell r="G1951" t="str">
            <v>800086999649,
800086999672,</v>
          </cell>
          <cell r="H1951" t="str">
            <v>นาย</v>
          </cell>
          <cell r="I1951" t="str">
            <v>กิตติเชษฐ์</v>
          </cell>
          <cell r="J1951" t="str">
            <v>เป็งคำมูล</v>
          </cell>
          <cell r="K1951" t="str">
            <v>3-5012-00496-48-5</v>
          </cell>
          <cell r="L1951" t="str">
            <v>สันป่าตอง</v>
          </cell>
          <cell r="M1951" t="str">
            <v>เชียงใหม่ 3</v>
          </cell>
          <cell r="N1951">
            <v>8</v>
          </cell>
          <cell r="O1951" t="str">
            <v>สินเชื่อธนาคารประชาชน</v>
          </cell>
          <cell r="P1951" t="str">
            <v>1.บุคคลค้ำประกัน</v>
          </cell>
          <cell r="Q1951">
            <v>84849.3</v>
          </cell>
          <cell r="R1951">
            <v>46749.89</v>
          </cell>
          <cell r="S1951" t="str">
            <v>แขวงเชียงใหม่</v>
          </cell>
          <cell r="T1951" t="str">
            <v>ผบE5196</v>
          </cell>
          <cell r="U1951">
            <v>2567</v>
          </cell>
          <cell r="V1951" t="str">
            <v>ผบE7041</v>
          </cell>
          <cell r="W1951">
            <v>2567</v>
          </cell>
          <cell r="X1951">
            <v>2</v>
          </cell>
          <cell r="Y1951">
            <v>8</v>
          </cell>
          <cell r="Z1951">
            <v>2567</v>
          </cell>
          <cell r="BB1951" t="str">
            <v>สืบทรัพย์</v>
          </cell>
          <cell r="BL1951" t="str">
            <v>นายกิตติเชษฐ์ เป็งคำมูล</v>
          </cell>
        </row>
        <row r="1952">
          <cell r="B1952">
            <v>2795</v>
          </cell>
          <cell r="C1952">
            <v>1942</v>
          </cell>
          <cell r="D1952">
            <v>29</v>
          </cell>
          <cell r="E1952">
            <v>11</v>
          </cell>
          <cell r="F1952">
            <v>2567</v>
          </cell>
          <cell r="G1952">
            <v>800101351008</v>
          </cell>
          <cell r="H1952" t="str">
            <v>นาย</v>
          </cell>
          <cell r="I1952" t="str">
            <v>ยศกร</v>
          </cell>
          <cell r="J1952" t="str">
            <v>ต้อนรับ</v>
          </cell>
          <cell r="K1952" t="str">
            <v>1-5213-00049-28-0</v>
          </cell>
          <cell r="L1952" t="str">
            <v>สารภี</v>
          </cell>
          <cell r="M1952" t="str">
            <v>เชียงใหม่ 3</v>
          </cell>
          <cell r="N1952">
            <v>8</v>
          </cell>
          <cell r="O1952" t="str">
            <v>สินเชื่อธนาคารประชาชน</v>
          </cell>
          <cell r="P1952" t="str">
            <v>1.บุคคลค้ำประกัน</v>
          </cell>
          <cell r="Q1952">
            <v>65765.009999999995</v>
          </cell>
          <cell r="R1952">
            <v>18068.62</v>
          </cell>
          <cell r="S1952" t="str">
            <v>แขวงเชียงดาว</v>
          </cell>
          <cell r="T1952" t="str">
            <v>ผบE375</v>
          </cell>
          <cell r="U1952">
            <v>2567</v>
          </cell>
          <cell r="V1952" t="str">
            <v>ผบE391</v>
          </cell>
          <cell r="W1952">
            <v>2567</v>
          </cell>
          <cell r="AA1952">
            <v>13</v>
          </cell>
          <cell r="AB1952">
            <v>5</v>
          </cell>
          <cell r="AC1952">
            <v>2567</v>
          </cell>
          <cell r="BB1952" t="str">
            <v>สืบทรัพย์</v>
          </cell>
          <cell r="BL1952" t="str">
            <v>นายยศกร ต้อนรับ</v>
          </cell>
        </row>
        <row r="1953">
          <cell r="B1953">
            <v>2796</v>
          </cell>
          <cell r="C1953">
            <v>1943</v>
          </cell>
          <cell r="D1953">
            <v>29</v>
          </cell>
          <cell r="E1953">
            <v>11</v>
          </cell>
          <cell r="F1953">
            <v>2567</v>
          </cell>
          <cell r="G1953">
            <v>800100811630</v>
          </cell>
          <cell r="H1953" t="str">
            <v>นาย</v>
          </cell>
          <cell r="I1953" t="str">
            <v>สุริยัน</v>
          </cell>
          <cell r="J1953" t="str">
            <v>รินไชยยา</v>
          </cell>
          <cell r="K1953" t="str">
            <v>3-5019-00618-24-9</v>
          </cell>
          <cell r="L1953" t="str">
            <v>สารภี</v>
          </cell>
          <cell r="M1953" t="str">
            <v>เชียงใหม่ 3</v>
          </cell>
          <cell r="N1953">
            <v>8</v>
          </cell>
          <cell r="O1953" t="str">
            <v>สินเชื่อธนาคารประชาชน</v>
          </cell>
          <cell r="P1953" t="str">
            <v>1.บุคคลค้ำประกัน</v>
          </cell>
          <cell r="Q1953">
            <v>71912</v>
          </cell>
          <cell r="R1953">
            <v>25529.9</v>
          </cell>
          <cell r="S1953" t="str">
            <v>แขวงเชียงใหม่</v>
          </cell>
          <cell r="T1953" t="str">
            <v>ผบE3203</v>
          </cell>
          <cell r="U1953">
            <v>2567</v>
          </cell>
          <cell r="V1953" t="str">
            <v>ผบE5134</v>
          </cell>
          <cell r="W1953">
            <v>2567</v>
          </cell>
          <cell r="AA1953">
            <v>10</v>
          </cell>
          <cell r="AB1953">
            <v>6</v>
          </cell>
          <cell r="AC1953">
            <v>2567</v>
          </cell>
          <cell r="BB1953" t="str">
            <v>สืบทรัพย์</v>
          </cell>
          <cell r="BL1953" t="str">
            <v>นายสุริยัน รินไชยยา</v>
          </cell>
        </row>
        <row r="1954">
          <cell r="B1954">
            <v>2797</v>
          </cell>
          <cell r="C1954">
            <v>1944</v>
          </cell>
          <cell r="D1954">
            <v>29</v>
          </cell>
          <cell r="E1954">
            <v>11</v>
          </cell>
          <cell r="F1954">
            <v>2567</v>
          </cell>
          <cell r="G1954">
            <v>800029617969</v>
          </cell>
          <cell r="H1954" t="str">
            <v>นางสาว</v>
          </cell>
          <cell r="I1954" t="str">
            <v>ภคพร</v>
          </cell>
          <cell r="J1954" t="str">
            <v>ปัชนี</v>
          </cell>
          <cell r="K1954" t="str">
            <v>1-5004-00054-13-6</v>
          </cell>
          <cell r="L1954" t="str">
            <v>สารภี</v>
          </cell>
          <cell r="M1954" t="str">
            <v>เชียงใหม่ 3</v>
          </cell>
          <cell r="N1954">
            <v>8</v>
          </cell>
          <cell r="O1954" t="str">
            <v>สินเชื่อสวัสดิการ</v>
          </cell>
          <cell r="P1954" t="str">
            <v>1.บุคคลค้ำประกัน</v>
          </cell>
          <cell r="Q1954">
            <v>73505.320000000007</v>
          </cell>
          <cell r="R1954">
            <v>11964.35</v>
          </cell>
          <cell r="S1954" t="str">
            <v>แขวงเชียงใหม่</v>
          </cell>
          <cell r="T1954" t="str">
            <v>ผบE10778</v>
          </cell>
          <cell r="U1954">
            <v>2566</v>
          </cell>
          <cell r="V1954" t="str">
            <v>ผบE388</v>
          </cell>
          <cell r="W1954">
            <v>2567</v>
          </cell>
          <cell r="AA1954">
            <v>22</v>
          </cell>
          <cell r="AB1954">
            <v>1</v>
          </cell>
          <cell r="AC1954">
            <v>2567</v>
          </cell>
          <cell r="BL1954" t="str">
            <v>นางสาวภคพร ปัชนี</v>
          </cell>
        </row>
        <row r="1955">
          <cell r="B1955">
            <v>2798</v>
          </cell>
          <cell r="C1955">
            <v>1945</v>
          </cell>
          <cell r="D1955">
            <v>29</v>
          </cell>
          <cell r="E1955">
            <v>11</v>
          </cell>
          <cell r="F1955">
            <v>2567</v>
          </cell>
          <cell r="G1955">
            <v>800086401166</v>
          </cell>
          <cell r="H1955" t="str">
            <v>นางสาว</v>
          </cell>
          <cell r="I1955" t="str">
            <v>สุธิดา</v>
          </cell>
          <cell r="J1955" t="str">
            <v>เมืองยม</v>
          </cell>
          <cell r="K1955" t="str">
            <v>1-5804-00165-13-2</v>
          </cell>
          <cell r="L1955" t="str">
            <v>บิ๊กซีหางดง</v>
          </cell>
          <cell r="M1955" t="str">
            <v>เชียงใหม่ 3</v>
          </cell>
          <cell r="N1955">
            <v>8</v>
          </cell>
          <cell r="O1955" t="str">
            <v>สินเชื่อธนาคารประชาชน</v>
          </cell>
          <cell r="P1955" t="str">
            <v>1.บุคคลค้ำประกัน</v>
          </cell>
          <cell r="Q1955">
            <v>97350.720000000001</v>
          </cell>
          <cell r="R1955">
            <v>44402.34</v>
          </cell>
          <cell r="S1955" t="str">
            <v>แขวงเชียงใหม่</v>
          </cell>
          <cell r="T1955" t="str">
            <v>ผบE3205</v>
          </cell>
          <cell r="U1955">
            <v>2567</v>
          </cell>
          <cell r="V1955" t="str">
            <v>ผบE5126</v>
          </cell>
          <cell r="W1955">
            <v>2567</v>
          </cell>
          <cell r="AA1955">
            <v>10</v>
          </cell>
          <cell r="AB1955">
            <v>6</v>
          </cell>
          <cell r="AC1955">
            <v>2567</v>
          </cell>
          <cell r="BL1955" t="str">
            <v>นางสาวสุธิดา เมืองยม</v>
          </cell>
        </row>
        <row r="1956">
          <cell r="B1956">
            <v>2799</v>
          </cell>
          <cell r="C1956">
            <v>1946</v>
          </cell>
          <cell r="D1956">
            <v>29</v>
          </cell>
          <cell r="E1956">
            <v>11</v>
          </cell>
          <cell r="F1956">
            <v>2567</v>
          </cell>
          <cell r="G1956">
            <v>800117523780</v>
          </cell>
          <cell r="H1956" t="str">
            <v>นาง</v>
          </cell>
          <cell r="I1956" t="str">
            <v>พับภา</v>
          </cell>
          <cell r="J1956" t="str">
            <v>โปธิสาร</v>
          </cell>
          <cell r="K1956" t="str">
            <v>3-5704-00967-24-3</v>
          </cell>
          <cell r="L1956" t="str">
            <v>บิ๊กซีหางดง</v>
          </cell>
          <cell r="M1956" t="str">
            <v>เชียงใหม่ 3</v>
          </cell>
          <cell r="N1956">
            <v>8</v>
          </cell>
          <cell r="O1956" t="str">
            <v>สินเชื่อธนาคารประชาชน</v>
          </cell>
          <cell r="P1956" t="str">
            <v>1.บุคคลค้ำประกัน</v>
          </cell>
          <cell r="Q1956">
            <v>186330</v>
          </cell>
          <cell r="R1956">
            <v>33259.07</v>
          </cell>
          <cell r="S1956" t="str">
            <v>แขวงเชียงใหม่</v>
          </cell>
          <cell r="T1956" t="str">
            <v>ผบE3207</v>
          </cell>
          <cell r="U1956">
            <v>2567</v>
          </cell>
          <cell r="V1956" t="str">
            <v>ผบE5125</v>
          </cell>
          <cell r="W1956">
            <v>2567</v>
          </cell>
          <cell r="AA1956">
            <v>10</v>
          </cell>
          <cell r="AB1956">
            <v>6</v>
          </cell>
          <cell r="AC1956">
            <v>2567</v>
          </cell>
          <cell r="BL1956" t="str">
            <v>นางพับภา โปธิสาร</v>
          </cell>
        </row>
        <row r="1957">
          <cell r="B1957">
            <v>2800</v>
          </cell>
          <cell r="C1957">
            <v>1947</v>
          </cell>
          <cell r="D1957">
            <v>29</v>
          </cell>
          <cell r="E1957">
            <v>11</v>
          </cell>
          <cell r="F1957">
            <v>2567</v>
          </cell>
          <cell r="G1957">
            <v>800086727289</v>
          </cell>
          <cell r="H1957" t="str">
            <v>นางสาว</v>
          </cell>
          <cell r="I1957" t="str">
            <v>สุราสินี</v>
          </cell>
          <cell r="J1957" t="str">
            <v>กันธา</v>
          </cell>
          <cell r="K1957" t="str">
            <v>3-5015-00537-65-9</v>
          </cell>
          <cell r="L1957" t="str">
            <v>บิ๊กซีหางดง</v>
          </cell>
          <cell r="M1957" t="str">
            <v>เชียงใหม่ 3</v>
          </cell>
          <cell r="N1957">
            <v>8</v>
          </cell>
          <cell r="O1957" t="str">
            <v>ธนาคารประชาชน</v>
          </cell>
          <cell r="P1957" t="str">
            <v>1.บุคคลค้ำประกัน</v>
          </cell>
          <cell r="Q1957">
            <v>54645.36</v>
          </cell>
          <cell r="R1957">
            <v>30978.98</v>
          </cell>
          <cell r="S1957" t="str">
            <v>แขวงเชียงใหม่</v>
          </cell>
          <cell r="T1957" t="str">
            <v>ผบE4484</v>
          </cell>
          <cell r="U1957">
            <v>2567</v>
          </cell>
          <cell r="V1957" t="str">
            <v>ผบE6396</v>
          </cell>
          <cell r="W1957">
            <v>2567</v>
          </cell>
          <cell r="AA1957">
            <v>12</v>
          </cell>
          <cell r="AB1957">
            <v>7</v>
          </cell>
          <cell r="AC1957">
            <v>2567</v>
          </cell>
          <cell r="BL1957" t="str">
            <v>นางสาวสุราสินี กันธา</v>
          </cell>
        </row>
        <row r="1958">
          <cell r="B1958">
            <v>2801</v>
          </cell>
          <cell r="C1958">
            <v>1948</v>
          </cell>
          <cell r="D1958">
            <v>29</v>
          </cell>
          <cell r="E1958">
            <v>11</v>
          </cell>
          <cell r="F1958">
            <v>2567</v>
          </cell>
          <cell r="G1958">
            <v>800042975659</v>
          </cell>
          <cell r="H1958" t="str">
            <v>นางสาว</v>
          </cell>
          <cell r="I1958" t="str">
            <v>สุรีย์</v>
          </cell>
          <cell r="J1958" t="str">
            <v>ปูเหล็ก</v>
          </cell>
          <cell r="K1958" t="str">
            <v>2-5807-00016-57-2</v>
          </cell>
          <cell r="L1958" t="str">
            <v>บิ๊กซีหางดง</v>
          </cell>
          <cell r="M1958" t="str">
            <v>เชียงใหม่ 3</v>
          </cell>
          <cell r="N1958">
            <v>8</v>
          </cell>
          <cell r="O1958" t="str">
            <v>สินเชื่อไทรทองวิชาชีพทางการแพทย์</v>
          </cell>
          <cell r="P1958" t="str">
            <v>1.บุคคลค้ำประกัน</v>
          </cell>
          <cell r="Q1958">
            <v>49998.97</v>
          </cell>
          <cell r="R1958">
            <v>11570.69</v>
          </cell>
          <cell r="S1958" t="str">
            <v>แขวงเชียงใหม่</v>
          </cell>
          <cell r="T1958" t="str">
            <v>ผบE4486</v>
          </cell>
          <cell r="U1958">
            <v>2567</v>
          </cell>
          <cell r="V1958" t="str">
            <v>ผบE6403</v>
          </cell>
          <cell r="W1958">
            <v>2567</v>
          </cell>
          <cell r="AA1958">
            <v>12</v>
          </cell>
          <cell r="AB1958">
            <v>7</v>
          </cell>
          <cell r="AC1958">
            <v>2567</v>
          </cell>
          <cell r="BL1958" t="str">
            <v>นางสาวสุรีย์ ปูเหล็ก</v>
          </cell>
        </row>
        <row r="1959">
          <cell r="B1959">
            <v>2802</v>
          </cell>
          <cell r="C1959">
            <v>1949</v>
          </cell>
          <cell r="D1959">
            <v>29</v>
          </cell>
          <cell r="E1959">
            <v>11</v>
          </cell>
          <cell r="F1959">
            <v>2567</v>
          </cell>
          <cell r="G1959">
            <v>800052916205</v>
          </cell>
          <cell r="H1959" t="str">
            <v>นาง</v>
          </cell>
          <cell r="I1959" t="str">
            <v>เปรมสิณีย์</v>
          </cell>
          <cell r="J1959" t="str">
            <v>ทิพย์ปะละ</v>
          </cell>
          <cell r="K1959">
            <v>3501500291927</v>
          </cell>
          <cell r="L1959" t="str">
            <v>บิ๊กซีหางดง</v>
          </cell>
          <cell r="M1959" t="str">
            <v>เชียงใหม่ 3</v>
          </cell>
          <cell r="N1959">
            <v>8</v>
          </cell>
          <cell r="O1959" t="str">
            <v>ธนาคารประชาชน</v>
          </cell>
          <cell r="P1959" t="str">
            <v>5.บสย.ค้ำประกัน</v>
          </cell>
          <cell r="Q1959">
            <v>40702.82</v>
          </cell>
          <cell r="R1959">
            <v>33074.379999999997</v>
          </cell>
          <cell r="S1959" t="str">
            <v>แขวงเชียงใหม่</v>
          </cell>
          <cell r="T1959" t="str">
            <v>ผบE3213</v>
          </cell>
          <cell r="U1959">
            <v>2567</v>
          </cell>
          <cell r="V1959" t="str">
            <v>ผบE5123</v>
          </cell>
          <cell r="W1959">
            <v>2567</v>
          </cell>
          <cell r="AA1959">
            <v>10</v>
          </cell>
          <cell r="AB1959">
            <v>6</v>
          </cell>
          <cell r="AC1959">
            <v>2567</v>
          </cell>
          <cell r="BL1959" t="str">
            <v>นางเปรมสิณีย์ ทิพย์ปะละ</v>
          </cell>
        </row>
        <row r="1960">
          <cell r="B1960">
            <v>2803</v>
          </cell>
          <cell r="C1960">
            <v>1950</v>
          </cell>
          <cell r="D1960">
            <v>29</v>
          </cell>
          <cell r="E1960">
            <v>11</v>
          </cell>
          <cell r="F1960">
            <v>2567</v>
          </cell>
          <cell r="G1960">
            <v>800090518237</v>
          </cell>
          <cell r="H1960" t="str">
            <v>นางสาว</v>
          </cell>
          <cell r="I1960" t="str">
            <v>วนาลีหรือธันยพร</v>
          </cell>
          <cell r="J1960" t="str">
            <v>ทิพย์วงค์หรือพยาเรือน</v>
          </cell>
          <cell r="K1960">
            <v>1501600087128</v>
          </cell>
          <cell r="L1960" t="str">
            <v>บิ๊กซีหางดง</v>
          </cell>
          <cell r="M1960" t="str">
            <v>เชียงใหม่ 3</v>
          </cell>
          <cell r="N1960">
            <v>8</v>
          </cell>
          <cell r="O1960" t="str">
            <v>ธนาคารประชาชน</v>
          </cell>
          <cell r="P1960" t="str">
            <v>1.บุคคลค้ำประกัน</v>
          </cell>
          <cell r="Q1960">
            <v>67967.960000000006</v>
          </cell>
          <cell r="R1960">
            <v>30673.05</v>
          </cell>
          <cell r="S1960" t="str">
            <v>จังหวัดฮอด</v>
          </cell>
          <cell r="T1960" t="str">
            <v>ผบE491</v>
          </cell>
          <cell r="U1960">
            <v>2567</v>
          </cell>
          <cell r="V1960" t="str">
            <v>ผบE728</v>
          </cell>
          <cell r="W1960">
            <v>2567</v>
          </cell>
          <cell r="X1960">
            <v>15</v>
          </cell>
          <cell r="Y1960">
            <v>7</v>
          </cell>
          <cell r="Z1960">
            <v>2567</v>
          </cell>
          <cell r="BL1960" t="str">
            <v>นางสาววนาลีหรือธันยพร ทิพย์วงค์หรือพยาเรือน</v>
          </cell>
        </row>
        <row r="1961">
          <cell r="B1961">
            <v>2804</v>
          </cell>
          <cell r="C1961">
            <v>1951</v>
          </cell>
          <cell r="D1961">
            <v>29</v>
          </cell>
          <cell r="E1961">
            <v>11</v>
          </cell>
          <cell r="F1961">
            <v>2567</v>
          </cell>
          <cell r="G1961">
            <v>800101902578</v>
          </cell>
          <cell r="H1961" t="str">
            <v>นางสาว</v>
          </cell>
          <cell r="I1961" t="str">
            <v>วราภรณ์</v>
          </cell>
          <cell r="J1961" t="str">
            <v>พนันกุ</v>
          </cell>
          <cell r="K1961">
            <v>1479900277419</v>
          </cell>
          <cell r="L1961" t="str">
            <v>บิ๊กซีหางดง</v>
          </cell>
          <cell r="M1961" t="str">
            <v>เชียงใหม่ 3</v>
          </cell>
          <cell r="N1961">
            <v>8</v>
          </cell>
          <cell r="O1961" t="str">
            <v>ธนาคารประชาชน</v>
          </cell>
          <cell r="P1961" t="str">
            <v>1.บุคคลค้ำประกัน</v>
          </cell>
          <cell r="Q1961">
            <v>32124</v>
          </cell>
          <cell r="R1961">
            <v>11161.53</v>
          </cell>
          <cell r="S1961" t="str">
            <v>แขวงเชียงใหม่</v>
          </cell>
          <cell r="T1961" t="str">
            <v>ผบE4485</v>
          </cell>
          <cell r="U1961">
            <v>2567</v>
          </cell>
          <cell r="V1961" t="str">
            <v>ผบE6401</v>
          </cell>
          <cell r="W1961">
            <v>2567</v>
          </cell>
          <cell r="AA1961">
            <v>12</v>
          </cell>
          <cell r="AB1961">
            <v>7</v>
          </cell>
          <cell r="AC1961">
            <v>2567</v>
          </cell>
          <cell r="BB1961" t="str">
            <v>ยกเลิกสืบทรัพย์ เนื่องจากชำระหนี้ปิดบัญชี 19/12/2567</v>
          </cell>
          <cell r="BL1961" t="str">
            <v>นางสาววราภรณ์ พนันกุ</v>
          </cell>
        </row>
        <row r="1962">
          <cell r="B1962">
            <v>2805</v>
          </cell>
          <cell r="C1962">
            <v>1952</v>
          </cell>
          <cell r="D1962">
            <v>29</v>
          </cell>
          <cell r="E1962">
            <v>11</v>
          </cell>
          <cell r="F1962">
            <v>2567</v>
          </cell>
          <cell r="G1962">
            <v>800081870068</v>
          </cell>
          <cell r="H1962" t="str">
            <v>นาย</v>
          </cell>
          <cell r="I1962" t="str">
            <v>พงษ์นรินทร์</v>
          </cell>
          <cell r="J1962" t="str">
            <v>คำหล้า</v>
          </cell>
          <cell r="K1962">
            <v>1501700008602</v>
          </cell>
          <cell r="L1962" t="str">
            <v>บิ๊กซีหางดง</v>
          </cell>
          <cell r="M1962" t="str">
            <v>เชียงใหม่ 3</v>
          </cell>
          <cell r="N1962">
            <v>8</v>
          </cell>
          <cell r="O1962" t="str">
            <v>ธนาคารประชาชน</v>
          </cell>
          <cell r="P1962" t="str">
            <v>1.บุคคลค้ำประกัน</v>
          </cell>
          <cell r="Q1962">
            <v>46175.23</v>
          </cell>
          <cell r="R1962">
            <v>29985.65</v>
          </cell>
          <cell r="S1962" t="str">
            <v>แขวงเชียงใหม่</v>
          </cell>
          <cell r="T1962" t="str">
            <v>ผบE4488</v>
          </cell>
          <cell r="U1962">
            <v>2567</v>
          </cell>
          <cell r="V1962" t="str">
            <v>ผบE7120</v>
          </cell>
          <cell r="W1962">
            <v>2567</v>
          </cell>
          <cell r="AA1962">
            <v>5</v>
          </cell>
          <cell r="AB1962">
            <v>8</v>
          </cell>
          <cell r="AC1962">
            <v>2567</v>
          </cell>
          <cell r="BL1962" t="str">
            <v>นายพงษ์นรินทร์ คำหล้า</v>
          </cell>
        </row>
        <row r="1963">
          <cell r="B1963">
            <v>2806</v>
          </cell>
          <cell r="C1963">
            <v>1953</v>
          </cell>
          <cell r="D1963">
            <v>29</v>
          </cell>
          <cell r="E1963">
            <v>11</v>
          </cell>
          <cell r="F1963">
            <v>2567</v>
          </cell>
          <cell r="G1963">
            <v>800083728959</v>
          </cell>
          <cell r="H1963" t="str">
            <v>นาง</v>
          </cell>
          <cell r="I1963" t="str">
            <v>สายเดือน</v>
          </cell>
          <cell r="J1963" t="str">
            <v>สุภา</v>
          </cell>
          <cell r="K1963">
            <v>3501200757025</v>
          </cell>
          <cell r="L1963" t="str">
            <v>บิ๊กซีหางดง</v>
          </cell>
          <cell r="M1963" t="str">
            <v>เชียงใหม่ 3</v>
          </cell>
          <cell r="N1963">
            <v>8</v>
          </cell>
          <cell r="O1963" t="str">
            <v>ธนาคารประชาชน</v>
          </cell>
          <cell r="P1963" t="str">
            <v>1.บุคคลค้ำประกัน</v>
          </cell>
          <cell r="Q1963">
            <v>44652</v>
          </cell>
          <cell r="R1963">
            <v>33163.64</v>
          </cell>
          <cell r="S1963" t="str">
            <v>แขวงเชียงใหม่</v>
          </cell>
          <cell r="T1963" t="str">
            <v>ผบE4489</v>
          </cell>
          <cell r="U1963">
            <v>2567</v>
          </cell>
          <cell r="V1963" t="str">
            <v>ผบE6404</v>
          </cell>
          <cell r="W1963">
            <v>2567</v>
          </cell>
          <cell r="AA1963">
            <v>12</v>
          </cell>
          <cell r="AB1963">
            <v>7</v>
          </cell>
          <cell r="AC1963">
            <v>2567</v>
          </cell>
          <cell r="BL1963" t="str">
            <v>นางสายเดือน สุภา</v>
          </cell>
        </row>
        <row r="1964">
          <cell r="B1964">
            <v>2807</v>
          </cell>
          <cell r="C1964">
            <v>1954</v>
          </cell>
          <cell r="D1964">
            <v>29</v>
          </cell>
          <cell r="E1964">
            <v>11</v>
          </cell>
          <cell r="F1964">
            <v>2567</v>
          </cell>
          <cell r="G1964">
            <v>800083728975</v>
          </cell>
          <cell r="H1964" t="str">
            <v>นางสาว</v>
          </cell>
          <cell r="I1964" t="str">
            <v>พรพรรณ</v>
          </cell>
          <cell r="J1964" t="str">
            <v>แก้ววงค์</v>
          </cell>
          <cell r="K1964">
            <v>1500300003858</v>
          </cell>
          <cell r="L1964" t="str">
            <v>บิ๊กซีหางดง</v>
          </cell>
          <cell r="M1964" t="str">
            <v>เชียงใหม่ 3</v>
          </cell>
          <cell r="N1964">
            <v>8</v>
          </cell>
          <cell r="O1964" t="str">
            <v>ธนาคารประชาชน</v>
          </cell>
          <cell r="P1964" t="str">
            <v>1.บุคคลค้ำประกัน</v>
          </cell>
          <cell r="Q1964">
            <v>48381.7</v>
          </cell>
          <cell r="R1964">
            <v>30486.79</v>
          </cell>
          <cell r="S1964" t="str">
            <v>จังหวัดฮอด</v>
          </cell>
          <cell r="T1964" t="str">
            <v>ผบE492</v>
          </cell>
          <cell r="U1964">
            <v>2567</v>
          </cell>
          <cell r="V1964" t="str">
            <v>ผบE729</v>
          </cell>
          <cell r="W1964">
            <v>2567</v>
          </cell>
          <cell r="X1964">
            <v>15</v>
          </cell>
          <cell r="Y1964">
            <v>7</v>
          </cell>
          <cell r="Z1964">
            <v>2567</v>
          </cell>
          <cell r="BL1964" t="str">
            <v>นางสาวพรพรรณ แก้ววงค์</v>
          </cell>
        </row>
        <row r="1965">
          <cell r="B1965">
            <v>2808</v>
          </cell>
          <cell r="C1965">
            <v>1955</v>
          </cell>
          <cell r="D1965">
            <v>29</v>
          </cell>
          <cell r="E1965">
            <v>11</v>
          </cell>
          <cell r="F1965">
            <v>2567</v>
          </cell>
          <cell r="G1965">
            <v>800086677443</v>
          </cell>
          <cell r="H1965" t="str">
            <v>นาย</v>
          </cell>
          <cell r="I1965" t="str">
            <v>ศิริศักดิ์</v>
          </cell>
          <cell r="J1965" t="str">
            <v>บัญญัติ</v>
          </cell>
          <cell r="K1965">
            <v>3640100428249</v>
          </cell>
          <cell r="L1965" t="str">
            <v>บิ๊กซีหางดง</v>
          </cell>
          <cell r="M1965" t="str">
            <v>เชียงใหม่ 3</v>
          </cell>
          <cell r="N1965">
            <v>8</v>
          </cell>
          <cell r="O1965" t="str">
            <v>ธนาคารประชาชน</v>
          </cell>
          <cell r="P1965" t="str">
            <v>1.บุคคลค้ำประกัน</v>
          </cell>
          <cell r="Q1965">
            <v>58766.12</v>
          </cell>
          <cell r="R1965">
            <v>28356.99</v>
          </cell>
          <cell r="S1965" t="str">
            <v>แขวงเชียงใหม่</v>
          </cell>
          <cell r="T1965" t="str">
            <v>ผบE4490</v>
          </cell>
          <cell r="U1965">
            <v>2567</v>
          </cell>
          <cell r="V1965" t="str">
            <v>ผบE7130</v>
          </cell>
          <cell r="W1965">
            <v>2567</v>
          </cell>
          <cell r="AA1965">
            <v>5</v>
          </cell>
          <cell r="AB1965">
            <v>8</v>
          </cell>
          <cell r="AC1965">
            <v>2567</v>
          </cell>
          <cell r="BL1965" t="str">
            <v>นายศิริศักดิ์ บัญญัติ</v>
          </cell>
        </row>
        <row r="1966">
          <cell r="B1966">
            <v>2809</v>
          </cell>
          <cell r="C1966">
            <v>1956</v>
          </cell>
          <cell r="D1966">
            <v>29</v>
          </cell>
          <cell r="E1966">
            <v>11</v>
          </cell>
          <cell r="F1966">
            <v>2567</v>
          </cell>
          <cell r="G1966">
            <v>800089569126</v>
          </cell>
          <cell r="H1966" t="str">
            <v>นาย</v>
          </cell>
          <cell r="I1966" t="str">
            <v>ธนิศร์</v>
          </cell>
          <cell r="J1966" t="str">
            <v>แดงสกุล</v>
          </cell>
          <cell r="K1966">
            <v>1509901395465</v>
          </cell>
          <cell r="L1966" t="str">
            <v>บิ๊กซีหางดง</v>
          </cell>
          <cell r="M1966" t="str">
            <v>เชียงใหม่ 3</v>
          </cell>
          <cell r="N1966">
            <v>8</v>
          </cell>
          <cell r="O1966" t="str">
            <v>ธนาคารประชาชน</v>
          </cell>
          <cell r="P1966" t="str">
            <v>1.บุคคลค้ำประกัน</v>
          </cell>
          <cell r="Q1966">
            <v>39313.199999999997</v>
          </cell>
          <cell r="R1966">
            <v>16575.25</v>
          </cell>
          <cell r="S1966" t="str">
            <v>แขวงเชียงใหม่</v>
          </cell>
          <cell r="T1966" t="str">
            <v>ผบE4492</v>
          </cell>
          <cell r="U1966">
            <v>2567</v>
          </cell>
          <cell r="V1966" t="str">
            <v>ผบE6402</v>
          </cell>
          <cell r="W1966">
            <v>2567</v>
          </cell>
          <cell r="AA1966">
            <v>12</v>
          </cell>
          <cell r="AB1966">
            <v>7</v>
          </cell>
          <cell r="AC1966">
            <v>2567</v>
          </cell>
          <cell r="BL1966" t="str">
            <v>นายธนิศร์ แดงสกุล</v>
          </cell>
        </row>
        <row r="1967">
          <cell r="B1967">
            <v>2810</v>
          </cell>
          <cell r="C1967">
            <v>1957</v>
          </cell>
          <cell r="D1967">
            <v>29</v>
          </cell>
          <cell r="E1967">
            <v>11</v>
          </cell>
          <cell r="F1967">
            <v>2567</v>
          </cell>
          <cell r="G1967">
            <v>800088398501</v>
          </cell>
          <cell r="H1967" t="str">
            <v>นางสาว</v>
          </cell>
          <cell r="I1967" t="str">
            <v>อัจฉรา</v>
          </cell>
          <cell r="J1967" t="str">
            <v>ตาแก้ว</v>
          </cell>
          <cell r="K1967">
            <v>1509901445811</v>
          </cell>
          <cell r="L1967" t="str">
            <v>บิ๊กซีหางดง</v>
          </cell>
          <cell r="M1967" t="str">
            <v>เชียงใหม่ 3</v>
          </cell>
          <cell r="N1967">
            <v>8</v>
          </cell>
          <cell r="O1967" t="str">
            <v>ธนาคารประชาชน</v>
          </cell>
          <cell r="P1967" t="str">
            <v>1.บุคคลค้ำประกัน</v>
          </cell>
          <cell r="Q1967">
            <v>108212.34</v>
          </cell>
          <cell r="R1967">
            <v>41625.65</v>
          </cell>
          <cell r="S1967" t="str">
            <v>แขวงเชียงใหม่</v>
          </cell>
          <cell r="T1967" t="str">
            <v>ผบE4493</v>
          </cell>
          <cell r="U1967">
            <v>2567</v>
          </cell>
          <cell r="V1967" t="str">
            <v>ผบE6397</v>
          </cell>
          <cell r="W1967">
            <v>2567</v>
          </cell>
          <cell r="AA1967">
            <v>12</v>
          </cell>
          <cell r="AB1967">
            <v>7</v>
          </cell>
          <cell r="AC1967">
            <v>2567</v>
          </cell>
          <cell r="BL1967" t="str">
            <v>นางสาวอัจฉรา ตาแก้ว</v>
          </cell>
        </row>
        <row r="1968">
          <cell r="B1968">
            <v>2811</v>
          </cell>
          <cell r="C1968">
            <v>1958</v>
          </cell>
          <cell r="D1968">
            <v>29</v>
          </cell>
          <cell r="E1968">
            <v>11</v>
          </cell>
          <cell r="F1968">
            <v>2567</v>
          </cell>
          <cell r="G1968">
            <v>800093579483</v>
          </cell>
          <cell r="H1968" t="str">
            <v>นาย</v>
          </cell>
          <cell r="I1968" t="str">
            <v>ธานินทร์</v>
          </cell>
          <cell r="J1968" t="str">
            <v>โอฬารกิจเรืองชัย</v>
          </cell>
          <cell r="K1968" t="str">
            <v>1 5099 00110 58 1</v>
          </cell>
          <cell r="L1968" t="str">
            <v>บิ๊กซีหางดง</v>
          </cell>
          <cell r="M1968" t="str">
            <v>เชียงใหม่ 3</v>
          </cell>
          <cell r="N1968">
            <v>8</v>
          </cell>
          <cell r="O1968" t="str">
            <v>สินเชื่อธนาคารประชาชน</v>
          </cell>
          <cell r="P1968" t="str">
            <v>1.บุคคลค้ำประกัน</v>
          </cell>
          <cell r="Q1968">
            <v>54991</v>
          </cell>
          <cell r="R1968">
            <v>22821.69</v>
          </cell>
          <cell r="S1968" t="str">
            <v>แขวงเชียงใหม่</v>
          </cell>
          <cell r="T1968" t="str">
            <v>ผบE5198</v>
          </cell>
          <cell r="U1968">
            <v>2567</v>
          </cell>
          <cell r="V1968" t="str">
            <v>ผบE7030</v>
          </cell>
          <cell r="W1968">
            <v>2567</v>
          </cell>
          <cell r="AA1968">
            <v>2</v>
          </cell>
          <cell r="AB1968">
            <v>8</v>
          </cell>
          <cell r="AC1968">
            <v>2567</v>
          </cell>
          <cell r="BL1968" t="str">
            <v>นายธานินทร์ โอฬารกิจเรืองชัย</v>
          </cell>
        </row>
        <row r="1969">
          <cell r="B1969">
            <v>2812</v>
          </cell>
          <cell r="C1969">
            <v>1959</v>
          </cell>
          <cell r="D1969">
            <v>29</v>
          </cell>
          <cell r="E1969">
            <v>11</v>
          </cell>
          <cell r="F1969">
            <v>2567</v>
          </cell>
          <cell r="G1969">
            <v>800057266457</v>
          </cell>
          <cell r="H1969" t="str">
            <v>นาย</v>
          </cell>
          <cell r="I1969" t="str">
            <v>สุริยนต์</v>
          </cell>
          <cell r="J1969" t="str">
            <v>ดีพร้อม</v>
          </cell>
          <cell r="K1969" t="str">
            <v>3 6407 00353 19 3</v>
          </cell>
          <cell r="L1969" t="str">
            <v>บิ๊กซีหางดง</v>
          </cell>
          <cell r="M1969" t="str">
            <v>เชียงใหม่ 3</v>
          </cell>
          <cell r="N1969">
            <v>8</v>
          </cell>
          <cell r="O1969" t="str">
            <v>สินเชื่อธนาคารประชาชน</v>
          </cell>
          <cell r="P1969" t="str">
            <v>1.บุคคลค้ำประกัน</v>
          </cell>
          <cell r="Q1969">
            <v>31196</v>
          </cell>
          <cell r="R1969">
            <v>22493.279999999999</v>
          </cell>
          <cell r="S1969" t="str">
            <v>จังหวัดลำพูน</v>
          </cell>
          <cell r="T1969" t="str">
            <v>ผบE2186</v>
          </cell>
          <cell r="U1969">
            <v>2567</v>
          </cell>
          <cell r="V1969" t="str">
            <v>ผบE3105</v>
          </cell>
          <cell r="W1969">
            <v>2567</v>
          </cell>
          <cell r="AA1969">
            <v>5</v>
          </cell>
          <cell r="AB1969">
            <v>8</v>
          </cell>
          <cell r="AC1969">
            <v>2567</v>
          </cell>
          <cell r="BL1969" t="str">
            <v>นายสุริยนต์ ดีพร้อม</v>
          </cell>
        </row>
        <row r="1970">
          <cell r="B1970">
            <v>2813</v>
          </cell>
          <cell r="C1970">
            <v>1960</v>
          </cell>
          <cell r="D1970">
            <v>16</v>
          </cell>
          <cell r="E1970">
            <v>12</v>
          </cell>
          <cell r="F1970">
            <v>2567</v>
          </cell>
          <cell r="G1970">
            <v>800027671158</v>
          </cell>
          <cell r="H1970" t="str">
            <v>นาง</v>
          </cell>
          <cell r="I1970" t="str">
            <v>ขวัญจิตร</v>
          </cell>
          <cell r="J1970" t="str">
            <v>รินวงศ์</v>
          </cell>
          <cell r="K1970" t="str">
            <v>3-5010-00328-69-4</v>
          </cell>
          <cell r="L1970" t="str">
            <v>แม่อาย</v>
          </cell>
          <cell r="M1970" t="str">
            <v>เชียงใหม่ 1</v>
          </cell>
          <cell r="N1970">
            <v>8</v>
          </cell>
          <cell r="O1970" t="str">
            <v>สินเชื่อธนาคารประชาชน</v>
          </cell>
          <cell r="P1970" t="str">
            <v>1.บุคคลค้ำประกัน</v>
          </cell>
          <cell r="S1970" t="str">
            <v>จังหวัดฝาง</v>
          </cell>
          <cell r="T1970" t="str">
            <v>ผบE501</v>
          </cell>
          <cell r="U1970">
            <v>2563</v>
          </cell>
          <cell r="V1970" t="str">
            <v>ผบE118</v>
          </cell>
          <cell r="W1970">
            <v>2564</v>
          </cell>
          <cell r="AA1970">
            <v>10</v>
          </cell>
          <cell r="AB1970">
            <v>3</v>
          </cell>
          <cell r="AC1970">
            <v>2564</v>
          </cell>
          <cell r="BL1970" t="str">
            <v>นางขวัญจิตร รินวงศ์</v>
          </cell>
        </row>
        <row r="1971">
          <cell r="B1971">
            <v>2814</v>
          </cell>
          <cell r="C1971">
            <v>1961</v>
          </cell>
          <cell r="D1971">
            <v>16</v>
          </cell>
          <cell r="E1971">
            <v>12</v>
          </cell>
          <cell r="F1971">
            <v>2567</v>
          </cell>
          <cell r="G1971">
            <v>800074848378</v>
          </cell>
          <cell r="H1971" t="str">
            <v>นางสาว</v>
          </cell>
          <cell r="I1971" t="str">
            <v xml:space="preserve">พรภัครัส  </v>
          </cell>
          <cell r="J1971" t="str">
            <v>นาระทะ</v>
          </cell>
          <cell r="L1971" t="str">
            <v>สันทราย</v>
          </cell>
          <cell r="M1971" t="str">
            <v>เชียงใหม่ 2</v>
          </cell>
          <cell r="N1971">
            <v>8</v>
          </cell>
          <cell r="S1971" t="str">
            <v>แขวงเชียงใหม่</v>
          </cell>
          <cell r="T1971" t="str">
            <v>ผบE6240</v>
          </cell>
          <cell r="U1971">
            <v>2565</v>
          </cell>
          <cell r="X1971">
            <v>7</v>
          </cell>
          <cell r="Y1971">
            <v>3</v>
          </cell>
          <cell r="Z1971">
            <v>2566</v>
          </cell>
          <cell r="BL1971" t="str">
            <v>นางสาวพรภัครัส   นาระทะ</v>
          </cell>
        </row>
        <row r="1972">
          <cell r="B1972">
            <v>2815</v>
          </cell>
          <cell r="C1972">
            <v>1962</v>
          </cell>
          <cell r="D1972">
            <v>16</v>
          </cell>
          <cell r="E1972">
            <v>12</v>
          </cell>
          <cell r="F1972">
            <v>2567</v>
          </cell>
          <cell r="G1972">
            <v>800066590954</v>
          </cell>
          <cell r="H1972" t="str">
            <v>นางสาว</v>
          </cell>
          <cell r="I1972" t="str">
            <v>เพ็ญพรรณ</v>
          </cell>
          <cell r="J1972" t="str">
            <v>ฤทธิ์ฤาชัย</v>
          </cell>
          <cell r="L1972" t="str">
            <v>มีโชค พลาซ่า</v>
          </cell>
          <cell r="M1972" t="str">
            <v>เชียงใหม่ 2</v>
          </cell>
          <cell r="N1972">
            <v>8</v>
          </cell>
          <cell r="S1972" t="str">
            <v>แขวงเชียงใหม่</v>
          </cell>
          <cell r="T1972" t="str">
            <v>ผบE1444</v>
          </cell>
          <cell r="U1972">
            <v>2566</v>
          </cell>
          <cell r="X1972">
            <v>16</v>
          </cell>
          <cell r="Y1972">
            <v>5</v>
          </cell>
          <cell r="Z1972">
            <v>2566</v>
          </cell>
          <cell r="BL1972" t="str">
            <v>นางสาวเพ็ญพรรณ ฤทธิ์ฤาชัย</v>
          </cell>
        </row>
        <row r="1973">
          <cell r="B1973">
            <v>2816</v>
          </cell>
          <cell r="C1973">
            <v>1963</v>
          </cell>
          <cell r="D1973">
            <v>16</v>
          </cell>
          <cell r="E1973">
            <v>12</v>
          </cell>
          <cell r="F1973">
            <v>2567</v>
          </cell>
          <cell r="G1973">
            <v>800049170833</v>
          </cell>
          <cell r="H1973" t="str">
            <v>นาย</v>
          </cell>
          <cell r="I1973" t="str">
            <v xml:space="preserve">จีระพันธ์ </v>
          </cell>
          <cell r="J1973" t="str">
            <v>คันธวรรณ</v>
          </cell>
          <cell r="L1973" t="str">
            <v xml:space="preserve">แม่แตง </v>
          </cell>
          <cell r="M1973" t="str">
            <v>เชียงใหม่ 2</v>
          </cell>
          <cell r="N1973">
            <v>8</v>
          </cell>
          <cell r="S1973" t="str">
            <v>แขวงเชียงดาว</v>
          </cell>
          <cell r="T1973" t="str">
            <v>ผบE141</v>
          </cell>
          <cell r="U1973">
            <v>2566</v>
          </cell>
          <cell r="X1973">
            <v>3</v>
          </cell>
          <cell r="Y1973">
            <v>5</v>
          </cell>
          <cell r="Z1973">
            <v>2566</v>
          </cell>
          <cell r="BL1973" t="str">
            <v>นายจีระพันธ์  คันธวรรณ</v>
          </cell>
        </row>
        <row r="1974">
          <cell r="B1974">
            <v>2817</v>
          </cell>
          <cell r="C1974">
            <v>1964</v>
          </cell>
          <cell r="D1974">
            <v>16</v>
          </cell>
          <cell r="E1974">
            <v>12</v>
          </cell>
          <cell r="F1974">
            <v>2567</v>
          </cell>
          <cell r="G1974">
            <v>800098011144</v>
          </cell>
          <cell r="H1974" t="str">
            <v>นาย</v>
          </cell>
          <cell r="I1974" t="str">
            <v xml:space="preserve">นิรุต </v>
          </cell>
          <cell r="J1974" t="str">
            <v>สันคำ</v>
          </cell>
          <cell r="L1974" t="str">
            <v>แม่แตง</v>
          </cell>
          <cell r="M1974" t="str">
            <v>เชียงใหม่ 2</v>
          </cell>
          <cell r="N1974">
            <v>8</v>
          </cell>
          <cell r="S1974" t="str">
            <v>แขวงเชียงดาว</v>
          </cell>
          <cell r="T1974" t="str">
            <v>ผบE142</v>
          </cell>
          <cell r="U1974">
            <v>2566</v>
          </cell>
          <cell r="AA1974">
            <v>20</v>
          </cell>
          <cell r="AB1974">
            <v>4</v>
          </cell>
          <cell r="AC1974">
            <v>2566</v>
          </cell>
          <cell r="BL1974" t="str">
            <v>นายนิรุต  สันคำ</v>
          </cell>
        </row>
        <row r="1975">
          <cell r="B1975">
            <v>2818</v>
          </cell>
          <cell r="C1975">
            <v>1965</v>
          </cell>
          <cell r="D1975">
            <v>16</v>
          </cell>
          <cell r="E1975">
            <v>12</v>
          </cell>
          <cell r="F1975">
            <v>2567</v>
          </cell>
          <cell r="G1975">
            <v>800095595230</v>
          </cell>
          <cell r="H1975" t="str">
            <v>นาย</v>
          </cell>
          <cell r="I1975" t="str">
            <v>สิทธิโชค</v>
          </cell>
          <cell r="J1975" t="str">
            <v>ดาราวงษ์</v>
          </cell>
          <cell r="L1975" t="str">
            <v>มีโชค พลาซ่า</v>
          </cell>
          <cell r="M1975" t="str">
            <v>เชียงใหม่ 2</v>
          </cell>
          <cell r="N1975">
            <v>8</v>
          </cell>
          <cell r="S1975" t="str">
            <v>แขวงเชียงดาว</v>
          </cell>
          <cell r="T1975" t="str">
            <v>ผบE465</v>
          </cell>
          <cell r="U1975">
            <v>2566</v>
          </cell>
          <cell r="X1975">
            <v>4</v>
          </cell>
          <cell r="Y1975">
            <v>7</v>
          </cell>
          <cell r="Z1975">
            <v>2566</v>
          </cell>
          <cell r="BL1975" t="str">
            <v>นายสิทธิโชค ดาราวงษ์</v>
          </cell>
        </row>
        <row r="1976">
          <cell r="B1976">
            <v>2819</v>
          </cell>
          <cell r="C1976">
            <v>1966</v>
          </cell>
          <cell r="D1976">
            <v>23</v>
          </cell>
          <cell r="E1976">
            <v>12</v>
          </cell>
          <cell r="F1976">
            <v>2567</v>
          </cell>
          <cell r="G1976">
            <v>800094061648</v>
          </cell>
          <cell r="H1976" t="str">
            <v>นาย</v>
          </cell>
          <cell r="I1976" t="str">
            <v>ธนพล</v>
          </cell>
          <cell r="J1976" t="str">
            <v>มีบุญ</v>
          </cell>
          <cell r="K1976" t="str">
            <v>1-6499-00031-45-1</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41652.85</v>
          </cell>
          <cell r="R1976">
            <v>10978.98</v>
          </cell>
          <cell r="S1976" t="str">
            <v>แขวงเชียงใหม่</v>
          </cell>
          <cell r="T1976" t="str">
            <v>ผบE1983</v>
          </cell>
          <cell r="U1976">
            <v>2565</v>
          </cell>
          <cell r="V1976" t="str">
            <v>ผบE5466</v>
          </cell>
          <cell r="W1976">
            <v>2565</v>
          </cell>
          <cell r="AA1976">
            <v>1</v>
          </cell>
          <cell r="AB1976">
            <v>8</v>
          </cell>
          <cell r="AC1976">
            <v>2565</v>
          </cell>
          <cell r="BL1976" t="str">
            <v>นายธนพล มีบุญ</v>
          </cell>
        </row>
        <row r="1977">
          <cell r="B1977">
            <v>2820</v>
          </cell>
          <cell r="C1977">
            <v>1967</v>
          </cell>
          <cell r="D1977">
            <v>23</v>
          </cell>
          <cell r="E1977">
            <v>12</v>
          </cell>
          <cell r="F1977">
            <v>2567</v>
          </cell>
          <cell r="G1977">
            <v>800095644145</v>
          </cell>
          <cell r="H1977" t="str">
            <v>นาย</v>
          </cell>
          <cell r="I1977" t="str">
            <v>อนุวัฒน์</v>
          </cell>
          <cell r="J1977" t="str">
            <v>เดชคุณมาก</v>
          </cell>
          <cell r="K1977" t="str">
            <v>1-5099-00633-35-4</v>
          </cell>
          <cell r="L1977" t="str">
            <v>ดอยเต่า</v>
          </cell>
          <cell r="M1977" t="str">
            <v>เชียงใหม่ 3</v>
          </cell>
          <cell r="N1977">
            <v>8</v>
          </cell>
          <cell r="O1977" t="str">
            <v>สินเชื่อแก้ไขปัญหาหนี้นอกระบบPSAระยะที่2</v>
          </cell>
          <cell r="P1977" t="str">
            <v>1.บุคคลค้ำประกัน</v>
          </cell>
          <cell r="Q1977">
            <v>44131.9</v>
          </cell>
          <cell r="R1977">
            <v>11785.03</v>
          </cell>
          <cell r="S1977" t="str">
            <v>แขวงเชียงใหม่</v>
          </cell>
          <cell r="T1977" t="str">
            <v>ผบE5221</v>
          </cell>
          <cell r="U1977">
            <v>2565</v>
          </cell>
          <cell r="V1977" t="str">
            <v>ผบE7514</v>
          </cell>
          <cell r="W1977">
            <v>2565</v>
          </cell>
          <cell r="AA1977">
            <v>25</v>
          </cell>
          <cell r="AB1977">
            <v>10</v>
          </cell>
          <cell r="AC1977">
            <v>2565</v>
          </cell>
          <cell r="BL1977" t="str">
            <v>นายอนุวัฒน์ เดชคุณมาก</v>
          </cell>
        </row>
        <row r="1978">
          <cell r="B1978">
            <v>2821</v>
          </cell>
          <cell r="C1978">
            <v>1968</v>
          </cell>
          <cell r="D1978">
            <v>23</v>
          </cell>
          <cell r="E1978">
            <v>12</v>
          </cell>
          <cell r="F1978">
            <v>2567</v>
          </cell>
          <cell r="G1978">
            <v>800032597208</v>
          </cell>
          <cell r="H1978" t="str">
            <v>พันจ่าอากาศเอก</v>
          </cell>
          <cell r="I1978" t="str">
            <v>สันติชัย</v>
          </cell>
          <cell r="J1978" t="str">
            <v>ปัญญาทอง</v>
          </cell>
          <cell r="K1978" t="str">
            <v>5-5099-0097-17-0</v>
          </cell>
          <cell r="L1978" t="str">
            <v>ท่าแพ</v>
          </cell>
          <cell r="M1978" t="str">
            <v>เชียงใหม่ 1</v>
          </cell>
          <cell r="N1978">
            <v>8</v>
          </cell>
          <cell r="O1978" t="str">
            <v>สินเชื่อพัฒนาชีวิตทหาร(พัฒนากลุ่มอาชีพ)</v>
          </cell>
          <cell r="P1978" t="str">
            <v>1.บุคคลค้ำประกัน</v>
          </cell>
          <cell r="S1978" t="str">
            <v>จังหวัดเชียงใหม่</v>
          </cell>
          <cell r="T1978" t="str">
            <v>ผบE671</v>
          </cell>
          <cell r="U1978">
            <v>2567</v>
          </cell>
          <cell r="V1978" t="str">
            <v>ผบE1392</v>
          </cell>
          <cell r="W1978">
            <v>2567</v>
          </cell>
          <cell r="X1978">
            <v>24</v>
          </cell>
          <cell r="Y1978">
            <v>6</v>
          </cell>
          <cell r="Z1978">
            <v>2567</v>
          </cell>
          <cell r="BL1978" t="str">
            <v>พันจ่าอากาศเอกสันติชัย ปัญญาทอง</v>
          </cell>
        </row>
        <row r="1979">
          <cell r="B1979">
            <v>2822</v>
          </cell>
          <cell r="C1979">
            <v>1969</v>
          </cell>
          <cell r="D1979">
            <v>23</v>
          </cell>
          <cell r="E1979">
            <v>12</v>
          </cell>
          <cell r="F1979">
            <v>2567</v>
          </cell>
          <cell r="G1979">
            <v>800009741102</v>
          </cell>
          <cell r="H1979" t="str">
            <v>นาง</v>
          </cell>
          <cell r="I1979" t="str">
            <v>ศรีมร</v>
          </cell>
          <cell r="J1979" t="str">
            <v>มหาวัน</v>
          </cell>
          <cell r="K1979" t="str">
            <v>3-5011-0042966-2</v>
          </cell>
          <cell r="L1979" t="str">
            <v>ท่าแพ</v>
          </cell>
          <cell r="M1979" t="str">
            <v>เชียงใหม่ 1</v>
          </cell>
          <cell r="N1979">
            <v>8</v>
          </cell>
          <cell r="O1979" t="str">
            <v>สินเชื่อพัฒนากลุ่มอาชีพ ช.พ.ค.</v>
          </cell>
          <cell r="P1979" t="str">
            <v>1.บุคคลค้ำประกัน</v>
          </cell>
          <cell r="S1979" t="str">
            <v>จังหวัดลำพูน</v>
          </cell>
          <cell r="T1979" t="str">
            <v>ผบE1803</v>
          </cell>
          <cell r="U1979">
            <v>2567</v>
          </cell>
          <cell r="V1979" t="str">
            <v>ผบE3465</v>
          </cell>
          <cell r="W1979">
            <v>2567</v>
          </cell>
          <cell r="X1979">
            <v>2</v>
          </cell>
          <cell r="Y1979">
            <v>9</v>
          </cell>
          <cell r="Z1979">
            <v>2567</v>
          </cell>
          <cell r="BL1979" t="str">
            <v>นางศรีมร มหาวัน</v>
          </cell>
        </row>
        <row r="1980">
          <cell r="B1980">
            <v>2823</v>
          </cell>
          <cell r="C1980">
            <v>1970</v>
          </cell>
          <cell r="D1980">
            <v>23</v>
          </cell>
          <cell r="E1980">
            <v>12</v>
          </cell>
          <cell r="F1980">
            <v>2567</v>
          </cell>
          <cell r="G1980">
            <v>800081915194</v>
          </cell>
          <cell r="H1980" t="str">
            <v>นางสาว</v>
          </cell>
          <cell r="I1980" t="str">
            <v>ขวัญฤทัย</v>
          </cell>
          <cell r="J1980" t="str">
            <v>จันตาคำ</v>
          </cell>
          <cell r="K1980" t="str">
            <v>1-5007-01235-06-7</v>
          </cell>
          <cell r="L1980" t="str">
            <v>ประตูช้างเผือก</v>
          </cell>
          <cell r="M1980" t="str">
            <v>เชียงใหม่ 1</v>
          </cell>
          <cell r="N1980">
            <v>8</v>
          </cell>
          <cell r="O1980" t="str">
            <v>สินเชื่อธนาคารประชาชน</v>
          </cell>
          <cell r="P1980" t="str">
            <v>1.บุคคลค้ำประกัน</v>
          </cell>
          <cell r="S1980" t="str">
            <v>แขวงเชียงดาว</v>
          </cell>
          <cell r="T1980" t="str">
            <v>ผบE324</v>
          </cell>
          <cell r="U1980">
            <v>2567</v>
          </cell>
          <cell r="V1980" t="str">
            <v>ผบE567</v>
          </cell>
          <cell r="W1980">
            <v>2567</v>
          </cell>
          <cell r="X1980">
            <v>18</v>
          </cell>
          <cell r="Y1980">
            <v>6</v>
          </cell>
          <cell r="Z1980">
            <v>2567</v>
          </cell>
          <cell r="BL1980" t="str">
            <v>นางสาวขวัญฤทัย จันตาคำ</v>
          </cell>
        </row>
        <row r="1981">
          <cell r="B1981">
            <v>2824</v>
          </cell>
          <cell r="C1981">
            <v>1971</v>
          </cell>
          <cell r="D1981">
            <v>23</v>
          </cell>
          <cell r="E1981">
            <v>12</v>
          </cell>
          <cell r="F1981">
            <v>2567</v>
          </cell>
          <cell r="G1981">
            <v>800015062683</v>
          </cell>
          <cell r="H1981" t="str">
            <v>นาย</v>
          </cell>
          <cell r="I1981" t="str">
            <v>ยงยุทธ</v>
          </cell>
          <cell r="J1981" t="str">
            <v>อินตา</v>
          </cell>
          <cell r="K1981" t="str">
            <v>3-5013-00118-61-0</v>
          </cell>
          <cell r="L1981" t="str">
            <v>เซ็นทรัล แอร์พอร์ต พลาซ่า เชียงใหม่</v>
          </cell>
          <cell r="M1981" t="str">
            <v>เชียงใหม่ 1</v>
          </cell>
          <cell r="N1981">
            <v>8</v>
          </cell>
          <cell r="O1981" t="str">
            <v>สินเชื่อสวัสดิการ</v>
          </cell>
          <cell r="P1981" t="str">
            <v>1.บุคคลค้ำประกัน</v>
          </cell>
          <cell r="S1981" t="str">
            <v>จังหวัดเชียงใหม่</v>
          </cell>
          <cell r="T1981" t="str">
            <v>ผบE1506</v>
          </cell>
          <cell r="U1981">
            <v>2567</v>
          </cell>
          <cell r="BL1981" t="str">
            <v>นายยงยุทธ อินตา</v>
          </cell>
        </row>
        <row r="1982">
          <cell r="B1982">
            <v>2825</v>
          </cell>
          <cell r="C1982">
            <v>1972</v>
          </cell>
          <cell r="G1982">
            <v>800086086066</v>
          </cell>
          <cell r="H1982" t="str">
            <v>นางสาว</v>
          </cell>
          <cell r="I1982" t="str">
            <v>กาญจนา</v>
          </cell>
          <cell r="J1982" t="str">
            <v>สุวี</v>
          </cell>
          <cell r="K1982">
            <v>3500200660942</v>
          </cell>
          <cell r="L1982" t="str">
            <v>บิ๊กซี หางดง</v>
          </cell>
          <cell r="M1982" t="str">
            <v>เชียงใหม่ 3</v>
          </cell>
          <cell r="N1982">
            <v>8</v>
          </cell>
          <cell r="O1982" t="str">
            <v>สินเชื่อธนาคารประชาชน</v>
          </cell>
          <cell r="P1982" t="str">
            <v>1.บุคคลค้ำประกัน</v>
          </cell>
          <cell r="Q1982">
            <v>156016.34</v>
          </cell>
          <cell r="R1982">
            <v>68485.039999999994</v>
          </cell>
          <cell r="S1982" t="str">
            <v>จังหวัดฮอด</v>
          </cell>
          <cell r="T1982" t="str">
            <v>ผบE849</v>
          </cell>
          <cell r="U1982">
            <v>2566</v>
          </cell>
          <cell r="V1982" t="str">
            <v>ผบE1095</v>
          </cell>
          <cell r="W1982">
            <v>2566</v>
          </cell>
          <cell r="X1982">
            <v>18</v>
          </cell>
          <cell r="Y1982">
            <v>9</v>
          </cell>
          <cell r="Z1982">
            <v>2566</v>
          </cell>
          <cell r="BL1982" t="str">
            <v>นางสาวกาญจนา สุวี</v>
          </cell>
        </row>
        <row r="1983">
          <cell r="B1983">
            <v>2826</v>
          </cell>
          <cell r="C1983">
            <v>1973</v>
          </cell>
          <cell r="G1983">
            <v>800118705956</v>
          </cell>
          <cell r="H1983" t="str">
            <v>นาย</v>
          </cell>
          <cell r="I1983" t="str">
            <v>ธวุฒิ</v>
          </cell>
          <cell r="J1983" t="str">
            <v>จอมแปง</v>
          </cell>
          <cell r="K1983">
            <v>1509901468926</v>
          </cell>
          <cell r="L1983" t="str">
            <v>บิ๊กซี หางดง</v>
          </cell>
          <cell r="M1983" t="str">
            <v>เชียงใหม่ 3</v>
          </cell>
          <cell r="N1983">
            <v>8</v>
          </cell>
          <cell r="O1983" t="str">
            <v>สินเชื่อธนาคารประชาชน</v>
          </cell>
          <cell r="P1983" t="str">
            <v>1.บุคคลค้ำประกัน</v>
          </cell>
          <cell r="Q1983">
            <v>36110</v>
          </cell>
          <cell r="R1983">
            <v>8713.4599999999991</v>
          </cell>
          <cell r="S1983" t="str">
            <v>แขวงเชียงใหม่</v>
          </cell>
          <cell r="T1983" t="str">
            <v>ผบE1465</v>
          </cell>
          <cell r="U1983">
            <v>2566</v>
          </cell>
          <cell r="V1983" t="str">
            <v>ผบE3502</v>
          </cell>
          <cell r="W1983">
            <v>2566</v>
          </cell>
          <cell r="AA1983">
            <v>22</v>
          </cell>
          <cell r="AB1983">
            <v>5</v>
          </cell>
          <cell r="AC1983">
            <v>2566</v>
          </cell>
          <cell r="BL1983" t="str">
            <v>นายธวุฒิ จอมแปง</v>
          </cell>
        </row>
        <row r="1984">
          <cell r="B1984">
            <v>2827</v>
          </cell>
          <cell r="C1984">
            <v>1974</v>
          </cell>
          <cell r="G1984">
            <v>800086253310</v>
          </cell>
          <cell r="H1984" t="str">
            <v>นาย</v>
          </cell>
          <cell r="I1984" t="str">
            <v>ชัยณรงค์</v>
          </cell>
          <cell r="J1984" t="str">
            <v>เมืองมา</v>
          </cell>
          <cell r="K1984">
            <v>3501500517887</v>
          </cell>
          <cell r="L1984" t="str">
            <v>บิ๊กซี หางดง</v>
          </cell>
          <cell r="M1984" t="str">
            <v>เชียงใหม่ 3</v>
          </cell>
          <cell r="N1984">
            <v>8</v>
          </cell>
          <cell r="O1984" t="str">
            <v>สินเชื่อธนาคารประชาชน</v>
          </cell>
          <cell r="P1984" t="str">
            <v>1.บุคคลค้ำประกัน</v>
          </cell>
          <cell r="Q1984">
            <v>159784.04</v>
          </cell>
          <cell r="R1984">
            <v>59489.59</v>
          </cell>
          <cell r="S1984" t="str">
            <v>แขวงเชียงใหม่</v>
          </cell>
          <cell r="T1984" t="str">
            <v>ผบE1466</v>
          </cell>
          <cell r="U1984">
            <v>2566</v>
          </cell>
          <cell r="V1984" t="str">
            <v>ผบE4442</v>
          </cell>
          <cell r="W1984">
            <v>2566</v>
          </cell>
          <cell r="AA1984">
            <v>12</v>
          </cell>
          <cell r="AB1984">
            <v>6</v>
          </cell>
          <cell r="AC1984">
            <v>2566</v>
          </cell>
          <cell r="BL1984" t="str">
            <v>นายชัยณรงค์ เมืองมา</v>
          </cell>
        </row>
        <row r="1985">
          <cell r="B1985">
            <v>2828</v>
          </cell>
          <cell r="C1985">
            <v>1975</v>
          </cell>
          <cell r="G1985">
            <v>800096079291</v>
          </cell>
          <cell r="H1985" t="str">
            <v>นางสาว</v>
          </cell>
          <cell r="I1985" t="str">
            <v>สมจิตร</v>
          </cell>
          <cell r="J1985" t="str">
            <v>อาจแก้ว</v>
          </cell>
          <cell r="K1985">
            <v>3420100196536</v>
          </cell>
          <cell r="L1985" t="str">
            <v>บิ๊กซี หางดง</v>
          </cell>
          <cell r="M1985" t="str">
            <v>เชียงใหม่ 3</v>
          </cell>
          <cell r="N1985">
            <v>8</v>
          </cell>
          <cell r="O1985" t="str">
            <v>สินเชื่อธนาคารประชาชน</v>
          </cell>
          <cell r="P1985" t="str">
            <v>1.บุคคลค้ำประกัน</v>
          </cell>
          <cell r="Q1985">
            <v>30484.86</v>
          </cell>
          <cell r="R1985">
            <v>7541.73</v>
          </cell>
          <cell r="S1985" t="str">
            <v>แขวงเชียงราย</v>
          </cell>
          <cell r="T1985" t="str">
            <v>ผบE109</v>
          </cell>
          <cell r="U1985">
            <v>2566</v>
          </cell>
          <cell r="V1985" t="str">
            <v>ผบE822</v>
          </cell>
          <cell r="W1985">
            <v>2566</v>
          </cell>
          <cell r="AA1985">
            <v>27</v>
          </cell>
          <cell r="AB1985">
            <v>2</v>
          </cell>
          <cell r="AC1985">
            <v>2566</v>
          </cell>
          <cell r="BL1985" t="str">
            <v>นางสาวสมจิตร อาจแก้ว</v>
          </cell>
        </row>
        <row r="1986">
          <cell r="B1986">
            <v>2829</v>
          </cell>
          <cell r="C1986">
            <v>1976</v>
          </cell>
          <cell r="G1986">
            <v>800088794329</v>
          </cell>
          <cell r="H1986" t="str">
            <v>นางสาว</v>
          </cell>
          <cell r="I1986" t="str">
            <v xml:space="preserve">ลินดา </v>
          </cell>
          <cell r="J1986" t="str">
            <v>ดวงไฟ</v>
          </cell>
          <cell r="K1986">
            <v>1509900274923</v>
          </cell>
          <cell r="L1986" t="str">
            <v>บิ๊กซี หางดง</v>
          </cell>
          <cell r="M1986" t="str">
            <v>เชียงใหม่ 3</v>
          </cell>
          <cell r="N1986">
            <v>8</v>
          </cell>
          <cell r="O1986" t="str">
            <v>สินเชื่อธนาคารประชาชน</v>
          </cell>
          <cell r="P1986" t="str">
            <v>1.บุคคลค้ำประกัน</v>
          </cell>
          <cell r="Q1986">
            <v>46135.81</v>
          </cell>
          <cell r="R1986">
            <v>19004.82</v>
          </cell>
          <cell r="S1986" t="str">
            <v>แขวงเชียงใหม่</v>
          </cell>
          <cell r="T1986" t="str">
            <v>ผบE1894</v>
          </cell>
          <cell r="U1986">
            <v>2566</v>
          </cell>
          <cell r="V1986" t="str">
            <v>ผบE4534</v>
          </cell>
          <cell r="W1986">
            <v>2566</v>
          </cell>
          <cell r="AA1986">
            <v>13</v>
          </cell>
          <cell r="AB1986">
            <v>6</v>
          </cell>
          <cell r="AC1986">
            <v>2566</v>
          </cell>
          <cell r="BL1986" t="str">
            <v>นางสาวลินดา  ดวงไฟ</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v>1500</v>
          </cell>
          <cell r="BD5">
            <v>13</v>
          </cell>
          <cell r="BE5">
            <v>6</v>
          </cell>
          <cell r="BF5">
            <v>2565</v>
          </cell>
          <cell r="BG5">
            <v>0</v>
          </cell>
          <cell r="BH5" t="str">
            <v>-</v>
          </cell>
          <cell r="BI5" t="str">
            <v>-</v>
          </cell>
          <cell r="BJ5" t="str">
            <v>-</v>
          </cell>
          <cell r="BK5">
            <v>0</v>
          </cell>
          <cell r="BL5">
            <v>1150</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v>1500</v>
          </cell>
          <cell r="BD7">
            <v>28</v>
          </cell>
          <cell r="BE7">
            <v>4</v>
          </cell>
          <cell r="BF7">
            <v>2566</v>
          </cell>
          <cell r="BG7">
            <v>0</v>
          </cell>
          <cell r="BH7" t="str">
            <v>-</v>
          </cell>
          <cell r="BI7" t="str">
            <v>-</v>
          </cell>
          <cell r="BJ7" t="str">
            <v>-</v>
          </cell>
          <cell r="BK7">
            <v>0</v>
          </cell>
          <cell r="BL7">
            <v>2080</v>
          </cell>
          <cell r="BM7">
            <v>0</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v>900</v>
          </cell>
          <cell r="BD17">
            <v>13</v>
          </cell>
          <cell r="BE17">
            <v>11</v>
          </cell>
          <cell r="BF17">
            <v>2566</v>
          </cell>
          <cell r="BG17">
            <v>0</v>
          </cell>
          <cell r="BH17" t="str">
            <v>-</v>
          </cell>
          <cell r="BI17" t="str">
            <v>-</v>
          </cell>
          <cell r="BJ17" t="str">
            <v>-</v>
          </cell>
          <cell r="BK17">
            <v>0</v>
          </cell>
          <cell r="BL17">
            <v>630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28/10/2564)//สืบแล้ว  รายงานผล วันที่ 4/3/2565</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
          </cell>
          <cell r="BO27" t="str">
            <v/>
          </cell>
          <cell r="BP27" t="str">
            <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v>1500</v>
          </cell>
          <cell r="BD44">
            <v>13</v>
          </cell>
          <cell r="BE44">
            <v>3</v>
          </cell>
          <cell r="BF44">
            <v>2566</v>
          </cell>
          <cell r="BG44">
            <v>0</v>
          </cell>
          <cell r="BH44" t="str">
            <v>-</v>
          </cell>
          <cell r="BI44" t="str">
            <v>-</v>
          </cell>
          <cell r="BJ44" t="str">
            <v>-</v>
          </cell>
          <cell r="BK44">
            <v>0</v>
          </cell>
          <cell r="BL44">
            <v>2890</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v>300</v>
          </cell>
          <cell r="BD54">
            <v>30</v>
          </cell>
          <cell r="BE54">
            <v>11</v>
          </cell>
          <cell r="BF54">
            <v>2565</v>
          </cell>
          <cell r="BG54">
            <v>0</v>
          </cell>
          <cell r="BH54" t="str">
            <v>-</v>
          </cell>
          <cell r="BI54" t="str">
            <v>-</v>
          </cell>
          <cell r="BJ54" t="str">
            <v>-</v>
          </cell>
          <cell r="BK54">
            <v>0</v>
          </cell>
          <cell r="BL54">
            <v>405</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23/11/2564)//สืบแล้ว รายงานผล วันที่ 8/1/2564</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t="str">
            <v/>
          </cell>
          <cell r="BD66" t="str">
            <v/>
          </cell>
          <cell r="BE66" t="str">
            <v/>
          </cell>
          <cell r="BF66" t="str">
            <v/>
          </cell>
          <cell r="BG66" t="str">
            <v/>
          </cell>
          <cell r="BH66" t="str">
            <v/>
          </cell>
          <cell r="BI66" t="str">
            <v/>
          </cell>
          <cell r="BJ66" t="str">
            <v/>
          </cell>
          <cell r="BK66" t="str">
            <v/>
          </cell>
          <cell r="BL66" t="str">
            <v/>
          </cell>
          <cell r="BM66" t="str">
            <v/>
          </cell>
          <cell r="BN66" t="str">
            <v/>
          </cell>
          <cell r="BO66" t="str">
            <v/>
          </cell>
          <cell r="BP66" t="str">
            <v/>
          </cell>
          <cell r="BQ66" t="str">
            <v/>
          </cell>
          <cell r="BR66" t="str">
            <v/>
          </cell>
          <cell r="BS66" t="str">
            <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cell>
          <cell r="BO68" t="str">
            <v/>
          </cell>
          <cell r="BP68" t="str">
            <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cell>
          <cell r="BO70" t="str">
            <v/>
          </cell>
          <cell r="BP70" t="str">
            <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v>
          </cell>
          <cell r="BD96" t="str">
            <v>13
1</v>
          </cell>
          <cell r="BE96" t="str">
            <v>11
3</v>
          </cell>
          <cell r="BF96" t="str">
            <v>2566
2567</v>
          </cell>
          <cell r="BG96">
            <v>0</v>
          </cell>
          <cell r="BH96" t="str">
            <v>-</v>
          </cell>
          <cell r="BI96" t="str">
            <v>-</v>
          </cell>
          <cell r="BJ96" t="str">
            <v>-</v>
          </cell>
          <cell r="BK96">
            <v>0</v>
          </cell>
          <cell r="BL96" t="str">
            <v>1565
300</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v>18</v>
          </cell>
          <cell r="BO97">
            <v>7</v>
          </cell>
          <cell r="BP97">
            <v>2566</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v>1200</v>
          </cell>
          <cell r="BD99">
            <v>18</v>
          </cell>
          <cell r="BE99">
            <v>8</v>
          </cell>
          <cell r="BF99">
            <v>2566</v>
          </cell>
          <cell r="BG99">
            <v>0</v>
          </cell>
          <cell r="BH99" t="str">
            <v>-</v>
          </cell>
          <cell r="BI99" t="str">
            <v>-</v>
          </cell>
          <cell r="BJ99" t="str">
            <v>-</v>
          </cell>
          <cell r="BK99">
            <v>0</v>
          </cell>
          <cell r="BL99">
            <v>1990</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t="str">
            <v/>
          </cell>
          <cell r="BD113" t="str">
            <v/>
          </cell>
          <cell r="BE113" t="str">
            <v/>
          </cell>
          <cell r="BF113" t="str">
            <v/>
          </cell>
          <cell r="BG113" t="str">
            <v/>
          </cell>
          <cell r="BH113" t="str">
            <v/>
          </cell>
          <cell r="BI113" t="str">
            <v/>
          </cell>
          <cell r="BJ113" t="str">
            <v/>
          </cell>
          <cell r="BK113" t="str">
            <v/>
          </cell>
          <cell r="BL113" t="str">
            <v/>
          </cell>
          <cell r="BM113" t="str">
            <v/>
          </cell>
          <cell r="BN113" t="str">
            <v/>
          </cell>
          <cell r="BO113" t="str">
            <v/>
          </cell>
          <cell r="BP113" t="str">
            <v/>
          </cell>
          <cell r="BQ113" t="str">
            <v/>
          </cell>
          <cell r="BR113" t="str">
            <v/>
          </cell>
          <cell r="BS113" t="str">
            <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v>1500</v>
          </cell>
          <cell r="BD114">
            <v>18</v>
          </cell>
          <cell r="BE114">
            <v>8</v>
          </cell>
          <cell r="BF114">
            <v>2566</v>
          </cell>
          <cell r="BG114">
            <v>0</v>
          </cell>
          <cell r="BH114" t="str">
            <v>-</v>
          </cell>
          <cell r="BI114" t="str">
            <v>-</v>
          </cell>
          <cell r="BJ114" t="str">
            <v>-</v>
          </cell>
          <cell r="BK114">
            <v>0</v>
          </cell>
          <cell r="BL114">
            <v>1495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v>1200</v>
          </cell>
          <cell r="BD115">
            <v>30</v>
          </cell>
          <cell r="BE115">
            <v>6</v>
          </cell>
          <cell r="BF115">
            <v>2566</v>
          </cell>
          <cell r="BG115">
            <v>0</v>
          </cell>
          <cell r="BH115" t="str">
            <v>-</v>
          </cell>
          <cell r="BI115" t="str">
            <v>-</v>
          </cell>
          <cell r="BJ115" t="str">
            <v>-</v>
          </cell>
          <cell r="BK115">
            <v>0</v>
          </cell>
          <cell r="BL115">
            <v>1355</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cell>
          <cell r="BO116" t="str">
            <v/>
          </cell>
          <cell r="BP116" t="str">
            <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v>27</v>
          </cell>
          <cell r="BO121">
            <v>4</v>
          </cell>
          <cell r="BP121">
            <v>2566</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v>1200</v>
          </cell>
          <cell r="BD132">
            <v>7</v>
          </cell>
          <cell r="BE132">
            <v>11</v>
          </cell>
          <cell r="BF132">
            <v>2565</v>
          </cell>
          <cell r="BG132">
            <v>0</v>
          </cell>
          <cell r="BH132" t="str">
            <v>-</v>
          </cell>
          <cell r="BI132" t="str">
            <v>-</v>
          </cell>
          <cell r="BJ132" t="str">
            <v>-</v>
          </cell>
          <cell r="BK132">
            <v>0</v>
          </cell>
          <cell r="BL132">
            <v>1695</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v>600</v>
          </cell>
          <cell r="BD140">
            <v>31</v>
          </cell>
          <cell r="BE140">
            <v>8</v>
          </cell>
          <cell r="BF140">
            <v>2565</v>
          </cell>
          <cell r="BG140">
            <v>0</v>
          </cell>
          <cell r="BH140" t="str">
            <v>-</v>
          </cell>
          <cell r="BI140" t="str">
            <v>-</v>
          </cell>
          <cell r="BJ140" t="str">
            <v>-</v>
          </cell>
          <cell r="BK140">
            <v>0</v>
          </cell>
          <cell r="BL140">
            <v>605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v>900</v>
          </cell>
          <cell r="BD142">
            <v>12</v>
          </cell>
          <cell r="BE142">
            <v>4</v>
          </cell>
          <cell r="BF142">
            <v>2566</v>
          </cell>
          <cell r="BG142">
            <v>0</v>
          </cell>
          <cell r="BH142" t="str">
            <v>-</v>
          </cell>
          <cell r="BI142" t="str">
            <v>-</v>
          </cell>
          <cell r="BJ142" t="str">
            <v>-</v>
          </cell>
          <cell r="BK142">
            <v>0</v>
          </cell>
          <cell r="BL142">
            <v>795</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v>
          </cell>
          <cell r="BD147" t="str">
            <v>13
27</v>
          </cell>
          <cell r="BE147" t="str">
            <v>11
3</v>
          </cell>
          <cell r="BF147" t="str">
            <v>2566
2567</v>
          </cell>
          <cell r="BG147">
            <v>0</v>
          </cell>
          <cell r="BH147" t="str">
            <v>-</v>
          </cell>
          <cell r="BI147" t="str">
            <v>-</v>
          </cell>
          <cell r="BJ147" t="str">
            <v>-</v>
          </cell>
          <cell r="BK147">
            <v>0</v>
          </cell>
          <cell r="BL147" t="str">
            <v>1275
315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v>1200</v>
          </cell>
          <cell r="BD151">
            <v>12</v>
          </cell>
          <cell r="BE151">
            <v>4</v>
          </cell>
          <cell r="BF151">
            <v>2566</v>
          </cell>
          <cell r="BG151">
            <v>0</v>
          </cell>
          <cell r="BH151" t="str">
            <v>-</v>
          </cell>
          <cell r="BI151" t="str">
            <v>-</v>
          </cell>
          <cell r="BJ151" t="str">
            <v>-</v>
          </cell>
          <cell r="BK151">
            <v>0</v>
          </cell>
          <cell r="BL151">
            <v>1130</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v>18</v>
          </cell>
          <cell r="BO154">
            <v>7</v>
          </cell>
          <cell r="BP154">
            <v>2566</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v>18</v>
          </cell>
          <cell r="BO157">
            <v>7</v>
          </cell>
          <cell r="BP157">
            <v>2566</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v>600</v>
          </cell>
          <cell r="BD165">
            <v>18</v>
          </cell>
          <cell r="BE165">
            <v>1</v>
          </cell>
          <cell r="BF165">
            <v>2566</v>
          </cell>
          <cell r="BG165">
            <v>0</v>
          </cell>
          <cell r="BH165" t="str">
            <v>-</v>
          </cell>
          <cell r="BI165" t="str">
            <v>-</v>
          </cell>
          <cell r="BJ165" t="str">
            <v>-</v>
          </cell>
          <cell r="BK165">
            <v>0</v>
          </cell>
          <cell r="BL165">
            <v>955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t="str">
            <v/>
          </cell>
          <cell r="BO172" t="str">
            <v/>
          </cell>
          <cell r="BP172" t="str">
            <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v>900</v>
          </cell>
          <cell r="BD173">
            <v>16</v>
          </cell>
          <cell r="BE173">
            <v>9</v>
          </cell>
          <cell r="BF173">
            <v>2565</v>
          </cell>
          <cell r="BG173">
            <v>0</v>
          </cell>
          <cell r="BH173" t="str">
            <v>-</v>
          </cell>
          <cell r="BI173" t="str">
            <v>-</v>
          </cell>
          <cell r="BJ173" t="str">
            <v>-</v>
          </cell>
          <cell r="BK173">
            <v>0</v>
          </cell>
          <cell r="BL173">
            <v>1990</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v>1200</v>
          </cell>
          <cell r="BD174">
            <v>25</v>
          </cell>
          <cell r="BE174">
            <v>5</v>
          </cell>
          <cell r="BF174">
            <v>2565</v>
          </cell>
          <cell r="BG174">
            <v>0</v>
          </cell>
          <cell r="BH174" t="str">
            <v>-</v>
          </cell>
          <cell r="BI174" t="str">
            <v>-</v>
          </cell>
          <cell r="BJ174" t="str">
            <v>-</v>
          </cell>
          <cell r="BK174">
            <v>0</v>
          </cell>
          <cell r="BL174">
            <v>1380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v>1800</v>
          </cell>
          <cell r="BD188">
            <v>12</v>
          </cell>
          <cell r="BE188">
            <v>5</v>
          </cell>
          <cell r="BF188">
            <v>2566</v>
          </cell>
          <cell r="BG188">
            <v>0</v>
          </cell>
          <cell r="BH188" t="str">
            <v>-</v>
          </cell>
          <cell r="BI188" t="str">
            <v>-</v>
          </cell>
          <cell r="BJ188" t="str">
            <v>-</v>
          </cell>
          <cell r="BK188">
            <v>0</v>
          </cell>
          <cell r="BL188">
            <v>1745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24/12/2564)//สืบแล้ว  รายงานผล วันที่ 22/3/2565</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v>1200</v>
          </cell>
          <cell r="BD214">
            <v>24</v>
          </cell>
          <cell r="BE214">
            <v>8</v>
          </cell>
          <cell r="BF214">
            <v>2565</v>
          </cell>
          <cell r="BG214">
            <v>0</v>
          </cell>
          <cell r="BH214" t="str">
            <v>-</v>
          </cell>
          <cell r="BI214" t="str">
            <v>-</v>
          </cell>
          <cell r="BJ214" t="str">
            <v>-</v>
          </cell>
          <cell r="BK214">
            <v>0</v>
          </cell>
          <cell r="BL214">
            <v>2765</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v>243088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v>2100</v>
          </cell>
          <cell r="BD215">
            <v>22</v>
          </cell>
          <cell r="BE215">
            <v>8</v>
          </cell>
          <cell r="BF215">
            <v>2565</v>
          </cell>
          <cell r="BG215">
            <v>0</v>
          </cell>
          <cell r="BH215" t="str">
            <v>-</v>
          </cell>
          <cell r="BI215" t="str">
            <v>-</v>
          </cell>
          <cell r="BJ215" t="str">
            <v>-</v>
          </cell>
          <cell r="BK215">
            <v>0</v>
          </cell>
          <cell r="BL215">
            <v>1865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v>900</v>
          </cell>
          <cell r="BD216">
            <v>22</v>
          </cell>
          <cell r="BE216">
            <v>8</v>
          </cell>
          <cell r="BF216">
            <v>2565</v>
          </cell>
          <cell r="BG216">
            <v>0</v>
          </cell>
          <cell r="BH216" t="str">
            <v>-</v>
          </cell>
          <cell r="BI216" t="str">
            <v>-</v>
          </cell>
          <cell r="BJ216" t="str">
            <v>-</v>
          </cell>
          <cell r="BK216">
            <v>0</v>
          </cell>
          <cell r="BL216">
            <v>930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v>600</v>
          </cell>
          <cell r="BD218">
            <v>22</v>
          </cell>
          <cell r="BE218">
            <v>8</v>
          </cell>
          <cell r="BF218">
            <v>2565</v>
          </cell>
          <cell r="BG218">
            <v>0</v>
          </cell>
          <cell r="BH218" t="str">
            <v>-</v>
          </cell>
          <cell r="BI218" t="str">
            <v>-</v>
          </cell>
          <cell r="BJ218" t="str">
            <v>-</v>
          </cell>
          <cell r="BK218">
            <v>0</v>
          </cell>
          <cell r="BL218">
            <v>1000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t="str">
            <v/>
          </cell>
          <cell r="BO238" t="str">
            <v/>
          </cell>
          <cell r="BP238" t="str">
            <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t="str">
            <v/>
          </cell>
          <cell r="BO239" t="str">
            <v/>
          </cell>
          <cell r="BP239" t="str">
            <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G258" t="str">
            <v>'-ไม่พบว่ามีกรรมสิทธิ์ในที่ดิน อ.เมือง  จ.เชียงใหม่</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 xml:space="preserve">สืบทรัพย์สำนักงานอื่นฟ้อง (คำสั่ง 11/2/2565)//สืบแล้ว  รายงานผล วันที่ </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E261" t="str">
            <v>จำเลยที่ 3</v>
          </cell>
          <cell r="CF261" t="str">
            <v>1-5712-00074-02-9</v>
          </cell>
          <cell r="CG261" t="str">
            <v>'-ไม่พบว่ามีกรรมสิทธิ์ในที่ดิน อ.สารภี  จ.เชียงใหม่</v>
          </cell>
          <cell r="CL261">
            <v>242947</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G263" t="str">
            <v>'-ไม่พบว่ามีกรรมสิทธิ์ในที่ดิน อ.สันทราย จ.เชียงใหม่</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v>1200</v>
          </cell>
          <cell r="BD319">
            <v>30</v>
          </cell>
          <cell r="BE319">
            <v>11</v>
          </cell>
          <cell r="BF319">
            <v>2565</v>
          </cell>
          <cell r="BG319">
            <v>0</v>
          </cell>
          <cell r="BH319" t="str">
            <v>-</v>
          </cell>
          <cell r="BI319" t="str">
            <v>-</v>
          </cell>
          <cell r="BJ319" t="str">
            <v>-</v>
          </cell>
          <cell r="BK319">
            <v>0</v>
          </cell>
          <cell r="BL319">
            <v>1395</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v>1500</v>
          </cell>
          <cell r="BD320">
            <v>18</v>
          </cell>
          <cell r="BE320">
            <v>1</v>
          </cell>
          <cell r="BF320">
            <v>2566</v>
          </cell>
          <cell r="BG320">
            <v>0</v>
          </cell>
          <cell r="BH320" t="str">
            <v>-</v>
          </cell>
          <cell r="BI320" t="str">
            <v>-</v>
          </cell>
          <cell r="BJ320" t="str">
            <v>-</v>
          </cell>
          <cell r="BK320">
            <v>0</v>
          </cell>
          <cell r="BL320">
            <v>1785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v>1200</v>
          </cell>
          <cell r="BD325">
            <v>25</v>
          </cell>
          <cell r="BE325">
            <v>11</v>
          </cell>
          <cell r="BF325">
            <v>2565</v>
          </cell>
          <cell r="BG325">
            <v>0</v>
          </cell>
          <cell r="BH325" t="str">
            <v>-</v>
          </cell>
          <cell r="BI325" t="str">
            <v>-</v>
          </cell>
          <cell r="BJ325" t="str">
            <v>-</v>
          </cell>
          <cell r="BK325">
            <v>0</v>
          </cell>
          <cell r="BL325">
            <v>810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t="str">
            <v/>
          </cell>
          <cell r="BO326" t="str">
            <v/>
          </cell>
          <cell r="BP326" t="str">
            <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v>1200</v>
          </cell>
          <cell r="BD328">
            <v>25</v>
          </cell>
          <cell r="BE328">
            <v>11</v>
          </cell>
          <cell r="BF328">
            <v>2565</v>
          </cell>
          <cell r="BG328">
            <v>0</v>
          </cell>
          <cell r="BH328" t="str">
            <v>-</v>
          </cell>
          <cell r="BI328" t="str">
            <v>-</v>
          </cell>
          <cell r="BJ328" t="str">
            <v>-</v>
          </cell>
          <cell r="BK328">
            <v>0</v>
          </cell>
          <cell r="BL328">
            <v>1565</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v>1200</v>
          </cell>
          <cell r="BD330">
            <v>25</v>
          </cell>
          <cell r="BE330">
            <v>11</v>
          </cell>
          <cell r="BF330">
            <v>2565</v>
          </cell>
          <cell r="BG330">
            <v>0</v>
          </cell>
          <cell r="BH330" t="str">
            <v>-</v>
          </cell>
          <cell r="BI330" t="str">
            <v>-</v>
          </cell>
          <cell r="BJ330" t="str">
            <v>-</v>
          </cell>
          <cell r="BK330">
            <v>0</v>
          </cell>
          <cell r="BL330">
            <v>1125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v>1500</v>
          </cell>
          <cell r="BD339">
            <v>25</v>
          </cell>
          <cell r="BE339">
            <v>11</v>
          </cell>
          <cell r="BF339">
            <v>2565</v>
          </cell>
          <cell r="BG339">
            <v>0</v>
          </cell>
          <cell r="BH339" t="str">
            <v>-</v>
          </cell>
          <cell r="BI339" t="str">
            <v>-</v>
          </cell>
          <cell r="BJ339" t="str">
            <v>-</v>
          </cell>
          <cell r="BK339">
            <v>0</v>
          </cell>
          <cell r="BL339">
            <v>1385</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v>0</v>
          </cell>
          <cell r="BD341">
            <v>31</v>
          </cell>
          <cell r="BE341">
            <v>1</v>
          </cell>
          <cell r="BF341">
            <v>2567</v>
          </cell>
          <cell r="BG341">
            <v>0</v>
          </cell>
          <cell r="BH341" t="str">
            <v>-</v>
          </cell>
          <cell r="BI341" t="str">
            <v>-</v>
          </cell>
          <cell r="BJ341" t="str">
            <v>-</v>
          </cell>
          <cell r="BK341">
            <v>0</v>
          </cell>
          <cell r="BL341">
            <v>445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v>
          </cell>
          <cell r="BD346" t="str">
            <v>31
14</v>
          </cell>
          <cell r="BE346" t="str">
            <v>1
3</v>
          </cell>
          <cell r="BF346" t="str">
            <v>2567
2567</v>
          </cell>
          <cell r="BG346">
            <v>0</v>
          </cell>
          <cell r="BH346" t="str">
            <v>-</v>
          </cell>
          <cell r="BI346" t="str">
            <v>-</v>
          </cell>
          <cell r="BJ346" t="str">
            <v>-</v>
          </cell>
          <cell r="BK346">
            <v>0</v>
          </cell>
          <cell r="BL346" t="str">
            <v>1360
445</v>
          </cell>
          <cell r="BM346">
            <v>0</v>
          </cell>
          <cell r="BN346" t="str">
            <v/>
          </cell>
          <cell r="BO346" t="str">
            <v/>
          </cell>
          <cell r="BP346" t="str">
            <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v>1200</v>
          </cell>
          <cell r="BD354">
            <v>13</v>
          </cell>
          <cell r="BE354">
            <v>3</v>
          </cell>
          <cell r="BF354">
            <v>2566</v>
          </cell>
          <cell r="BG354">
            <v>0</v>
          </cell>
          <cell r="BH354" t="str">
            <v>-</v>
          </cell>
          <cell r="BI354" t="str">
            <v>-</v>
          </cell>
          <cell r="BJ354" t="str">
            <v>-</v>
          </cell>
          <cell r="BK354">
            <v>0</v>
          </cell>
          <cell r="BL354">
            <v>1705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v>600</v>
          </cell>
          <cell r="BD355">
            <v>13</v>
          </cell>
          <cell r="BE355">
            <v>3</v>
          </cell>
          <cell r="BF355">
            <v>2566</v>
          </cell>
          <cell r="BG355">
            <v>0</v>
          </cell>
          <cell r="BH355" t="str">
            <v>-</v>
          </cell>
          <cell r="BI355" t="str">
            <v>-</v>
          </cell>
          <cell r="BJ355" t="str">
            <v>-</v>
          </cell>
          <cell r="BK355">
            <v>0</v>
          </cell>
          <cell r="BL355">
            <v>805</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v>1200</v>
          </cell>
          <cell r="BD359">
            <v>30</v>
          </cell>
          <cell r="BE359">
            <v>11</v>
          </cell>
          <cell r="BF359">
            <v>2565</v>
          </cell>
          <cell r="BG359">
            <v>0</v>
          </cell>
          <cell r="BH359" t="str">
            <v>-</v>
          </cell>
          <cell r="BI359" t="str">
            <v>-</v>
          </cell>
          <cell r="BJ359" t="str">
            <v>-</v>
          </cell>
          <cell r="BK359">
            <v>0</v>
          </cell>
          <cell r="BL359">
            <v>1295</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v>1200</v>
          </cell>
          <cell r="BD363">
            <v>30</v>
          </cell>
          <cell r="BE363">
            <v>11</v>
          </cell>
          <cell r="BF363">
            <v>2565</v>
          </cell>
          <cell r="BG363">
            <v>0</v>
          </cell>
          <cell r="BH363" t="str">
            <v>-</v>
          </cell>
          <cell r="BI363" t="str">
            <v>-</v>
          </cell>
          <cell r="BJ363" t="str">
            <v>-</v>
          </cell>
          <cell r="BK363">
            <v>0</v>
          </cell>
          <cell r="BL363">
            <v>1085</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t="str">
            <v/>
          </cell>
          <cell r="BO367" t="str">
            <v/>
          </cell>
          <cell r="BP367" t="str">
            <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v>1200</v>
          </cell>
          <cell r="BD368">
            <v>8</v>
          </cell>
          <cell r="BE368">
            <v>1</v>
          </cell>
          <cell r="BF368">
            <v>2567</v>
          </cell>
          <cell r="BG368">
            <v>0</v>
          </cell>
          <cell r="BH368" t="str">
            <v>-</v>
          </cell>
          <cell r="BI368" t="str">
            <v>-</v>
          </cell>
          <cell r="BJ368" t="str">
            <v>-</v>
          </cell>
          <cell r="BK368">
            <v>0</v>
          </cell>
          <cell r="BL368">
            <v>1180</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t="str">
            <v/>
          </cell>
          <cell r="BO374" t="str">
            <v/>
          </cell>
          <cell r="BP374" t="str">
            <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9/5/2565)//สืบแล้ว รายงานผล วันที่ 21/7/2565</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v>900</v>
          </cell>
          <cell r="BD392">
            <v>13</v>
          </cell>
          <cell r="BE392">
            <v>1</v>
          </cell>
          <cell r="BF392">
            <v>2566</v>
          </cell>
          <cell r="BG392">
            <v>0</v>
          </cell>
          <cell r="BH392" t="str">
            <v>-</v>
          </cell>
          <cell r="BI392" t="str">
            <v>-</v>
          </cell>
          <cell r="BJ392" t="str">
            <v>-</v>
          </cell>
          <cell r="BK392">
            <v>0</v>
          </cell>
          <cell r="BL392">
            <v>1295</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ใบเสร็จ</v>
          </cell>
          <cell r="BD394" t="str">
            <v/>
          </cell>
          <cell r="BE394" t="str">
            <v/>
          </cell>
          <cell r="BF394" t="str">
            <v/>
          </cell>
          <cell r="BG394">
            <v>0</v>
          </cell>
          <cell r="BH394" t="str">
            <v>-</v>
          </cell>
          <cell r="BI394" t="str">
            <v>-</v>
          </cell>
          <cell r="BJ394" t="str">
            <v>-</v>
          </cell>
          <cell r="BK394">
            <v>0</v>
          </cell>
          <cell r="BL394">
            <v>0</v>
          </cell>
          <cell r="BM394">
            <v>0</v>
          </cell>
          <cell r="BN394" t="str">
            <v/>
          </cell>
          <cell r="BO394" t="str">
            <v/>
          </cell>
          <cell r="BP394" t="str">
            <v/>
          </cell>
          <cell r="BQ394" t="str">
            <v>-</v>
          </cell>
          <cell r="BR394" t="str">
            <v>-</v>
          </cell>
          <cell r="BS394" t="str">
            <v>-</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2567</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v>900</v>
          </cell>
          <cell r="BD403">
            <v>21</v>
          </cell>
          <cell r="BE403">
            <v>3</v>
          </cell>
          <cell r="BF403">
            <v>2566</v>
          </cell>
          <cell r="BG403">
            <v>0</v>
          </cell>
          <cell r="BH403" t="str">
            <v>-</v>
          </cell>
          <cell r="BI403" t="str">
            <v>-</v>
          </cell>
          <cell r="BJ403" t="str">
            <v>-</v>
          </cell>
          <cell r="BK403">
            <v>0</v>
          </cell>
          <cell r="BL403">
            <v>980</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t="str">
            <v/>
          </cell>
          <cell r="BO404" t="str">
            <v/>
          </cell>
          <cell r="BP404" t="str">
            <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cell>
          <cell r="BO405" t="str">
            <v/>
          </cell>
          <cell r="BP405" t="str">
            <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t="str">
            <v/>
          </cell>
          <cell r="BO406" t="str">
            <v/>
          </cell>
          <cell r="BP406" t="str">
            <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v>900</v>
          </cell>
          <cell r="BD407">
            <v>18</v>
          </cell>
          <cell r="BE407">
            <v>1</v>
          </cell>
          <cell r="BF407">
            <v>2566</v>
          </cell>
          <cell r="BG407">
            <v>0</v>
          </cell>
          <cell r="BH407" t="str">
            <v>-</v>
          </cell>
          <cell r="BI407" t="str">
            <v>-</v>
          </cell>
          <cell r="BJ407" t="str">
            <v>-</v>
          </cell>
          <cell r="BK407">
            <v>0</v>
          </cell>
          <cell r="BL407">
            <v>980</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v>
          </cell>
          <cell r="BD415" t="str">
            <v>8
5</v>
          </cell>
          <cell r="BE415" t="str">
            <v>1
4</v>
          </cell>
          <cell r="BF415" t="str">
            <v>2567
2567</v>
          </cell>
          <cell r="BG415">
            <v>0</v>
          </cell>
          <cell r="BH415" t="str">
            <v>-</v>
          </cell>
          <cell r="BI415" t="str">
            <v>-</v>
          </cell>
          <cell r="BJ415" t="str">
            <v>-</v>
          </cell>
          <cell r="BK415">
            <v>0</v>
          </cell>
          <cell r="BL415" t="str">
            <v>1150
195</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 xml:space="preserve">
20</v>
          </cell>
          <cell r="BO421" t="str">
            <v xml:space="preserve">
6</v>
          </cell>
          <cell r="BP421" t="str">
            <v xml:space="preserve">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v>
          </cell>
          <cell r="BD446" t="str">
            <v>31
10</v>
          </cell>
          <cell r="BE446" t="str">
            <v>1
6</v>
          </cell>
          <cell r="BF446" t="str">
            <v>2567
2567</v>
          </cell>
          <cell r="BG446">
            <v>0</v>
          </cell>
          <cell r="BH446" t="str">
            <v>-</v>
          </cell>
          <cell r="BI446" t="str">
            <v>-</v>
          </cell>
          <cell r="BJ446" t="str">
            <v>-</v>
          </cell>
          <cell r="BK446">
            <v>0</v>
          </cell>
          <cell r="BL446" t="str">
            <v>1350
320</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t="str">
            <v/>
          </cell>
          <cell r="BO447" t="str">
            <v/>
          </cell>
          <cell r="BP447" t="str">
            <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v>
          </cell>
          <cell r="BC449">
            <v>1800</v>
          </cell>
          <cell r="BD449">
            <v>10</v>
          </cell>
          <cell r="BE449">
            <v>6</v>
          </cell>
          <cell r="BF449">
            <v>2567</v>
          </cell>
          <cell r="BG449">
            <v>0</v>
          </cell>
          <cell r="BH449" t="str">
            <v>-</v>
          </cell>
          <cell r="BI449" t="str">
            <v>-</v>
          </cell>
          <cell r="BJ449" t="str">
            <v>-</v>
          </cell>
          <cell r="BK449">
            <v>0</v>
          </cell>
          <cell r="BL449">
            <v>2410</v>
          </cell>
          <cell r="BM449">
            <v>0</v>
          </cell>
          <cell r="BN449" t="str">
            <v/>
          </cell>
          <cell r="BO449" t="str">
            <v/>
          </cell>
          <cell r="BP449" t="str">
            <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t="str">
            <v/>
          </cell>
          <cell r="BO450" t="str">
            <v/>
          </cell>
          <cell r="BP450" t="str">
            <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v>1200</v>
          </cell>
          <cell r="BD451">
            <v>21</v>
          </cell>
          <cell r="BE451">
            <v>3</v>
          </cell>
          <cell r="BF451">
            <v>2566</v>
          </cell>
          <cell r="BG451">
            <v>0</v>
          </cell>
          <cell r="BH451" t="str">
            <v>-</v>
          </cell>
          <cell r="BI451" t="str">
            <v>-</v>
          </cell>
          <cell r="BJ451" t="str">
            <v>-</v>
          </cell>
          <cell r="BK451">
            <v>0</v>
          </cell>
          <cell r="BL451">
            <v>1110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t="str">
            <v/>
          </cell>
          <cell r="BO452" t="str">
            <v/>
          </cell>
          <cell r="BP452" t="str">
            <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v>900</v>
          </cell>
          <cell r="BD453">
            <v>21</v>
          </cell>
          <cell r="BE453">
            <v>3</v>
          </cell>
          <cell r="BF453">
            <v>2566</v>
          </cell>
          <cell r="BG453">
            <v>0</v>
          </cell>
          <cell r="BH453" t="str">
            <v>-</v>
          </cell>
          <cell r="BI453" t="str">
            <v>-</v>
          </cell>
          <cell r="BJ453" t="str">
            <v>-</v>
          </cell>
          <cell r="BK453">
            <v>0</v>
          </cell>
          <cell r="BL453">
            <v>710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t="str">
            <v/>
          </cell>
          <cell r="BO473" t="str">
            <v/>
          </cell>
          <cell r="BP473" t="str">
            <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v>0</v>
          </cell>
          <cell r="BD479">
            <v>31</v>
          </cell>
          <cell r="BE479">
            <v>1</v>
          </cell>
          <cell r="BF479">
            <v>2567</v>
          </cell>
          <cell r="BG479">
            <v>0</v>
          </cell>
          <cell r="BH479" t="str">
            <v>-</v>
          </cell>
          <cell r="BI479" t="str">
            <v>-</v>
          </cell>
          <cell r="BJ479" t="str">
            <v>-</v>
          </cell>
          <cell r="BK479">
            <v>0</v>
          </cell>
          <cell r="BL479">
            <v>905</v>
          </cell>
          <cell r="BM479">
            <v>0</v>
          </cell>
          <cell r="BN479" t="str">
            <v/>
          </cell>
          <cell r="BO479" t="str">
            <v/>
          </cell>
          <cell r="BP479" t="str">
            <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v>28</v>
          </cell>
          <cell r="BO480">
            <v>5</v>
          </cell>
          <cell r="BP480">
            <v>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v>0</v>
          </cell>
          <cell r="BD483">
            <v>31</v>
          </cell>
          <cell r="BE483">
            <v>1</v>
          </cell>
          <cell r="BF483">
            <v>2567</v>
          </cell>
          <cell r="BG483">
            <v>0</v>
          </cell>
          <cell r="BH483" t="str">
            <v>-</v>
          </cell>
          <cell r="BI483" t="str">
            <v>-</v>
          </cell>
          <cell r="BJ483" t="str">
            <v>-</v>
          </cell>
          <cell r="BK483">
            <v>0</v>
          </cell>
          <cell r="BL483">
            <v>1060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v>9</v>
          </cell>
          <cell r="BO486">
            <v>7</v>
          </cell>
          <cell r="BP486">
            <v>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v>0</v>
          </cell>
          <cell r="BD487">
            <v>31</v>
          </cell>
          <cell r="BE487">
            <v>1</v>
          </cell>
          <cell r="BF487">
            <v>2567</v>
          </cell>
          <cell r="BG487">
            <v>0</v>
          </cell>
          <cell r="BH487" t="str">
            <v>-</v>
          </cell>
          <cell r="BI487" t="str">
            <v>-</v>
          </cell>
          <cell r="BJ487" t="str">
            <v>-</v>
          </cell>
          <cell r="BK487">
            <v>0</v>
          </cell>
          <cell r="BL487">
            <v>4340</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v>9</v>
          </cell>
          <cell r="BO488">
            <v>7</v>
          </cell>
          <cell r="BP488">
            <v>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v>9</v>
          </cell>
          <cell r="BO490">
            <v>7</v>
          </cell>
          <cell r="BP490">
            <v>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v>9</v>
          </cell>
          <cell r="BO491">
            <v>7</v>
          </cell>
          <cell r="BP491">
            <v>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v>0</v>
          </cell>
          <cell r="BD492">
            <v>31</v>
          </cell>
          <cell r="BE492">
            <v>1</v>
          </cell>
          <cell r="BF492">
            <v>2567</v>
          </cell>
          <cell r="BG492">
            <v>0</v>
          </cell>
          <cell r="BH492" t="str">
            <v>-</v>
          </cell>
          <cell r="BI492" t="str">
            <v>-</v>
          </cell>
          <cell r="BJ492" t="str">
            <v>-</v>
          </cell>
          <cell r="BK492">
            <v>0</v>
          </cell>
          <cell r="BL492">
            <v>1445</v>
          </cell>
          <cell r="BM492">
            <v>0</v>
          </cell>
          <cell r="BN492" t="str">
            <v/>
          </cell>
          <cell r="BO492" t="str">
            <v/>
          </cell>
          <cell r="BP492" t="str">
            <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16</v>
          </cell>
          <cell r="BO493" t="str">
            <v>7
7</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t="str">
            <v/>
          </cell>
          <cell r="BO494" t="str">
            <v/>
          </cell>
          <cell r="BP494" t="str">
            <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v>16</v>
          </cell>
          <cell r="BO495">
            <v>7</v>
          </cell>
          <cell r="BP495">
            <v>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 xml:space="preserve">900
295
</v>
          </cell>
          <cell r="BM496">
            <v>0</v>
          </cell>
          <cell r="BN496">
            <v>16</v>
          </cell>
          <cell r="BO496">
            <v>7</v>
          </cell>
          <cell r="BP496">
            <v>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v>16</v>
          </cell>
          <cell r="BO497">
            <v>7</v>
          </cell>
          <cell r="BP497">
            <v>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v>16</v>
          </cell>
          <cell r="BO498">
            <v>7</v>
          </cell>
          <cell r="BP498">
            <v>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v>0</v>
          </cell>
          <cell r="BD502">
            <v>31</v>
          </cell>
          <cell r="BE502">
            <v>1</v>
          </cell>
          <cell r="BF502">
            <v>2567</v>
          </cell>
          <cell r="BG502">
            <v>0</v>
          </cell>
          <cell r="BH502" t="str">
            <v>-</v>
          </cell>
          <cell r="BI502" t="str">
            <v>-</v>
          </cell>
          <cell r="BJ502" t="str">
            <v>-</v>
          </cell>
          <cell r="BK502">
            <v>0</v>
          </cell>
          <cell r="BL502">
            <v>1455</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v>0</v>
          </cell>
          <cell r="BD503">
            <v>31</v>
          </cell>
          <cell r="BE503">
            <v>1</v>
          </cell>
          <cell r="BF503">
            <v>2567</v>
          </cell>
          <cell r="BG503">
            <v>0</v>
          </cell>
          <cell r="BH503" t="str">
            <v>-</v>
          </cell>
          <cell r="BI503" t="str">
            <v>-</v>
          </cell>
          <cell r="BJ503" t="str">
            <v>-</v>
          </cell>
          <cell r="BK503">
            <v>0</v>
          </cell>
          <cell r="BL503">
            <v>745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t="str">
            <v/>
          </cell>
          <cell r="BO505" t="str">
            <v/>
          </cell>
          <cell r="BP505" t="str">
            <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t="str">
            <v/>
          </cell>
          <cell r="BO506" t="str">
            <v/>
          </cell>
          <cell r="BP506" t="str">
            <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t="str">
            <v/>
          </cell>
          <cell r="BO507" t="str">
            <v/>
          </cell>
          <cell r="BP507" t="str">
            <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 xml:space="preserve">31
</v>
          </cell>
          <cell r="BE508" t="str">
            <v xml:space="preserve">1
</v>
          </cell>
          <cell r="BF508" t="str">
            <v xml:space="preserve">2567
</v>
          </cell>
          <cell r="BG508">
            <v>0</v>
          </cell>
          <cell r="BH508" t="str">
            <v>-</v>
          </cell>
          <cell r="BI508" t="str">
            <v>-</v>
          </cell>
          <cell r="BJ508" t="str">
            <v>-</v>
          </cell>
          <cell r="BK508">
            <v>0</v>
          </cell>
          <cell r="BL508" t="str">
            <v>1545
365</v>
          </cell>
          <cell r="BM508">
            <v>0</v>
          </cell>
          <cell r="BN508">
            <v>16</v>
          </cell>
          <cell r="BO508">
            <v>7</v>
          </cell>
          <cell r="BP508">
            <v>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M509" t="str">
            <v/>
          </cell>
          <cell r="BN509">
            <v>8</v>
          </cell>
          <cell r="BO509">
            <v>7</v>
          </cell>
          <cell r="BP509">
            <v>2567</v>
          </cell>
          <cell r="BQ509" t="str">
            <v/>
          </cell>
          <cell r="BR509" t="str">
            <v/>
          </cell>
          <cell r="BS509" t="str">
            <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v>16</v>
          </cell>
          <cell r="BO512">
            <v>7</v>
          </cell>
          <cell r="BP512">
            <v>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30/8/2565)//กำลังดำเนินการสืบทรัพย์// สืบแล้ว รายงานผล วันที่ 29/12/2565</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t="str">
            <v/>
          </cell>
          <cell r="BO521" t="str">
            <v/>
          </cell>
          <cell r="BP521" t="str">
            <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30/8/2565)//กำลังดำเนินการสืบทรัพย์//สืบแล้ว รายงานวันที่ 5/1/2566</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cell>
          <cell r="BO526" t="str">
            <v/>
          </cell>
          <cell r="BP526" t="str">
            <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t="str">
            <v/>
          </cell>
          <cell r="BO537" t="str">
            <v/>
          </cell>
          <cell r="BP537" t="str">
            <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30/8/2565)//กำลังดำเนินการสืบทรัพย์//สืบแล้ว รายงานวันที่ 5/1/2566</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t="str">
            <v/>
          </cell>
          <cell r="BD550" t="str">
            <v/>
          </cell>
          <cell r="BE550" t="str">
            <v/>
          </cell>
          <cell r="BF550" t="str">
            <v/>
          </cell>
          <cell r="BG550" t="str">
            <v/>
          </cell>
          <cell r="BH550" t="str">
            <v/>
          </cell>
          <cell r="BI550" t="str">
            <v/>
          </cell>
          <cell r="BJ550" t="str">
            <v/>
          </cell>
          <cell r="BK550" t="str">
            <v/>
          </cell>
          <cell r="BL550" t="str">
            <v/>
          </cell>
          <cell r="BM550" t="str">
            <v/>
          </cell>
          <cell r="BN550" t="str">
            <v/>
          </cell>
          <cell r="BO550" t="str">
            <v/>
          </cell>
          <cell r="BP550" t="str">
            <v/>
          </cell>
          <cell r="BQ550" t="str">
            <v/>
          </cell>
          <cell r="BR550" t="str">
            <v/>
          </cell>
          <cell r="BS550" t="str">
            <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G561" t="str">
            <v/>
          </cell>
          <cell r="BH561" t="str">
            <v/>
          </cell>
          <cell r="BI561" t="str">
            <v/>
          </cell>
          <cell r="BJ561" t="str">
            <v/>
          </cell>
          <cell r="BK561" t="str">
            <v/>
          </cell>
          <cell r="BL561" t="str">
            <v/>
          </cell>
          <cell r="BM561" t="str">
            <v/>
          </cell>
          <cell r="BN561" t="str">
            <v/>
          </cell>
          <cell r="BO561" t="str">
            <v/>
          </cell>
          <cell r="BP561" t="str">
            <v/>
          </cell>
          <cell r="BQ561" t="str">
            <v/>
          </cell>
          <cell r="BR561" t="str">
            <v/>
          </cell>
          <cell r="BS561" t="str">
            <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t="str">
            <v/>
          </cell>
          <cell r="BO563" t="str">
            <v/>
          </cell>
          <cell r="BP563" t="str">
            <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cell>
          <cell r="BO566" t="str">
            <v/>
          </cell>
          <cell r="BP566" t="str">
            <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t="str">
            <v/>
          </cell>
          <cell r="BO572" t="str">
            <v/>
          </cell>
          <cell r="BP572" t="str">
            <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v>1200</v>
          </cell>
          <cell r="BD573">
            <v>14</v>
          </cell>
          <cell r="BE573">
            <v>3</v>
          </cell>
          <cell r="BF573">
            <v>2567</v>
          </cell>
          <cell r="BG573">
            <v>0</v>
          </cell>
          <cell r="BH573" t="str">
            <v>-</v>
          </cell>
          <cell r="BI573" t="str">
            <v>-</v>
          </cell>
          <cell r="BJ573" t="str">
            <v>-</v>
          </cell>
          <cell r="BK573">
            <v>0</v>
          </cell>
          <cell r="BL573">
            <v>1350</v>
          </cell>
          <cell r="BM573">
            <v>0</v>
          </cell>
          <cell r="BN573" t="str">
            <v/>
          </cell>
          <cell r="BO573" t="str">
            <v/>
          </cell>
          <cell r="BP573" t="str">
            <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t="str">
            <v/>
          </cell>
          <cell r="BD575" t="str">
            <v/>
          </cell>
          <cell r="BE575" t="str">
            <v/>
          </cell>
          <cell r="BF575" t="str">
            <v/>
          </cell>
          <cell r="BG575" t="str">
            <v/>
          </cell>
          <cell r="BH575" t="str">
            <v/>
          </cell>
          <cell r="BI575" t="str">
            <v/>
          </cell>
          <cell r="BJ575" t="str">
            <v/>
          </cell>
          <cell r="BK575" t="str">
            <v/>
          </cell>
          <cell r="BL575" t="str">
            <v/>
          </cell>
          <cell r="BM575" t="str">
            <v/>
          </cell>
          <cell r="BN575" t="str">
            <v/>
          </cell>
          <cell r="BO575" t="str">
            <v/>
          </cell>
          <cell r="BP575" t="str">
            <v/>
          </cell>
          <cell r="BQ575" t="str">
            <v/>
          </cell>
          <cell r="BR575" t="str">
            <v/>
          </cell>
          <cell r="BS575" t="str">
            <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t="str">
            <v/>
          </cell>
          <cell r="BO579" t="str">
            <v/>
          </cell>
          <cell r="BP579" t="str">
            <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t="str">
            <v/>
          </cell>
          <cell r="BO581" t="str">
            <v/>
          </cell>
          <cell r="BP581" t="str">
            <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t="str">
            <v/>
          </cell>
          <cell r="BO584" t="str">
            <v/>
          </cell>
          <cell r="BP584" t="str">
            <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t="str">
            <v/>
          </cell>
          <cell r="BO589" t="str">
            <v/>
          </cell>
          <cell r="BP589" t="str">
            <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t="str">
            <v/>
          </cell>
          <cell r="BO591" t="str">
            <v/>
          </cell>
          <cell r="BP591" t="str">
            <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t="str">
            <v/>
          </cell>
          <cell r="BD596" t="str">
            <v/>
          </cell>
          <cell r="BE596" t="str">
            <v/>
          </cell>
          <cell r="BF596" t="str">
            <v/>
          </cell>
          <cell r="BG596" t="str">
            <v/>
          </cell>
          <cell r="BH596" t="str">
            <v/>
          </cell>
          <cell r="BI596" t="str">
            <v/>
          </cell>
          <cell r="BJ596" t="str">
            <v/>
          </cell>
          <cell r="BK596" t="str">
            <v/>
          </cell>
          <cell r="BL596" t="str">
            <v/>
          </cell>
          <cell r="BM596" t="str">
            <v/>
          </cell>
          <cell r="BN596" t="str">
            <v/>
          </cell>
          <cell r="BO596" t="str">
            <v/>
          </cell>
          <cell r="BP596" t="str">
            <v/>
          </cell>
          <cell r="BQ596" t="str">
            <v/>
          </cell>
          <cell r="BR596" t="str">
            <v/>
          </cell>
          <cell r="BS596" t="str">
            <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t="str">
            <v/>
          </cell>
          <cell r="BO601" t="str">
            <v/>
          </cell>
          <cell r="BP601" t="str">
            <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t="str">
            <v/>
          </cell>
          <cell r="BO602" t="str">
            <v/>
          </cell>
          <cell r="BP602" t="str">
            <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t="str">
            <v/>
          </cell>
          <cell r="BO603" t="str">
            <v/>
          </cell>
          <cell r="BP603" t="str">
            <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t="str">
            <v/>
          </cell>
          <cell r="BO604" t="str">
            <v/>
          </cell>
          <cell r="BP604" t="str">
            <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v>
          </cell>
          <cell r="BC606" t="str">
            <v/>
          </cell>
          <cell r="BD606" t="str">
            <v/>
          </cell>
          <cell r="BE606" t="str">
            <v/>
          </cell>
          <cell r="BF606" t="str">
            <v/>
          </cell>
          <cell r="BG606" t="str">
            <v/>
          </cell>
          <cell r="BH606" t="str">
            <v/>
          </cell>
          <cell r="BI606" t="str">
            <v/>
          </cell>
          <cell r="BJ606" t="str">
            <v/>
          </cell>
          <cell r="BK606" t="str">
            <v/>
          </cell>
          <cell r="BL606" t="str">
            <v/>
          </cell>
          <cell r="BM606" t="str">
            <v/>
          </cell>
          <cell r="BN606" t="str">
            <v/>
          </cell>
          <cell r="BO606" t="str">
            <v/>
          </cell>
          <cell r="BP606" t="str">
            <v/>
          </cell>
          <cell r="BQ606" t="str">
            <v/>
          </cell>
          <cell r="BR606" t="str">
            <v/>
          </cell>
          <cell r="BS606" t="str">
            <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t="str">
            <v/>
          </cell>
          <cell r="BO610" t="str">
            <v/>
          </cell>
          <cell r="BP610" t="str">
            <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t="str">
            <v/>
          </cell>
          <cell r="BO616" t="str">
            <v/>
          </cell>
          <cell r="BP616" t="str">
            <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t="str">
            <v/>
          </cell>
          <cell r="BO617" t="str">
            <v/>
          </cell>
          <cell r="BP617" t="str">
            <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t="str">
            <v/>
          </cell>
          <cell r="BO620" t="str">
            <v/>
          </cell>
          <cell r="BP620" t="str">
            <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t="str">
            <v/>
          </cell>
          <cell r="BO621" t="str">
            <v/>
          </cell>
          <cell r="BP621" t="str">
            <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t="str">
            <v/>
          </cell>
          <cell r="BO622" t="str">
            <v/>
          </cell>
          <cell r="BP622" t="str">
            <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t="str">
            <v/>
          </cell>
          <cell r="BO626" t="str">
            <v/>
          </cell>
          <cell r="BP626" t="str">
            <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v>
          </cell>
          <cell r="BC630" t="str">
            <v/>
          </cell>
          <cell r="BD630" t="str">
            <v/>
          </cell>
          <cell r="BE630" t="str">
            <v/>
          </cell>
          <cell r="BF630" t="str">
            <v/>
          </cell>
          <cell r="BG630" t="str">
            <v/>
          </cell>
          <cell r="BH630" t="str">
            <v/>
          </cell>
          <cell r="BI630" t="str">
            <v/>
          </cell>
          <cell r="BJ630" t="str">
            <v/>
          </cell>
          <cell r="BK630" t="str">
            <v/>
          </cell>
          <cell r="BL630" t="str">
            <v/>
          </cell>
          <cell r="BM630" t="str">
            <v/>
          </cell>
          <cell r="BN630" t="str">
            <v/>
          </cell>
          <cell r="BO630" t="str">
            <v/>
          </cell>
          <cell r="BP630" t="str">
            <v/>
          </cell>
          <cell r="BQ630" t="str">
            <v/>
          </cell>
          <cell r="BR630" t="str">
            <v/>
          </cell>
          <cell r="BS630" t="str">
            <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t="str">
            <v/>
          </cell>
          <cell r="BO632" t="str">
            <v/>
          </cell>
          <cell r="BP632" t="str">
            <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t="str">
            <v/>
          </cell>
          <cell r="BO633" t="str">
            <v/>
          </cell>
          <cell r="BP633" t="str">
            <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t="str">
            <v/>
          </cell>
          <cell r="BO634" t="str">
            <v/>
          </cell>
          <cell r="BP634" t="str">
            <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t="str">
            <v/>
          </cell>
          <cell r="BO635" t="str">
            <v/>
          </cell>
          <cell r="BP635" t="str">
            <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t="str">
            <v/>
          </cell>
          <cell r="BD653" t="str">
            <v/>
          </cell>
          <cell r="BE653" t="str">
            <v/>
          </cell>
          <cell r="BF653" t="str">
            <v/>
          </cell>
          <cell r="BG653" t="str">
            <v/>
          </cell>
          <cell r="BH653" t="str">
            <v/>
          </cell>
          <cell r="BI653" t="str">
            <v/>
          </cell>
          <cell r="BJ653" t="str">
            <v/>
          </cell>
          <cell r="BK653" t="str">
            <v/>
          </cell>
          <cell r="BL653" t="str">
            <v/>
          </cell>
          <cell r="BM653" t="str">
            <v/>
          </cell>
          <cell r="BN653" t="str">
            <v/>
          </cell>
          <cell r="BO653" t="str">
            <v/>
          </cell>
          <cell r="BP653" t="str">
            <v/>
          </cell>
          <cell r="BQ653" t="str">
            <v/>
          </cell>
          <cell r="BR653" t="str">
            <v/>
          </cell>
          <cell r="BS653" t="str">
            <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t="str">
            <v/>
          </cell>
          <cell r="BO659" t="str">
            <v/>
          </cell>
          <cell r="BP659" t="str">
            <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v>
          </cell>
          <cell r="BC664">
            <v>900</v>
          </cell>
          <cell r="BD664">
            <v>8</v>
          </cell>
          <cell r="BE664">
            <v>3</v>
          </cell>
          <cell r="BF664">
            <v>2567</v>
          </cell>
          <cell r="BG664">
            <v>0</v>
          </cell>
          <cell r="BH664" t="str">
            <v>-</v>
          </cell>
          <cell r="BI664" t="str">
            <v>-</v>
          </cell>
          <cell r="BJ664" t="str">
            <v>-</v>
          </cell>
          <cell r="BK664">
            <v>0</v>
          </cell>
          <cell r="BL664">
            <v>1105</v>
          </cell>
          <cell r="BM664">
            <v>0</v>
          </cell>
          <cell r="BN664" t="str">
            <v/>
          </cell>
          <cell r="BO664" t="str">
            <v/>
          </cell>
          <cell r="BP664" t="str">
            <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t="str">
            <v/>
          </cell>
          <cell r="BO668" t="str">
            <v/>
          </cell>
          <cell r="BP668" t="str">
            <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t="str">
            <v/>
          </cell>
          <cell r="BO670" t="str">
            <v/>
          </cell>
          <cell r="BP670" t="str">
            <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t="str">
            <v/>
          </cell>
          <cell r="BD672" t="str">
            <v/>
          </cell>
          <cell r="BE672" t="str">
            <v/>
          </cell>
          <cell r="BF672" t="str">
            <v/>
          </cell>
          <cell r="BG672" t="str">
            <v/>
          </cell>
          <cell r="BH672" t="str">
            <v/>
          </cell>
          <cell r="BI672" t="str">
            <v/>
          </cell>
          <cell r="BJ672" t="str">
            <v/>
          </cell>
          <cell r="BK672" t="str">
            <v/>
          </cell>
          <cell r="BL672" t="str">
            <v/>
          </cell>
          <cell r="BM672" t="str">
            <v/>
          </cell>
          <cell r="BN672" t="str">
            <v/>
          </cell>
          <cell r="BO672" t="str">
            <v/>
          </cell>
          <cell r="BP672" t="str">
            <v/>
          </cell>
          <cell r="BQ672" t="str">
            <v/>
          </cell>
          <cell r="BR672" t="str">
            <v/>
          </cell>
          <cell r="BS672" t="str">
            <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t="str">
            <v/>
          </cell>
          <cell r="BD674" t="str">
            <v/>
          </cell>
          <cell r="BE674" t="str">
            <v/>
          </cell>
          <cell r="BF674" t="str">
            <v/>
          </cell>
          <cell r="BG674" t="str">
            <v/>
          </cell>
          <cell r="BH674" t="str">
            <v/>
          </cell>
          <cell r="BI674" t="str">
            <v/>
          </cell>
          <cell r="BJ674" t="str">
            <v/>
          </cell>
          <cell r="BK674" t="str">
            <v/>
          </cell>
          <cell r="BL674" t="str">
            <v/>
          </cell>
          <cell r="BM674" t="str">
            <v/>
          </cell>
          <cell r="BN674" t="str">
            <v/>
          </cell>
          <cell r="BO674" t="str">
            <v/>
          </cell>
          <cell r="BP674" t="str">
            <v/>
          </cell>
          <cell r="BQ674" t="str">
            <v/>
          </cell>
          <cell r="BR674" t="str">
            <v/>
          </cell>
          <cell r="BS674" t="str">
            <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v>16</v>
          </cell>
          <cell r="BO679">
            <v>7</v>
          </cell>
          <cell r="BP679">
            <v>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t="str">
            <v/>
          </cell>
          <cell r="BO684" t="str">
            <v/>
          </cell>
          <cell r="BP684" t="str">
            <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t="str">
            <v/>
          </cell>
          <cell r="BD691" t="str">
            <v/>
          </cell>
          <cell r="BE691" t="str">
            <v/>
          </cell>
          <cell r="BF691" t="str">
            <v/>
          </cell>
          <cell r="BG691" t="str">
            <v/>
          </cell>
          <cell r="BH691" t="str">
            <v/>
          </cell>
          <cell r="BI691" t="str">
            <v/>
          </cell>
          <cell r="BJ691" t="str">
            <v/>
          </cell>
          <cell r="BK691" t="str">
            <v/>
          </cell>
          <cell r="BL691" t="str">
            <v/>
          </cell>
          <cell r="BM691" t="str">
            <v/>
          </cell>
          <cell r="BN691" t="str">
            <v/>
          </cell>
          <cell r="BO691" t="str">
            <v/>
          </cell>
          <cell r="BP691" t="str">
            <v/>
          </cell>
          <cell r="BQ691" t="str">
            <v/>
          </cell>
          <cell r="BR691" t="str">
            <v/>
          </cell>
          <cell r="BS691" t="str">
            <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t="str">
            <v/>
          </cell>
          <cell r="BD692" t="str">
            <v/>
          </cell>
          <cell r="BE692" t="str">
            <v/>
          </cell>
          <cell r="BF692" t="str">
            <v/>
          </cell>
          <cell r="BG692" t="str">
            <v/>
          </cell>
          <cell r="BH692" t="str">
            <v/>
          </cell>
          <cell r="BI692" t="str">
            <v/>
          </cell>
          <cell r="BJ692" t="str">
            <v/>
          </cell>
          <cell r="BK692" t="str">
            <v/>
          </cell>
          <cell r="BL692" t="str">
            <v/>
          </cell>
          <cell r="BM692" t="str">
            <v/>
          </cell>
          <cell r="BN692" t="str">
            <v/>
          </cell>
          <cell r="BO692" t="str">
            <v/>
          </cell>
          <cell r="BP692" t="str">
            <v/>
          </cell>
          <cell r="BQ692" t="str">
            <v/>
          </cell>
          <cell r="BR692" t="str">
            <v/>
          </cell>
          <cell r="BS692" t="str">
            <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t="str">
            <v/>
          </cell>
          <cell r="BO693" t="str">
            <v/>
          </cell>
          <cell r="BP693" t="str">
            <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t="str">
            <v/>
          </cell>
          <cell r="BO694" t="str">
            <v/>
          </cell>
          <cell r="BP694" t="str">
            <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t="str">
            <v/>
          </cell>
          <cell r="BD695" t="str">
            <v/>
          </cell>
          <cell r="BE695" t="str">
            <v/>
          </cell>
          <cell r="BF695" t="str">
            <v/>
          </cell>
          <cell r="BG695" t="str">
            <v/>
          </cell>
          <cell r="BH695" t="str">
            <v/>
          </cell>
          <cell r="BI695" t="str">
            <v/>
          </cell>
          <cell r="BJ695" t="str">
            <v/>
          </cell>
          <cell r="BK695" t="str">
            <v/>
          </cell>
          <cell r="BL695" t="str">
            <v/>
          </cell>
          <cell r="BM695" t="str">
            <v/>
          </cell>
          <cell r="BN695" t="str">
            <v/>
          </cell>
          <cell r="BO695" t="str">
            <v/>
          </cell>
          <cell r="BP695" t="str">
            <v/>
          </cell>
          <cell r="BQ695" t="str">
            <v/>
          </cell>
          <cell r="BR695" t="str">
            <v/>
          </cell>
          <cell r="BS695" t="str">
            <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t="str">
            <v/>
          </cell>
          <cell r="BD696" t="str">
            <v/>
          </cell>
          <cell r="BE696" t="str">
            <v/>
          </cell>
          <cell r="BF696" t="str">
            <v/>
          </cell>
          <cell r="BG696" t="str">
            <v/>
          </cell>
          <cell r="BH696" t="str">
            <v/>
          </cell>
          <cell r="BI696" t="str">
            <v/>
          </cell>
          <cell r="BJ696" t="str">
            <v/>
          </cell>
          <cell r="BK696" t="str">
            <v/>
          </cell>
          <cell r="BL696" t="str">
            <v/>
          </cell>
          <cell r="BM696" t="str">
            <v/>
          </cell>
          <cell r="BN696" t="str">
            <v/>
          </cell>
          <cell r="BO696" t="str">
            <v/>
          </cell>
          <cell r="BP696" t="str">
            <v/>
          </cell>
          <cell r="BQ696" t="str">
            <v/>
          </cell>
          <cell r="BR696" t="str">
            <v/>
          </cell>
          <cell r="BS696" t="str">
            <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t="str">
            <v/>
          </cell>
          <cell r="BO697" t="str">
            <v/>
          </cell>
          <cell r="BP697" t="str">
            <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t="str">
            <v/>
          </cell>
          <cell r="BD704" t="str">
            <v/>
          </cell>
          <cell r="BE704" t="str">
            <v/>
          </cell>
          <cell r="BF704" t="str">
            <v/>
          </cell>
          <cell r="BG704" t="str">
            <v/>
          </cell>
          <cell r="BH704" t="str">
            <v/>
          </cell>
          <cell r="BI704" t="str">
            <v/>
          </cell>
          <cell r="BJ704" t="str">
            <v/>
          </cell>
          <cell r="BK704" t="str">
            <v/>
          </cell>
          <cell r="BL704" t="str">
            <v/>
          </cell>
          <cell r="BM704" t="str">
            <v/>
          </cell>
          <cell r="BN704" t="str">
            <v/>
          </cell>
          <cell r="BO704" t="str">
            <v/>
          </cell>
          <cell r="BP704" t="str">
            <v/>
          </cell>
          <cell r="BQ704" t="str">
            <v/>
          </cell>
          <cell r="BR704" t="str">
            <v/>
          </cell>
          <cell r="BS704" t="str">
            <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t="str">
            <v/>
          </cell>
          <cell r="BO705" t="str">
            <v/>
          </cell>
          <cell r="BP705" t="str">
            <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t="str">
            <v/>
          </cell>
          <cell r="BO706" t="str">
            <v/>
          </cell>
          <cell r="BP706" t="str">
            <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t="str">
            <v/>
          </cell>
          <cell r="BO707" t="str">
            <v/>
          </cell>
          <cell r="BP707" t="str">
            <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t="str">
            <v/>
          </cell>
          <cell r="BO708" t="str">
            <v/>
          </cell>
          <cell r="BP708" t="str">
            <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t="str">
            <v/>
          </cell>
          <cell r="BD710" t="str">
            <v/>
          </cell>
          <cell r="BE710" t="str">
            <v/>
          </cell>
          <cell r="BF710" t="str">
            <v/>
          </cell>
          <cell r="BG710" t="str">
            <v/>
          </cell>
          <cell r="BH710" t="str">
            <v/>
          </cell>
          <cell r="BI710" t="str">
            <v/>
          </cell>
          <cell r="BJ710" t="str">
            <v/>
          </cell>
          <cell r="BK710" t="str">
            <v/>
          </cell>
          <cell r="BL710" t="str">
            <v/>
          </cell>
          <cell r="BM710" t="str">
            <v/>
          </cell>
          <cell r="BN710" t="str">
            <v/>
          </cell>
          <cell r="BO710" t="str">
            <v/>
          </cell>
          <cell r="BP710" t="str">
            <v/>
          </cell>
          <cell r="BQ710" t="str">
            <v/>
          </cell>
          <cell r="BR710" t="str">
            <v/>
          </cell>
          <cell r="BS710" t="str">
            <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v>
          </cell>
          <cell r="BC711">
            <v>600</v>
          </cell>
          <cell r="BD711">
            <v>12</v>
          </cell>
          <cell r="BE711">
            <v>7</v>
          </cell>
          <cell r="BF711">
            <v>2567</v>
          </cell>
          <cell r="BG711">
            <v>0</v>
          </cell>
          <cell r="BH711" t="str">
            <v>-</v>
          </cell>
          <cell r="BI711" t="str">
            <v>-</v>
          </cell>
          <cell r="BJ711" t="str">
            <v>-</v>
          </cell>
          <cell r="BK711">
            <v>0</v>
          </cell>
          <cell r="BL711">
            <v>1060</v>
          </cell>
          <cell r="BM711">
            <v>0</v>
          </cell>
          <cell r="BN711" t="str">
            <v/>
          </cell>
          <cell r="BO711" t="str">
            <v/>
          </cell>
          <cell r="BP711" t="str">
            <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t="str">
            <v/>
          </cell>
          <cell r="BD713" t="str">
            <v/>
          </cell>
          <cell r="BE713" t="str">
            <v/>
          </cell>
          <cell r="BF713" t="str">
            <v/>
          </cell>
          <cell r="BG713" t="str">
            <v/>
          </cell>
          <cell r="BH713" t="str">
            <v/>
          </cell>
          <cell r="BI713" t="str">
            <v/>
          </cell>
          <cell r="BJ713" t="str">
            <v/>
          </cell>
          <cell r="BK713" t="str">
            <v/>
          </cell>
          <cell r="BL713" t="str">
            <v/>
          </cell>
          <cell r="BM713" t="str">
            <v/>
          </cell>
          <cell r="BN713" t="str">
            <v/>
          </cell>
          <cell r="BO713" t="str">
            <v/>
          </cell>
          <cell r="BP713" t="str">
            <v/>
          </cell>
          <cell r="BQ713" t="str">
            <v/>
          </cell>
          <cell r="BR713" t="str">
            <v/>
          </cell>
          <cell r="BS713" t="str">
            <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 xml:space="preserve">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v>
          </cell>
          <cell r="BX714" t="str">
            <v>3-5099-00757-83-1
1-5007-01366-82-0
3-8008-00294-65-1
3-5004-00076-71-3
3-5705-00512-63-9
3-5601-01085-99-1
3-5106-00481-51-4
3-5099-00764-05-6
3-5804-00129-57-4</v>
          </cell>
          <cell r="BY714" t="str">
            <v xml:space="preserve">-ไม่พบว่ามีกรรมสิทธิ์ในที่ดิน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เลขโฉนด 55220   ต.ดอนแก้ว อ.แม่ริม จ.เชียงใหม่ 
ซึ่งตรวจไม่พบราคาประเมินที่ดิน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83760 ต.หนองจ๊อม อ.สันทราย จ.เชียงใหม่
ซึ่งมีราคาประเมินที่ดิน 675,000 บาท(ไม่รวมสิ่งปลูกสร้าง)(ติดจำนองธนาคารอาคารสงเคราะห์)
-ไม่พบว่ามีกรรมสิทธิ์ในที่ดิน อ.เมืองเชียงใหม่ จ.เชียงใหม่
-ไม่พบว่ามีกรรมสิทธิ์ในที่ดิน อ.พร้าว จ.เชียงใหม่
-พบว่ามีกรรมสิทธิ์ในที่ดิน เลขโฉนด 36152 ต.วัดเกต อ.เมืองเชียงใหม่ จ.เชียงใหม่ซึ่งมีราคาประเมินที่ดิน 600,000 บาท(ไม่รวมสิ่งปลูกสร้าง)(ปลอดจำนอง)
-ไม่พบว่ามีกรรมสิทธิ์ในที่ดิน อ.พร้าว จ.เชียงใหม่
-พบว่ามีกรรมสิทธิ์ในที่ดิน เลขโฉนด 36141 ต.หนองป่าครั่ง อ.เมืองเชียงใหม่ จ.เชียงใหม่ซึ่งมีราคาประเมินที่ดิน 600,000 บาท(ไม่รวมสิ่งปลูกสร้าง)(สินสมรส)(ปลอดจำนอง) 
-พบว่ามีกรรมสิทธิ์ในที่ดิน เลขโฉนด 36147 ต.หนองป่าครั่ง อ.เมืองเชียงใหม่ จ.เชียงใหม่ซึ่งมีราคาประเมินที่ดิน 587,500 บาท(ไม่รวมสิ่งปลูกสร้าง)(สินส่วนตัว)(ปลอดจำนอง) </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t="str">
            <v/>
          </cell>
          <cell r="BO716" t="str">
            <v/>
          </cell>
          <cell r="BP716" t="str">
            <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v>1200</v>
          </cell>
          <cell r="BD722">
            <v>27</v>
          </cell>
          <cell r="BE722">
            <v>3</v>
          </cell>
          <cell r="BF722">
            <v>2567</v>
          </cell>
          <cell r="BG722">
            <v>0</v>
          </cell>
          <cell r="BH722" t="str">
            <v>-</v>
          </cell>
          <cell r="BI722" t="str">
            <v>-</v>
          </cell>
          <cell r="BJ722" t="str">
            <v>-</v>
          </cell>
          <cell r="BK722">
            <v>0</v>
          </cell>
          <cell r="BL722">
            <v>1535</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v>1800</v>
          </cell>
          <cell r="BD723">
            <v>27</v>
          </cell>
          <cell r="BE723">
            <v>3</v>
          </cell>
          <cell r="BF723">
            <v>2567</v>
          </cell>
          <cell r="BG723">
            <v>0</v>
          </cell>
          <cell r="BH723" t="str">
            <v>-</v>
          </cell>
          <cell r="BI723" t="str">
            <v>-</v>
          </cell>
          <cell r="BJ723" t="str">
            <v>-</v>
          </cell>
          <cell r="BK723">
            <v>0</v>
          </cell>
          <cell r="BL723">
            <v>1960</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v>1200</v>
          </cell>
          <cell r="BD724">
            <v>27</v>
          </cell>
          <cell r="BE724">
            <v>3</v>
          </cell>
          <cell r="BF724">
            <v>2567</v>
          </cell>
          <cell r="BG724">
            <v>0</v>
          </cell>
          <cell r="BH724" t="str">
            <v>-</v>
          </cell>
          <cell r="BI724" t="str">
            <v>-</v>
          </cell>
          <cell r="BJ724" t="str">
            <v>-</v>
          </cell>
          <cell r="BK724">
            <v>0</v>
          </cell>
          <cell r="BL724">
            <v>1880</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v>
          </cell>
          <cell r="BC729">
            <v>900</v>
          </cell>
          <cell r="BD729">
            <v>12</v>
          </cell>
          <cell r="BE729">
            <v>7</v>
          </cell>
          <cell r="BF729">
            <v>2567</v>
          </cell>
          <cell r="BG729">
            <v>0</v>
          </cell>
          <cell r="BH729" t="str">
            <v>-</v>
          </cell>
          <cell r="BI729" t="str">
            <v>-</v>
          </cell>
          <cell r="BJ729" t="str">
            <v>-</v>
          </cell>
          <cell r="BK729">
            <v>0</v>
          </cell>
          <cell r="BL729">
            <v>1345</v>
          </cell>
          <cell r="BM729">
            <v>0</v>
          </cell>
          <cell r="BN729" t="str">
            <v/>
          </cell>
          <cell r="BO729" t="str">
            <v/>
          </cell>
          <cell r="BP729" t="str">
            <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t="str">
            <v/>
          </cell>
          <cell r="BO731" t="str">
            <v/>
          </cell>
          <cell r="BP731" t="str">
            <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t="str">
            <v/>
          </cell>
          <cell r="BO733" t="str">
            <v/>
          </cell>
          <cell r="BP733" t="str">
            <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t="str">
            <v/>
          </cell>
          <cell r="BO734" t="str">
            <v/>
          </cell>
          <cell r="BP734" t="str">
            <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t="str">
            <v/>
          </cell>
          <cell r="BD740" t="str">
            <v/>
          </cell>
          <cell r="BE740" t="str">
            <v/>
          </cell>
          <cell r="BF740" t="str">
            <v/>
          </cell>
          <cell r="BG740" t="str">
            <v/>
          </cell>
          <cell r="BH740" t="str">
            <v/>
          </cell>
          <cell r="BI740" t="str">
            <v/>
          </cell>
          <cell r="BJ740" t="str">
            <v/>
          </cell>
          <cell r="BK740" t="str">
            <v/>
          </cell>
          <cell r="BL740" t="str">
            <v/>
          </cell>
          <cell r="BM740" t="str">
            <v/>
          </cell>
          <cell r="BN740" t="str">
            <v/>
          </cell>
          <cell r="BO740" t="str">
            <v/>
          </cell>
          <cell r="BP740" t="str">
            <v/>
          </cell>
          <cell r="BQ740" t="str">
            <v/>
          </cell>
          <cell r="BR740" t="str">
            <v/>
          </cell>
          <cell r="BS740" t="str">
            <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C743">
            <v>600</v>
          </cell>
          <cell r="BD743">
            <v>23</v>
          </cell>
          <cell r="BE743">
            <v>7</v>
          </cell>
          <cell r="BF743">
            <v>2567</v>
          </cell>
          <cell r="BG743">
            <v>0</v>
          </cell>
          <cell r="BH743" t="str">
            <v>-</v>
          </cell>
          <cell r="BI743" t="str">
            <v>-</v>
          </cell>
          <cell r="BJ743" t="str">
            <v>-</v>
          </cell>
          <cell r="BK743">
            <v>0</v>
          </cell>
          <cell r="BL743">
            <v>440</v>
          </cell>
          <cell r="BM743">
            <v>0</v>
          </cell>
          <cell r="BN743" t="str">
            <v/>
          </cell>
          <cell r="BO743" t="str">
            <v/>
          </cell>
          <cell r="BP743" t="str">
            <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t="str">
            <v/>
          </cell>
          <cell r="BO753" t="str">
            <v/>
          </cell>
          <cell r="BP753" t="str">
            <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t="str">
            <v/>
          </cell>
          <cell r="BO756" t="str">
            <v/>
          </cell>
          <cell r="BP756" t="str">
            <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t="str">
            <v/>
          </cell>
          <cell r="BD757" t="str">
            <v/>
          </cell>
          <cell r="BE757" t="str">
            <v/>
          </cell>
          <cell r="BF757" t="str">
            <v/>
          </cell>
          <cell r="BG757" t="str">
            <v/>
          </cell>
          <cell r="BH757" t="str">
            <v/>
          </cell>
          <cell r="BI757" t="str">
            <v/>
          </cell>
          <cell r="BJ757" t="str">
            <v/>
          </cell>
          <cell r="BK757" t="str">
            <v/>
          </cell>
          <cell r="BL757" t="str">
            <v/>
          </cell>
          <cell r="BM757" t="str">
            <v/>
          </cell>
          <cell r="BN757" t="str">
            <v/>
          </cell>
          <cell r="BO757" t="str">
            <v/>
          </cell>
          <cell r="BP757" t="str">
            <v/>
          </cell>
          <cell r="BQ757" t="str">
            <v/>
          </cell>
          <cell r="BR757" t="str">
            <v/>
          </cell>
          <cell r="BS757" t="str">
            <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t="str">
            <v/>
          </cell>
          <cell r="BD759" t="str">
            <v/>
          </cell>
          <cell r="BE759" t="str">
            <v/>
          </cell>
          <cell r="BF759" t="str">
            <v/>
          </cell>
          <cell r="BG759" t="str">
            <v/>
          </cell>
          <cell r="BH759" t="str">
            <v/>
          </cell>
          <cell r="BI759" t="str">
            <v/>
          </cell>
          <cell r="BJ759" t="str">
            <v/>
          </cell>
          <cell r="BK759" t="str">
            <v/>
          </cell>
          <cell r="BL759" t="str">
            <v/>
          </cell>
          <cell r="BM759" t="str">
            <v/>
          </cell>
          <cell r="BN759" t="str">
            <v/>
          </cell>
          <cell r="BO759" t="str">
            <v/>
          </cell>
          <cell r="BP759" t="str">
            <v/>
          </cell>
          <cell r="BQ759" t="str">
            <v/>
          </cell>
          <cell r="BR759" t="str">
            <v/>
          </cell>
          <cell r="BS759" t="str">
            <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t="str">
            <v/>
          </cell>
          <cell r="BO760" t="str">
            <v/>
          </cell>
          <cell r="BP760" t="str">
            <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t="str">
            <v/>
          </cell>
          <cell r="BD763" t="str">
            <v/>
          </cell>
          <cell r="BE763" t="str">
            <v/>
          </cell>
          <cell r="BF763" t="str">
            <v/>
          </cell>
          <cell r="BG763" t="str">
            <v/>
          </cell>
          <cell r="BH763" t="str">
            <v/>
          </cell>
          <cell r="BI763" t="str">
            <v/>
          </cell>
          <cell r="BJ763" t="str">
            <v/>
          </cell>
          <cell r="BK763" t="str">
            <v/>
          </cell>
          <cell r="BL763" t="str">
            <v/>
          </cell>
          <cell r="BM763" t="str">
            <v/>
          </cell>
          <cell r="BN763" t="str">
            <v/>
          </cell>
          <cell r="BO763" t="str">
            <v/>
          </cell>
          <cell r="BP763" t="str">
            <v/>
          </cell>
          <cell r="BQ763" t="str">
            <v/>
          </cell>
          <cell r="BR763" t="str">
            <v/>
          </cell>
          <cell r="BS763" t="str">
            <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t="str">
            <v/>
          </cell>
          <cell r="BO764" t="str">
            <v/>
          </cell>
          <cell r="BP764" t="str">
            <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t="str">
            <v/>
          </cell>
          <cell r="BD770" t="str">
            <v/>
          </cell>
          <cell r="BE770" t="str">
            <v/>
          </cell>
          <cell r="BF770" t="str">
            <v/>
          </cell>
          <cell r="BG770" t="str">
            <v/>
          </cell>
          <cell r="BH770" t="str">
            <v/>
          </cell>
          <cell r="BI770" t="str">
            <v/>
          </cell>
          <cell r="BJ770" t="str">
            <v/>
          </cell>
          <cell r="BK770" t="str">
            <v/>
          </cell>
          <cell r="BL770" t="str">
            <v/>
          </cell>
          <cell r="BM770" t="str">
            <v/>
          </cell>
          <cell r="BN770" t="str">
            <v/>
          </cell>
          <cell r="BO770" t="str">
            <v/>
          </cell>
          <cell r="BP770" t="str">
            <v/>
          </cell>
          <cell r="BQ770" t="str">
            <v/>
          </cell>
          <cell r="BR770" t="str">
            <v/>
          </cell>
          <cell r="BS770" t="str">
            <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t="str">
            <v/>
          </cell>
          <cell r="BO771" t="str">
            <v/>
          </cell>
          <cell r="BP771" t="str">
            <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v>
          </cell>
          <cell r="BC773">
            <v>300</v>
          </cell>
          <cell r="BD773">
            <v>12</v>
          </cell>
          <cell r="BE773">
            <v>7</v>
          </cell>
          <cell r="BF773">
            <v>2567</v>
          </cell>
          <cell r="BG773">
            <v>0</v>
          </cell>
          <cell r="BH773" t="str">
            <v>-</v>
          </cell>
          <cell r="BI773" t="str">
            <v>-</v>
          </cell>
          <cell r="BJ773" t="str">
            <v>-</v>
          </cell>
          <cell r="BK773">
            <v>0</v>
          </cell>
          <cell r="BL773">
            <v>415</v>
          </cell>
          <cell r="BM773">
            <v>0</v>
          </cell>
          <cell r="BN773" t="str">
            <v/>
          </cell>
          <cell r="BO773" t="str">
            <v/>
          </cell>
          <cell r="BP773" t="str">
            <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v>
          </cell>
          <cell r="BC774">
            <v>1200</v>
          </cell>
          <cell r="BD774">
            <v>12</v>
          </cell>
          <cell r="BE774">
            <v>7</v>
          </cell>
          <cell r="BF774">
            <v>2567</v>
          </cell>
          <cell r="BG774">
            <v>0</v>
          </cell>
          <cell r="BH774" t="str">
            <v>-</v>
          </cell>
          <cell r="BI774" t="str">
            <v>-</v>
          </cell>
          <cell r="BJ774" t="str">
            <v>-</v>
          </cell>
          <cell r="BK774">
            <v>0</v>
          </cell>
          <cell r="BL774">
            <v>830</v>
          </cell>
          <cell r="BM774">
            <v>0</v>
          </cell>
          <cell r="BN774" t="str">
            <v/>
          </cell>
          <cell r="BO774" t="str">
            <v/>
          </cell>
          <cell r="BP774" t="str">
            <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t="str">
            <v/>
          </cell>
          <cell r="BO775" t="str">
            <v/>
          </cell>
          <cell r="BP775" t="str">
            <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v>
          </cell>
          <cell r="BC778">
            <v>1800</v>
          </cell>
          <cell r="BD778">
            <v>12</v>
          </cell>
          <cell r="BE778">
            <v>7</v>
          </cell>
          <cell r="BF778">
            <v>2567</v>
          </cell>
          <cell r="BG778">
            <v>0</v>
          </cell>
          <cell r="BH778" t="str">
            <v>-</v>
          </cell>
          <cell r="BI778" t="str">
            <v>-</v>
          </cell>
          <cell r="BJ778" t="str">
            <v>-</v>
          </cell>
          <cell r="BK778">
            <v>0</v>
          </cell>
          <cell r="BL778">
            <v>3155</v>
          </cell>
          <cell r="BM778">
            <v>0</v>
          </cell>
          <cell r="BN778" t="str">
            <v/>
          </cell>
          <cell r="BO778" t="str">
            <v/>
          </cell>
          <cell r="BP778" t="str">
            <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t="str">
            <v/>
          </cell>
          <cell r="BD779" t="str">
            <v/>
          </cell>
          <cell r="BE779" t="str">
            <v/>
          </cell>
          <cell r="BF779" t="str">
            <v/>
          </cell>
          <cell r="BG779" t="str">
            <v/>
          </cell>
          <cell r="BH779" t="str">
            <v/>
          </cell>
          <cell r="BI779" t="str">
            <v/>
          </cell>
          <cell r="BJ779" t="str">
            <v/>
          </cell>
          <cell r="BK779" t="str">
            <v/>
          </cell>
          <cell r="BL779" t="str">
            <v/>
          </cell>
          <cell r="BM779" t="str">
            <v/>
          </cell>
          <cell r="BN779" t="str">
            <v/>
          </cell>
          <cell r="BO779" t="str">
            <v/>
          </cell>
          <cell r="BP779" t="str">
            <v/>
          </cell>
          <cell r="BQ779" t="str">
            <v/>
          </cell>
          <cell r="BR779" t="str">
            <v/>
          </cell>
          <cell r="BS779" t="str">
            <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t="str">
            <v/>
          </cell>
          <cell r="BD789" t="str">
            <v/>
          </cell>
          <cell r="BE789" t="str">
            <v/>
          </cell>
          <cell r="BF789" t="str">
            <v/>
          </cell>
          <cell r="BG789" t="str">
            <v/>
          </cell>
          <cell r="BH789" t="str">
            <v/>
          </cell>
          <cell r="BI789" t="str">
            <v/>
          </cell>
          <cell r="BJ789" t="str">
            <v/>
          </cell>
          <cell r="BK789" t="str">
            <v/>
          </cell>
          <cell r="BL789" t="str">
            <v/>
          </cell>
          <cell r="BM789" t="str">
            <v/>
          </cell>
          <cell r="BN789" t="str">
            <v/>
          </cell>
          <cell r="BO789" t="str">
            <v/>
          </cell>
          <cell r="BP789" t="str">
            <v/>
          </cell>
          <cell r="BQ789" t="str">
            <v/>
          </cell>
          <cell r="BR789" t="str">
            <v/>
          </cell>
          <cell r="BS789" t="str">
            <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t="str">
            <v/>
          </cell>
          <cell r="BO791" t="str">
            <v/>
          </cell>
          <cell r="BP791" t="str">
            <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t="str">
            <v/>
          </cell>
          <cell r="BO792" t="str">
            <v/>
          </cell>
          <cell r="BP792" t="str">
            <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t="str">
            <v/>
          </cell>
          <cell r="BO793" t="str">
            <v/>
          </cell>
          <cell r="BP793" t="str">
            <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v>
          </cell>
          <cell r="BC796">
            <v>600</v>
          </cell>
          <cell r="BD796">
            <v>12</v>
          </cell>
          <cell r="BE796">
            <v>7</v>
          </cell>
          <cell r="BF796">
            <v>2567</v>
          </cell>
          <cell r="BG796">
            <v>0</v>
          </cell>
          <cell r="BH796" t="str">
            <v>-</v>
          </cell>
          <cell r="BI796" t="str">
            <v>-</v>
          </cell>
          <cell r="BJ796" t="str">
            <v>-</v>
          </cell>
          <cell r="BK796">
            <v>0</v>
          </cell>
          <cell r="BL796">
            <v>915</v>
          </cell>
          <cell r="BM796">
            <v>0</v>
          </cell>
          <cell r="BN796" t="str">
            <v/>
          </cell>
          <cell r="BO796" t="str">
            <v/>
          </cell>
          <cell r="BP796" t="str">
            <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v>
          </cell>
          <cell r="BC797">
            <v>900</v>
          </cell>
          <cell r="BD797">
            <v>12</v>
          </cell>
          <cell r="BE797">
            <v>7</v>
          </cell>
          <cell r="BF797">
            <v>2567</v>
          </cell>
          <cell r="BG797">
            <v>0</v>
          </cell>
          <cell r="BH797" t="str">
            <v>-</v>
          </cell>
          <cell r="BI797" t="str">
            <v>-</v>
          </cell>
          <cell r="BJ797" t="str">
            <v>-</v>
          </cell>
          <cell r="BK797">
            <v>0</v>
          </cell>
          <cell r="BL797">
            <v>1300</v>
          </cell>
          <cell r="BM797">
            <v>0</v>
          </cell>
          <cell r="BN797" t="str">
            <v/>
          </cell>
          <cell r="BO797" t="str">
            <v/>
          </cell>
          <cell r="BP797" t="str">
            <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 สืบแล้วรายงานผลวันที่ 8/12/2566</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t="str">
            <v/>
          </cell>
          <cell r="BD800" t="str">
            <v/>
          </cell>
          <cell r="BE800" t="str">
            <v/>
          </cell>
          <cell r="BF800" t="str">
            <v/>
          </cell>
          <cell r="BG800" t="str">
            <v/>
          </cell>
          <cell r="BH800" t="str">
            <v/>
          </cell>
          <cell r="BI800" t="str">
            <v/>
          </cell>
          <cell r="BJ800" t="str">
            <v/>
          </cell>
          <cell r="BK800" t="str">
            <v/>
          </cell>
          <cell r="BL800" t="str">
            <v/>
          </cell>
          <cell r="BM800" t="str">
            <v/>
          </cell>
          <cell r="BN800" t="str">
            <v/>
          </cell>
          <cell r="BO800" t="str">
            <v/>
          </cell>
          <cell r="BP800" t="str">
            <v/>
          </cell>
          <cell r="BQ800" t="str">
            <v/>
          </cell>
          <cell r="BR800" t="str">
            <v/>
          </cell>
          <cell r="BS800" t="str">
            <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v>
          </cell>
          <cell r="BC802">
            <v>600</v>
          </cell>
          <cell r="BD802">
            <v>12</v>
          </cell>
          <cell r="BE802">
            <v>7</v>
          </cell>
          <cell r="BF802">
            <v>2567</v>
          </cell>
          <cell r="BG802">
            <v>0</v>
          </cell>
          <cell r="BH802" t="str">
            <v>-</v>
          </cell>
          <cell r="BI802" t="str">
            <v>-</v>
          </cell>
          <cell r="BJ802" t="str">
            <v>-</v>
          </cell>
          <cell r="BK802">
            <v>0</v>
          </cell>
          <cell r="BL802">
            <v>935</v>
          </cell>
          <cell r="BM802">
            <v>0</v>
          </cell>
          <cell r="BN802" t="str">
            <v/>
          </cell>
          <cell r="BO802" t="str">
            <v/>
          </cell>
          <cell r="BP802" t="str">
            <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t="str">
            <v/>
          </cell>
          <cell r="BO810" t="str">
            <v/>
          </cell>
          <cell r="BP810" t="str">
            <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t="str">
            <v/>
          </cell>
          <cell r="BD819" t="str">
            <v/>
          </cell>
          <cell r="BE819" t="str">
            <v/>
          </cell>
          <cell r="BF819" t="str">
            <v/>
          </cell>
          <cell r="BG819" t="str">
            <v/>
          </cell>
          <cell r="BH819" t="str">
            <v/>
          </cell>
          <cell r="BI819" t="str">
            <v/>
          </cell>
          <cell r="BJ819" t="str">
            <v/>
          </cell>
          <cell r="BK819" t="str">
            <v/>
          </cell>
          <cell r="BL819" t="str">
            <v/>
          </cell>
          <cell r="BM819" t="str">
            <v/>
          </cell>
          <cell r="BN819" t="str">
            <v/>
          </cell>
          <cell r="BO819" t="str">
            <v/>
          </cell>
          <cell r="BP819" t="str">
            <v/>
          </cell>
          <cell r="BQ819" t="str">
            <v/>
          </cell>
          <cell r="BR819" t="str">
            <v/>
          </cell>
          <cell r="BS819" t="str">
            <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I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str">
            <v xml:space="preserve">กองทุนหมู่บ้านน้ำแพร่ ม.2ต.ตลาดขวัญ </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t="str">
            <v/>
          </cell>
          <cell r="BD821" t="str">
            <v/>
          </cell>
          <cell r="BE821" t="str">
            <v/>
          </cell>
          <cell r="BF821" t="str">
            <v/>
          </cell>
          <cell r="BG821" t="str">
            <v/>
          </cell>
          <cell r="BH821" t="str">
            <v/>
          </cell>
          <cell r="BI821" t="str">
            <v/>
          </cell>
          <cell r="BJ821" t="str">
            <v/>
          </cell>
          <cell r="BK821" t="str">
            <v/>
          </cell>
          <cell r="BL821" t="str">
            <v/>
          </cell>
          <cell r="BM821" t="str">
            <v/>
          </cell>
          <cell r="BN821" t="str">
            <v/>
          </cell>
          <cell r="BO821" t="str">
            <v/>
          </cell>
          <cell r="BP821" t="str">
            <v/>
          </cell>
          <cell r="BQ821" t="str">
            <v/>
          </cell>
          <cell r="BR821" t="str">
            <v/>
          </cell>
          <cell r="BS821" t="str">
            <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t="str">
            <v/>
          </cell>
          <cell r="BD824" t="str">
            <v/>
          </cell>
          <cell r="BE824" t="str">
            <v/>
          </cell>
          <cell r="BF824" t="str">
            <v/>
          </cell>
          <cell r="BG824" t="str">
            <v/>
          </cell>
          <cell r="BH824" t="str">
            <v/>
          </cell>
          <cell r="BI824" t="str">
            <v/>
          </cell>
          <cell r="BJ824" t="str">
            <v/>
          </cell>
          <cell r="BK824" t="str">
            <v/>
          </cell>
          <cell r="BL824" t="str">
            <v/>
          </cell>
          <cell r="BM824" t="str">
            <v/>
          </cell>
          <cell r="BN824" t="str">
            <v/>
          </cell>
          <cell r="BO824" t="str">
            <v/>
          </cell>
          <cell r="BP824" t="str">
            <v/>
          </cell>
          <cell r="BQ824" t="str">
            <v/>
          </cell>
          <cell r="BR824" t="str">
            <v/>
          </cell>
          <cell r="BS824" t="str">
            <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t="str">
            <v/>
          </cell>
          <cell r="BD826" t="str">
            <v/>
          </cell>
          <cell r="BE826" t="str">
            <v/>
          </cell>
          <cell r="BF826" t="str">
            <v/>
          </cell>
          <cell r="BG826" t="str">
            <v/>
          </cell>
          <cell r="BH826" t="str">
            <v/>
          </cell>
          <cell r="BI826" t="str">
            <v/>
          </cell>
          <cell r="BJ826" t="str">
            <v/>
          </cell>
          <cell r="BK826" t="str">
            <v/>
          </cell>
          <cell r="BL826" t="str">
            <v/>
          </cell>
          <cell r="BM826" t="str">
            <v/>
          </cell>
          <cell r="BN826" t="str">
            <v/>
          </cell>
          <cell r="BO826" t="str">
            <v/>
          </cell>
          <cell r="BP826" t="str">
            <v/>
          </cell>
          <cell r="BQ826" t="str">
            <v/>
          </cell>
          <cell r="BR826" t="str">
            <v/>
          </cell>
          <cell r="BS826" t="str">
            <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t="str">
            <v/>
          </cell>
          <cell r="BD827" t="str">
            <v/>
          </cell>
          <cell r="BE827" t="str">
            <v/>
          </cell>
          <cell r="BF827" t="str">
            <v/>
          </cell>
          <cell r="BG827" t="str">
            <v/>
          </cell>
          <cell r="BH827" t="str">
            <v/>
          </cell>
          <cell r="BI827" t="str">
            <v/>
          </cell>
          <cell r="BJ827" t="str">
            <v/>
          </cell>
          <cell r="BK827" t="str">
            <v/>
          </cell>
          <cell r="BL827" t="str">
            <v/>
          </cell>
          <cell r="BM827" t="str">
            <v/>
          </cell>
          <cell r="BN827" t="str">
            <v/>
          </cell>
          <cell r="BO827" t="str">
            <v/>
          </cell>
          <cell r="BP827" t="str">
            <v/>
          </cell>
          <cell r="BQ827" t="str">
            <v/>
          </cell>
          <cell r="BR827" t="str">
            <v/>
          </cell>
          <cell r="BS827" t="str">
            <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t="str">
            <v/>
          </cell>
          <cell r="BD828" t="str">
            <v/>
          </cell>
          <cell r="BE828" t="str">
            <v/>
          </cell>
          <cell r="BF828" t="str">
            <v/>
          </cell>
          <cell r="BG828" t="str">
            <v/>
          </cell>
          <cell r="BH828" t="str">
            <v/>
          </cell>
          <cell r="BI828" t="str">
            <v/>
          </cell>
          <cell r="BJ828" t="str">
            <v/>
          </cell>
          <cell r="BK828" t="str">
            <v/>
          </cell>
          <cell r="BL828" t="str">
            <v/>
          </cell>
          <cell r="BM828" t="str">
            <v/>
          </cell>
          <cell r="BN828" t="str">
            <v/>
          </cell>
          <cell r="BO828" t="str">
            <v/>
          </cell>
          <cell r="BP828" t="str">
            <v/>
          </cell>
          <cell r="BQ828" t="str">
            <v/>
          </cell>
          <cell r="BR828" t="str">
            <v/>
          </cell>
          <cell r="BS828" t="str">
            <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t="str">
            <v/>
          </cell>
          <cell r="BD829" t="str">
            <v/>
          </cell>
          <cell r="BE829" t="str">
            <v/>
          </cell>
          <cell r="BF829" t="str">
            <v/>
          </cell>
          <cell r="BG829" t="str">
            <v/>
          </cell>
          <cell r="BH829" t="str">
            <v/>
          </cell>
          <cell r="BI829" t="str">
            <v/>
          </cell>
          <cell r="BJ829" t="str">
            <v/>
          </cell>
          <cell r="BK829" t="str">
            <v/>
          </cell>
          <cell r="BL829" t="str">
            <v/>
          </cell>
          <cell r="BM829" t="str">
            <v/>
          </cell>
          <cell r="BN829" t="str">
            <v/>
          </cell>
          <cell r="BO829" t="str">
            <v/>
          </cell>
          <cell r="BP829" t="str">
            <v/>
          </cell>
          <cell r="BQ829" t="str">
            <v/>
          </cell>
          <cell r="BR829" t="str">
            <v/>
          </cell>
          <cell r="BS829" t="str">
            <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t="str">
            <v/>
          </cell>
          <cell r="BD830" t="str">
            <v/>
          </cell>
          <cell r="BE830" t="str">
            <v/>
          </cell>
          <cell r="BF830" t="str">
            <v/>
          </cell>
          <cell r="BG830" t="str">
            <v/>
          </cell>
          <cell r="BH830" t="str">
            <v/>
          </cell>
          <cell r="BI830" t="str">
            <v/>
          </cell>
          <cell r="BJ830" t="str">
            <v/>
          </cell>
          <cell r="BK830" t="str">
            <v/>
          </cell>
          <cell r="BL830" t="str">
            <v/>
          </cell>
          <cell r="BM830" t="str">
            <v/>
          </cell>
          <cell r="BN830" t="str">
            <v/>
          </cell>
          <cell r="BO830" t="str">
            <v/>
          </cell>
          <cell r="BP830" t="str">
            <v/>
          </cell>
          <cell r="BQ830" t="str">
            <v/>
          </cell>
          <cell r="BR830" t="str">
            <v/>
          </cell>
          <cell r="BS830" t="str">
            <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t="str">
            <v/>
          </cell>
          <cell r="BO834" t="str">
            <v/>
          </cell>
          <cell r="BP834" t="str">
            <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t="str">
            <v/>
          </cell>
          <cell r="BO835" t="str">
            <v/>
          </cell>
          <cell r="BP835" t="str">
            <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t="str">
            <v/>
          </cell>
          <cell r="BD837" t="str">
            <v/>
          </cell>
          <cell r="BE837" t="str">
            <v/>
          </cell>
          <cell r="BF837" t="str">
            <v/>
          </cell>
          <cell r="BG837" t="str">
            <v/>
          </cell>
          <cell r="BH837" t="str">
            <v/>
          </cell>
          <cell r="BI837" t="str">
            <v/>
          </cell>
          <cell r="BJ837" t="str">
            <v/>
          </cell>
          <cell r="BK837" t="str">
            <v/>
          </cell>
          <cell r="BL837" t="str">
            <v/>
          </cell>
          <cell r="BM837" t="str">
            <v/>
          </cell>
          <cell r="BN837" t="str">
            <v/>
          </cell>
          <cell r="BO837" t="str">
            <v/>
          </cell>
          <cell r="BP837" t="str">
            <v/>
          </cell>
          <cell r="BQ837" t="str">
            <v/>
          </cell>
          <cell r="BR837" t="str">
            <v/>
          </cell>
          <cell r="BS837" t="str">
            <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t="str">
            <v/>
          </cell>
          <cell r="BD839" t="str">
            <v/>
          </cell>
          <cell r="BE839" t="str">
            <v/>
          </cell>
          <cell r="BF839" t="str">
            <v/>
          </cell>
          <cell r="BG839" t="str">
            <v/>
          </cell>
          <cell r="BH839" t="str">
            <v/>
          </cell>
          <cell r="BI839" t="str">
            <v/>
          </cell>
          <cell r="BJ839" t="str">
            <v/>
          </cell>
          <cell r="BK839" t="str">
            <v/>
          </cell>
          <cell r="BL839" t="str">
            <v/>
          </cell>
          <cell r="BM839" t="str">
            <v/>
          </cell>
          <cell r="BN839" t="str">
            <v/>
          </cell>
          <cell r="BO839" t="str">
            <v/>
          </cell>
          <cell r="BP839" t="str">
            <v/>
          </cell>
          <cell r="BQ839" t="str">
            <v/>
          </cell>
          <cell r="BR839" t="str">
            <v/>
          </cell>
          <cell r="BS839" t="str">
            <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t="str">
            <v/>
          </cell>
          <cell r="BD841" t="str">
            <v/>
          </cell>
          <cell r="BE841" t="str">
            <v/>
          </cell>
          <cell r="BF841" t="str">
            <v/>
          </cell>
          <cell r="BG841" t="str">
            <v/>
          </cell>
          <cell r="BH841" t="str">
            <v/>
          </cell>
          <cell r="BI841" t="str">
            <v/>
          </cell>
          <cell r="BJ841" t="str">
            <v/>
          </cell>
          <cell r="BK841" t="str">
            <v/>
          </cell>
          <cell r="BL841" t="str">
            <v/>
          </cell>
          <cell r="BM841" t="str">
            <v/>
          </cell>
          <cell r="BN841" t="str">
            <v/>
          </cell>
          <cell r="BO841" t="str">
            <v/>
          </cell>
          <cell r="BP841" t="str">
            <v/>
          </cell>
          <cell r="BQ841" t="str">
            <v/>
          </cell>
          <cell r="BR841" t="str">
            <v/>
          </cell>
          <cell r="BS841" t="str">
            <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t="str">
            <v/>
          </cell>
          <cell r="BO844" t="str">
            <v/>
          </cell>
          <cell r="BP844" t="str">
            <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t="str">
            <v/>
          </cell>
          <cell r="BO849" t="str">
            <v/>
          </cell>
          <cell r="BP849" t="str">
            <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t="str">
            <v/>
          </cell>
          <cell r="BO850" t="str">
            <v/>
          </cell>
          <cell r="BP850" t="str">
            <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t="str">
            <v/>
          </cell>
          <cell r="BO851" t="str">
            <v/>
          </cell>
          <cell r="BP851" t="str">
            <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t="str">
            <v/>
          </cell>
          <cell r="BO853" t="str">
            <v/>
          </cell>
          <cell r="BP853" t="str">
            <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t="str">
            <v/>
          </cell>
          <cell r="BO855" t="str">
            <v/>
          </cell>
          <cell r="BP855" t="str">
            <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t="str">
            <v/>
          </cell>
          <cell r="BO856" t="str">
            <v/>
          </cell>
          <cell r="BP856" t="str">
            <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t="str">
            <v/>
          </cell>
          <cell r="BO857" t="str">
            <v/>
          </cell>
          <cell r="BP857" t="str">
            <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t="str">
            <v/>
          </cell>
          <cell r="BD858" t="str">
            <v/>
          </cell>
          <cell r="BE858" t="str">
            <v/>
          </cell>
          <cell r="BF858" t="str">
            <v/>
          </cell>
          <cell r="BG858" t="str">
            <v/>
          </cell>
          <cell r="BH858" t="str">
            <v/>
          </cell>
          <cell r="BI858" t="str">
            <v/>
          </cell>
          <cell r="BJ858" t="str">
            <v/>
          </cell>
          <cell r="BK858" t="str">
            <v/>
          </cell>
          <cell r="BL858" t="str">
            <v/>
          </cell>
          <cell r="BM858" t="str">
            <v/>
          </cell>
          <cell r="BN858" t="str">
            <v/>
          </cell>
          <cell r="BO858" t="str">
            <v/>
          </cell>
          <cell r="BP858" t="str">
            <v/>
          </cell>
          <cell r="BQ858" t="str">
            <v/>
          </cell>
          <cell r="BR858" t="str">
            <v/>
          </cell>
          <cell r="BS858" t="str">
            <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t="str">
            <v/>
          </cell>
          <cell r="BO859" t="str">
            <v/>
          </cell>
          <cell r="BP859" t="str">
            <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t="str">
            <v/>
          </cell>
          <cell r="BO861" t="str">
            <v/>
          </cell>
          <cell r="BP861" t="str">
            <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t="str">
            <v/>
          </cell>
          <cell r="BO862" t="str">
            <v/>
          </cell>
          <cell r="BP862" t="str">
            <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t="str">
            <v/>
          </cell>
          <cell r="BO864" t="str">
            <v/>
          </cell>
          <cell r="BP864" t="str">
            <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t="str">
            <v/>
          </cell>
          <cell r="BO871" t="str">
            <v/>
          </cell>
          <cell r="BP871" t="str">
            <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t="str">
            <v/>
          </cell>
          <cell r="BD876" t="str">
            <v/>
          </cell>
          <cell r="BE876" t="str">
            <v/>
          </cell>
          <cell r="BF876" t="str">
            <v/>
          </cell>
          <cell r="BG876" t="str">
            <v/>
          </cell>
          <cell r="BH876" t="str">
            <v/>
          </cell>
          <cell r="BI876" t="str">
            <v/>
          </cell>
          <cell r="BJ876" t="str">
            <v/>
          </cell>
          <cell r="BK876" t="str">
            <v/>
          </cell>
          <cell r="BL876" t="str">
            <v/>
          </cell>
          <cell r="BM876" t="str">
            <v/>
          </cell>
          <cell r="BN876" t="str">
            <v/>
          </cell>
          <cell r="BO876" t="str">
            <v/>
          </cell>
          <cell r="BP876" t="str">
            <v/>
          </cell>
          <cell r="BQ876" t="str">
            <v/>
          </cell>
          <cell r="BR876" t="str">
            <v/>
          </cell>
          <cell r="BS876" t="str">
            <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t="str">
            <v/>
          </cell>
          <cell r="BO877" t="str">
            <v/>
          </cell>
          <cell r="BP877" t="str">
            <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t="str">
            <v/>
          </cell>
          <cell r="BO880" t="str">
            <v/>
          </cell>
          <cell r="BP880" t="str">
            <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t="str">
            <v/>
          </cell>
          <cell r="BD881" t="str">
            <v/>
          </cell>
          <cell r="BE881" t="str">
            <v/>
          </cell>
          <cell r="BF881" t="str">
            <v/>
          </cell>
          <cell r="BG881" t="str">
            <v/>
          </cell>
          <cell r="BH881" t="str">
            <v/>
          </cell>
          <cell r="BI881" t="str">
            <v/>
          </cell>
          <cell r="BJ881" t="str">
            <v/>
          </cell>
          <cell r="BK881" t="str">
            <v/>
          </cell>
          <cell r="BL881" t="str">
            <v/>
          </cell>
          <cell r="BM881" t="str">
            <v/>
          </cell>
          <cell r="BN881" t="str">
            <v/>
          </cell>
          <cell r="BO881" t="str">
            <v/>
          </cell>
          <cell r="BP881" t="str">
            <v/>
          </cell>
          <cell r="BQ881" t="str">
            <v/>
          </cell>
          <cell r="BR881" t="str">
            <v/>
          </cell>
          <cell r="BS881" t="str">
            <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t="str">
            <v/>
          </cell>
          <cell r="BO886" t="str">
            <v/>
          </cell>
          <cell r="BP886" t="str">
            <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t="str">
            <v/>
          </cell>
          <cell r="BO887" t="str">
            <v/>
          </cell>
          <cell r="BP887" t="str">
            <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t="str">
            <v/>
          </cell>
          <cell r="BD888" t="str">
            <v/>
          </cell>
          <cell r="BE888" t="str">
            <v/>
          </cell>
          <cell r="BF888" t="str">
            <v/>
          </cell>
          <cell r="BG888" t="str">
            <v/>
          </cell>
          <cell r="BH888" t="str">
            <v/>
          </cell>
          <cell r="BI888" t="str">
            <v/>
          </cell>
          <cell r="BJ888" t="str">
            <v/>
          </cell>
          <cell r="BK888" t="str">
            <v/>
          </cell>
          <cell r="BL888" t="str">
            <v/>
          </cell>
          <cell r="BM888" t="str">
            <v/>
          </cell>
          <cell r="BN888" t="str">
            <v/>
          </cell>
          <cell r="BO888" t="str">
            <v/>
          </cell>
          <cell r="BP888" t="str">
            <v/>
          </cell>
          <cell r="BQ888" t="str">
            <v/>
          </cell>
          <cell r="BR888" t="str">
            <v/>
          </cell>
          <cell r="BS888" t="str">
            <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t="str">
            <v/>
          </cell>
          <cell r="BD892" t="str">
            <v/>
          </cell>
          <cell r="BE892" t="str">
            <v/>
          </cell>
          <cell r="BF892" t="str">
            <v/>
          </cell>
          <cell r="BG892" t="str">
            <v/>
          </cell>
          <cell r="BH892" t="str">
            <v/>
          </cell>
          <cell r="BI892" t="str">
            <v/>
          </cell>
          <cell r="BJ892" t="str">
            <v/>
          </cell>
          <cell r="BK892" t="str">
            <v/>
          </cell>
          <cell r="BL892" t="str">
            <v/>
          </cell>
          <cell r="BM892" t="str">
            <v/>
          </cell>
          <cell r="BN892" t="str">
            <v/>
          </cell>
          <cell r="BO892" t="str">
            <v/>
          </cell>
          <cell r="BP892" t="str">
            <v/>
          </cell>
          <cell r="BQ892" t="str">
            <v/>
          </cell>
          <cell r="BR892" t="str">
            <v/>
          </cell>
          <cell r="BS892" t="str">
            <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t="str">
            <v/>
          </cell>
          <cell r="BD893" t="str">
            <v/>
          </cell>
          <cell r="BE893" t="str">
            <v/>
          </cell>
          <cell r="BF893" t="str">
            <v/>
          </cell>
          <cell r="BG893" t="str">
            <v/>
          </cell>
          <cell r="BH893" t="str">
            <v/>
          </cell>
          <cell r="BI893" t="str">
            <v/>
          </cell>
          <cell r="BJ893" t="str">
            <v/>
          </cell>
          <cell r="BK893" t="str">
            <v/>
          </cell>
          <cell r="BL893" t="str">
            <v/>
          </cell>
          <cell r="BM893" t="str">
            <v/>
          </cell>
          <cell r="BN893" t="str">
            <v/>
          </cell>
          <cell r="BO893" t="str">
            <v/>
          </cell>
          <cell r="BP893" t="str">
            <v/>
          </cell>
          <cell r="BQ893" t="str">
            <v/>
          </cell>
          <cell r="BR893" t="str">
            <v/>
          </cell>
          <cell r="BS893" t="str">
            <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t="str">
            <v/>
          </cell>
          <cell r="BD899" t="str">
            <v/>
          </cell>
          <cell r="BE899" t="str">
            <v/>
          </cell>
          <cell r="BF899" t="str">
            <v/>
          </cell>
          <cell r="BG899" t="str">
            <v/>
          </cell>
          <cell r="BH899" t="str">
            <v/>
          </cell>
          <cell r="BI899" t="str">
            <v/>
          </cell>
          <cell r="BJ899" t="str">
            <v/>
          </cell>
          <cell r="BK899" t="str">
            <v/>
          </cell>
          <cell r="BL899" t="str">
            <v/>
          </cell>
          <cell r="BM899" t="str">
            <v/>
          </cell>
          <cell r="BN899" t="str">
            <v/>
          </cell>
          <cell r="BO899" t="str">
            <v/>
          </cell>
          <cell r="BP899" t="str">
            <v/>
          </cell>
          <cell r="BQ899" t="str">
            <v/>
          </cell>
          <cell r="BR899" t="str">
            <v/>
          </cell>
          <cell r="BS899" t="str">
            <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t="str">
            <v/>
          </cell>
          <cell r="BO900" t="str">
            <v/>
          </cell>
          <cell r="BP900" t="str">
            <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t="str">
            <v/>
          </cell>
          <cell r="BD903" t="str">
            <v/>
          </cell>
          <cell r="BE903" t="str">
            <v/>
          </cell>
          <cell r="BF903" t="str">
            <v/>
          </cell>
          <cell r="BG903" t="str">
            <v/>
          </cell>
          <cell r="BH903" t="str">
            <v/>
          </cell>
          <cell r="BI903" t="str">
            <v/>
          </cell>
          <cell r="BJ903" t="str">
            <v/>
          </cell>
          <cell r="BK903" t="str">
            <v/>
          </cell>
          <cell r="BL903" t="str">
            <v/>
          </cell>
          <cell r="BM903" t="str">
            <v/>
          </cell>
          <cell r="BN903" t="str">
            <v/>
          </cell>
          <cell r="BO903" t="str">
            <v/>
          </cell>
          <cell r="BP903" t="str">
            <v/>
          </cell>
          <cell r="BQ903" t="str">
            <v/>
          </cell>
          <cell r="BR903" t="str">
            <v/>
          </cell>
          <cell r="BS903" t="str">
            <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t="str">
            <v/>
          </cell>
          <cell r="BO906" t="str">
            <v/>
          </cell>
          <cell r="BP906" t="str">
            <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t="str">
            <v/>
          </cell>
          <cell r="BD908" t="str">
            <v/>
          </cell>
          <cell r="BE908" t="str">
            <v/>
          </cell>
          <cell r="BF908" t="str">
            <v/>
          </cell>
          <cell r="BG908" t="str">
            <v/>
          </cell>
          <cell r="BH908" t="str">
            <v/>
          </cell>
          <cell r="BI908" t="str">
            <v/>
          </cell>
          <cell r="BJ908" t="str">
            <v/>
          </cell>
          <cell r="BK908" t="str">
            <v/>
          </cell>
          <cell r="BL908" t="str">
            <v/>
          </cell>
          <cell r="BM908" t="str">
            <v/>
          </cell>
          <cell r="BN908" t="str">
            <v/>
          </cell>
          <cell r="BO908" t="str">
            <v/>
          </cell>
          <cell r="BP908" t="str">
            <v/>
          </cell>
          <cell r="BQ908" t="str">
            <v/>
          </cell>
          <cell r="BR908" t="str">
            <v/>
          </cell>
          <cell r="BS908" t="str">
            <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t="str">
            <v/>
          </cell>
          <cell r="BO910" t="str">
            <v/>
          </cell>
          <cell r="BP910" t="str">
            <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t="str">
            <v/>
          </cell>
          <cell r="BO911" t="str">
            <v/>
          </cell>
          <cell r="BP911" t="str">
            <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t="str">
            <v/>
          </cell>
          <cell r="BD912" t="str">
            <v/>
          </cell>
          <cell r="BE912" t="str">
            <v/>
          </cell>
          <cell r="BF912" t="str">
            <v/>
          </cell>
          <cell r="BG912" t="str">
            <v/>
          </cell>
          <cell r="BH912" t="str">
            <v/>
          </cell>
          <cell r="BI912" t="str">
            <v/>
          </cell>
          <cell r="BJ912" t="str">
            <v/>
          </cell>
          <cell r="BK912" t="str">
            <v/>
          </cell>
          <cell r="BL912" t="str">
            <v/>
          </cell>
          <cell r="BM912" t="str">
            <v/>
          </cell>
          <cell r="BN912" t="str">
            <v/>
          </cell>
          <cell r="BO912" t="str">
            <v/>
          </cell>
          <cell r="BP912" t="str">
            <v/>
          </cell>
          <cell r="BQ912" t="str">
            <v/>
          </cell>
          <cell r="BR912" t="str">
            <v/>
          </cell>
          <cell r="BS912" t="str">
            <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t="str">
            <v/>
          </cell>
          <cell r="BD917" t="str">
            <v/>
          </cell>
          <cell r="BE917" t="str">
            <v/>
          </cell>
          <cell r="BF917" t="str">
            <v/>
          </cell>
          <cell r="BG917" t="str">
            <v/>
          </cell>
          <cell r="BH917" t="str">
            <v/>
          </cell>
          <cell r="BI917" t="str">
            <v/>
          </cell>
          <cell r="BJ917" t="str">
            <v/>
          </cell>
          <cell r="BK917" t="str">
            <v/>
          </cell>
          <cell r="BL917" t="str">
            <v/>
          </cell>
          <cell r="BM917" t="str">
            <v/>
          </cell>
          <cell r="BN917" t="str">
            <v/>
          </cell>
          <cell r="BO917" t="str">
            <v/>
          </cell>
          <cell r="BP917" t="str">
            <v/>
          </cell>
          <cell r="BQ917" t="str">
            <v/>
          </cell>
          <cell r="BR917" t="str">
            <v/>
          </cell>
          <cell r="BS917" t="str">
            <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t="str">
            <v/>
          </cell>
          <cell r="BO918" t="str">
            <v/>
          </cell>
          <cell r="BP918" t="str">
            <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t="str">
            <v/>
          </cell>
          <cell r="BO920" t="str">
            <v/>
          </cell>
          <cell r="BP920" t="str">
            <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t="str">
            <v/>
          </cell>
          <cell r="BD924" t="str">
            <v/>
          </cell>
          <cell r="BE924" t="str">
            <v/>
          </cell>
          <cell r="BF924" t="str">
            <v/>
          </cell>
          <cell r="BG924" t="str">
            <v/>
          </cell>
          <cell r="BH924" t="str">
            <v/>
          </cell>
          <cell r="BI924" t="str">
            <v/>
          </cell>
          <cell r="BJ924" t="str">
            <v/>
          </cell>
          <cell r="BK924" t="str">
            <v/>
          </cell>
          <cell r="BL924" t="str">
            <v/>
          </cell>
          <cell r="BM924" t="str">
            <v/>
          </cell>
          <cell r="BN924" t="str">
            <v/>
          </cell>
          <cell r="BO924" t="str">
            <v/>
          </cell>
          <cell r="BP924" t="str">
            <v/>
          </cell>
          <cell r="BQ924" t="str">
            <v/>
          </cell>
          <cell r="BR924" t="str">
            <v/>
          </cell>
          <cell r="BS924" t="str">
            <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t="str">
            <v/>
          </cell>
          <cell r="BD930" t="str">
            <v/>
          </cell>
          <cell r="BE930" t="str">
            <v/>
          </cell>
          <cell r="BF930" t="str">
            <v/>
          </cell>
          <cell r="BG930" t="str">
            <v/>
          </cell>
          <cell r="BH930" t="str">
            <v/>
          </cell>
          <cell r="BI930" t="str">
            <v/>
          </cell>
          <cell r="BJ930" t="str">
            <v/>
          </cell>
          <cell r="BK930" t="str">
            <v/>
          </cell>
          <cell r="BL930" t="str">
            <v/>
          </cell>
          <cell r="BM930" t="str">
            <v/>
          </cell>
          <cell r="BN930" t="str">
            <v/>
          </cell>
          <cell r="BO930" t="str">
            <v/>
          </cell>
          <cell r="BP930" t="str">
            <v/>
          </cell>
          <cell r="BQ930" t="str">
            <v/>
          </cell>
          <cell r="BR930" t="str">
            <v/>
          </cell>
          <cell r="BS930" t="str">
            <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t="str">
            <v/>
          </cell>
          <cell r="BO931" t="str">
            <v/>
          </cell>
          <cell r="BP931" t="str">
            <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t="str">
            <v/>
          </cell>
          <cell r="BD932" t="str">
            <v/>
          </cell>
          <cell r="BE932" t="str">
            <v/>
          </cell>
          <cell r="BF932" t="str">
            <v/>
          </cell>
          <cell r="BG932" t="str">
            <v/>
          </cell>
          <cell r="BH932" t="str">
            <v/>
          </cell>
          <cell r="BI932" t="str">
            <v/>
          </cell>
          <cell r="BJ932" t="str">
            <v/>
          </cell>
          <cell r="BK932" t="str">
            <v/>
          </cell>
          <cell r="BL932" t="str">
            <v/>
          </cell>
          <cell r="BM932" t="str">
            <v/>
          </cell>
          <cell r="BN932" t="str">
            <v/>
          </cell>
          <cell r="BO932" t="str">
            <v/>
          </cell>
          <cell r="BP932" t="str">
            <v/>
          </cell>
          <cell r="BQ932" t="str">
            <v/>
          </cell>
          <cell r="BR932" t="str">
            <v/>
          </cell>
          <cell r="BS932" t="str">
            <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t="str">
            <v/>
          </cell>
          <cell r="BD934" t="str">
            <v/>
          </cell>
          <cell r="BE934" t="str">
            <v/>
          </cell>
          <cell r="BF934" t="str">
            <v/>
          </cell>
          <cell r="BG934" t="str">
            <v/>
          </cell>
          <cell r="BH934" t="str">
            <v/>
          </cell>
          <cell r="BI934" t="str">
            <v/>
          </cell>
          <cell r="BJ934" t="str">
            <v/>
          </cell>
          <cell r="BK934" t="str">
            <v/>
          </cell>
          <cell r="BL934" t="str">
            <v/>
          </cell>
          <cell r="BM934" t="str">
            <v/>
          </cell>
          <cell r="BN934" t="str">
            <v/>
          </cell>
          <cell r="BO934" t="str">
            <v/>
          </cell>
          <cell r="BP934" t="str">
            <v/>
          </cell>
          <cell r="BQ934" t="str">
            <v/>
          </cell>
          <cell r="BR934" t="str">
            <v/>
          </cell>
          <cell r="BS934" t="str">
            <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t="str">
            <v/>
          </cell>
          <cell r="BD936" t="str">
            <v/>
          </cell>
          <cell r="BE936" t="str">
            <v/>
          </cell>
          <cell r="BF936" t="str">
            <v/>
          </cell>
          <cell r="BG936" t="str">
            <v/>
          </cell>
          <cell r="BH936" t="str">
            <v/>
          </cell>
          <cell r="BI936" t="str">
            <v/>
          </cell>
          <cell r="BJ936" t="str">
            <v/>
          </cell>
          <cell r="BK936" t="str">
            <v/>
          </cell>
          <cell r="BL936" t="str">
            <v/>
          </cell>
          <cell r="BM936" t="str">
            <v/>
          </cell>
          <cell r="BN936" t="str">
            <v/>
          </cell>
          <cell r="BO936" t="str">
            <v/>
          </cell>
          <cell r="BP936" t="str">
            <v/>
          </cell>
          <cell r="BQ936" t="str">
            <v/>
          </cell>
          <cell r="BR936" t="str">
            <v/>
          </cell>
          <cell r="BS936" t="str">
            <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t="str">
            <v/>
          </cell>
          <cell r="BD942" t="str">
            <v/>
          </cell>
          <cell r="BE942" t="str">
            <v/>
          </cell>
          <cell r="BF942" t="str">
            <v/>
          </cell>
          <cell r="BG942" t="str">
            <v/>
          </cell>
          <cell r="BH942" t="str">
            <v/>
          </cell>
          <cell r="BI942" t="str">
            <v/>
          </cell>
          <cell r="BJ942" t="str">
            <v/>
          </cell>
          <cell r="BK942" t="str">
            <v/>
          </cell>
          <cell r="BL942" t="str">
            <v/>
          </cell>
          <cell r="BM942" t="str">
            <v/>
          </cell>
          <cell r="BN942" t="str">
            <v/>
          </cell>
          <cell r="BO942" t="str">
            <v/>
          </cell>
          <cell r="BP942" t="str">
            <v/>
          </cell>
          <cell r="BQ942" t="str">
            <v/>
          </cell>
          <cell r="BR942" t="str">
            <v/>
          </cell>
          <cell r="BS942" t="str">
            <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t="str">
            <v/>
          </cell>
          <cell r="BD946" t="str">
            <v/>
          </cell>
          <cell r="BE946" t="str">
            <v/>
          </cell>
          <cell r="BF946" t="str">
            <v/>
          </cell>
          <cell r="BG946" t="str">
            <v/>
          </cell>
          <cell r="BH946" t="str">
            <v/>
          </cell>
          <cell r="BI946" t="str">
            <v/>
          </cell>
          <cell r="BJ946" t="str">
            <v/>
          </cell>
          <cell r="BK946" t="str">
            <v/>
          </cell>
          <cell r="BL946" t="str">
            <v/>
          </cell>
          <cell r="BM946" t="str">
            <v/>
          </cell>
          <cell r="BN946" t="str">
            <v/>
          </cell>
          <cell r="BO946" t="str">
            <v/>
          </cell>
          <cell r="BP946" t="str">
            <v/>
          </cell>
          <cell r="BQ946" t="str">
            <v/>
          </cell>
          <cell r="BR946" t="str">
            <v/>
          </cell>
          <cell r="BS946" t="str">
            <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จำเลยที่ 2
จำเลยที่ 3</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1.นายปฏิบัติ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CD948" t="str">
            <v xml:space="preserve">1.นางสาวจิดาภา จัทร์ราชา
2.นายถนัดกิจ แสนแล
3.นายมานพ นาราช
4.นางสาวเปรมกมล ชมภูกลาง
5.นางภคินี แดงมา
</v>
          </cell>
          <cell r="CE948" t="str">
            <v>จำเลยที่ 1
คู่สมรสจำเลยที่ 1
จำเลยที 2
คู่สมรสจำเลยที่ 2
จำเลยที่ 3</v>
          </cell>
          <cell r="CF948" t="str">
            <v xml:space="preserve">3-6502-00352-15-5
3-5008-00028-76-7
3-5015-00464-18-0
3-5002-00167-47-2
3-5013-00707-71-2
</v>
          </cell>
          <cell r="CG948" t="str">
            <v xml:space="preserve">-ไม่พบว่ามีกรรมสิทธิ์ในที่ดิน อ.จอมทอง.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อ.หางดง จ.เชียงใหม่
-พบว่ามีกรรมสิทธิ์ในที่ดินบ้านเลขที่ 233  อ.จอมทอง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-พบว่ามีกรรมสิทธิ์ในที่ดินโฉแดเลขที่ 13479 อ.สันกำแพง จ.เชียงใหม่ (สินส่วนตัว ปลอดจำนอง)
</v>
          </cell>
          <cell r="CH948" t="str">
            <v>พบ</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t="str">
            <v/>
          </cell>
          <cell r="BO950" t="str">
            <v/>
          </cell>
          <cell r="BP950" t="str">
            <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t="str">
            <v/>
          </cell>
          <cell r="BD952" t="str">
            <v/>
          </cell>
          <cell r="BE952" t="str">
            <v/>
          </cell>
          <cell r="BF952" t="str">
            <v/>
          </cell>
          <cell r="BG952" t="str">
            <v/>
          </cell>
          <cell r="BH952" t="str">
            <v/>
          </cell>
          <cell r="BI952" t="str">
            <v/>
          </cell>
          <cell r="BJ952" t="str">
            <v/>
          </cell>
          <cell r="BK952" t="str">
            <v/>
          </cell>
          <cell r="BL952" t="str">
            <v/>
          </cell>
          <cell r="BM952" t="str">
            <v/>
          </cell>
          <cell r="BN952" t="str">
            <v/>
          </cell>
          <cell r="BO952" t="str">
            <v/>
          </cell>
          <cell r="BP952" t="str">
            <v/>
          </cell>
          <cell r="BQ952" t="str">
            <v/>
          </cell>
          <cell r="BR952" t="str">
            <v/>
          </cell>
          <cell r="BS952" t="str">
            <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D966" t="str">
            <v>นางสาวพรพิมล ดีนะ</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D967" t="str">
            <v>นายวิทยา เจริญอายุวัฒ</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D968" t="str">
            <v>นางสาวอรพินธิ์ จี่มะลิ</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D969" t="str">
            <v>นายบุญชม ขอนพืช</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D970" t="str">
            <v>นายสุชาติ เทียนทอง</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D971" t="str">
            <v>นายนครินทร์  ญาติมาก</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D972" t="str">
            <v>นางสาวพิมฤทัย ไชยวงษ์</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T973" t="str">
            <v>นางสาวมัณฑนา ดาวเลิศ</v>
          </cell>
          <cell r="BU973">
            <v>888166010068</v>
          </cell>
          <cell r="CD973" t="str">
            <v>นางสาวมัณฑนา ดาวเลิศ</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D974" t="str">
            <v>นางสาวสมศรี วีรยุทธกำจร</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cell r="CD976" t="str">
            <v>นายเจริญพร สินสะโน</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T978" t="str">
            <v>นายชัชวาล ไร่ดี</v>
          </cell>
          <cell r="BU978">
            <v>883263011100</v>
          </cell>
          <cell r="CD978" t="str">
            <v>นายชัชวาล ไร่ดี</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ผบ.1045</v>
          </cell>
          <cell r="W1014">
            <v>2562</v>
          </cell>
          <cell r="BB1014" t="str">
            <v>รายงานผลสืบ วันที่ 24/8/2567</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v>7269</v>
          </cell>
          <cell r="W1025">
            <v>2560</v>
          </cell>
          <cell r="AA1025">
            <v>29</v>
          </cell>
          <cell r="AB1025">
            <v>8</v>
          </cell>
          <cell r="AC1025">
            <v>2560</v>
          </cell>
          <cell r="BB1025" t="str">
            <v>รายงานผลสืบทรัพย์ 22/8/2567</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T1026" t="str">
            <v>นายวิโรจน์ ตาจาย</v>
          </cell>
          <cell r="BU1026">
            <v>823760010138</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ซึ่งมีราคาประเมินที่ดิน 160,000 บาท(ไม่รวมสิ่งปลูกสร้าง)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นายประดิษฐ์ สรตา</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S1093" t="str">
            <v>แขวงเชียงใหม่</v>
          </cell>
          <cell r="T1093" t="str">
            <v>ผบE369</v>
          </cell>
          <cell r="U1093">
            <v>2566</v>
          </cell>
          <cell r="V1093" t="str">
            <v>ผบ3172</v>
          </cell>
          <cell r="W1093">
            <v>2566</v>
          </cell>
          <cell r="AA1093">
            <v>15</v>
          </cell>
          <cell r="AB1093">
            <v>5</v>
          </cell>
          <cell r="AC1093">
            <v>2566</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3-5009-00346-41-8</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S1168" t="str">
            <v>แขวงเชียงใหม่</v>
          </cell>
          <cell r="T1168" t="str">
            <v>ผบE1469</v>
          </cell>
          <cell r="U1168">
            <v>2566</v>
          </cell>
          <cell r="V1168" t="str">
            <v>ผบE5007</v>
          </cell>
          <cell r="W1168">
            <v>2566</v>
          </cell>
          <cell r="X1168">
            <v>26</v>
          </cell>
          <cell r="Y1168">
            <v>6</v>
          </cell>
          <cell r="Z1168">
            <v>2566</v>
          </cell>
          <cell r="BB1168" t="str">
            <v>สืบแล้ว รายงานผล25/6/2567 สืบครั้งที่ 2 รายงานสืบวันที่ 15/8/2567</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L1185" t="str">
            <v>นายดิศนัย ยาคำ</v>
          </cell>
          <cell r="BM1185">
            <v>0</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L1186" t="str">
            <v>นายสาคร  เปงติ๊บ</v>
          </cell>
          <cell r="BM1186">
            <v>0</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L1187" t="str">
            <v>นายสังเวียร ด้วงยศ</v>
          </cell>
          <cell r="BM1187">
            <v>0</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L1188" t="str">
            <v xml:space="preserve">นายนรินทร์ ปัญญามี </v>
          </cell>
          <cell r="BM1188">
            <v>0</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L1189" t="str">
            <v>นายพิเชษฐ ตาติ๊บ</v>
          </cell>
          <cell r="BM1189">
            <v>0</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L1190" t="str">
            <v>นางกัลยา สุนะ</v>
          </cell>
          <cell r="BM1190">
            <v>0</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L1191" t="str">
            <v>นายอติพัทธ์ สวนอินทร์</v>
          </cell>
          <cell r="BM1191">
            <v>0</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L1192" t="str">
            <v>นางสม กันทะวัง</v>
          </cell>
          <cell r="BM1192">
            <v>0</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L1194" t="str">
            <v>นางจารุณีย์ บัวชุ่ม</v>
          </cell>
          <cell r="BM1194">
            <v>0</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L1197" t="str">
            <v>บวกครกหลวง</v>
          </cell>
          <cell r="M1197" t="str">
            <v>เชียงใหม่ 3</v>
          </cell>
          <cell r="N1197">
            <v>8</v>
          </cell>
          <cell r="O1197" t="str">
            <v>สินเชื่อเคหะ</v>
          </cell>
          <cell r="P1197" t="str">
            <v>1.บุคคลค้ำประกัน</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สินเชื่อองค์ชุมชน</v>
          </cell>
          <cell r="P1217" t="str">
            <v>1.บุคคลค้ำประกัน</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T1218" t="str">
            <v>นายเกรียงศักดิ์ ลูนใฝ</v>
          </cell>
          <cell r="BU1218">
            <v>0</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P1219" t="str">
            <v>1.บุคคลค้ำประกัน</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T1219" t="str">
            <v>นางวัชรี คำมาสาร</v>
          </cell>
          <cell r="BU1219">
            <v>0</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P1220" t="str">
            <v>1.บุคคลค้ำประกัน</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T1220" t="str">
            <v>นางสาวจิราพร   เป็งใจ</v>
          </cell>
          <cell r="BU1220">
            <v>0</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P1221" t="str">
            <v>1.บุคคลค้ำประกัน</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T1221" t="str">
            <v>นางอรทัย ปัญญาปิน</v>
          </cell>
          <cell r="BU1221">
            <v>0</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อ.สันกำแพง 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P1222" t="str">
            <v>1.บุคคลค้ำประกัน</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T1222" t="str">
            <v>นางอังศุมาลี ไชยคำปัน</v>
          </cell>
          <cell r="BU1222">
            <v>0</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P1223" t="str">
            <v>1.บุคคลค้ำประกัน</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T1223" t="str">
            <v>นางสาวกมลชนก เป็งศิริ</v>
          </cell>
          <cell r="BU1223">
            <v>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T1224" t="str">
            <v>นางสาวสุกัลยา ตาณะศรี</v>
          </cell>
          <cell r="BU1224">
            <v>0</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P1225" t="str">
            <v>1.บุคคลค้ำประกัน</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T1225" t="str">
            <v>นางมีนา แก้วเกิดก่อน</v>
          </cell>
          <cell r="BU1225">
            <v>0</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2742</v>
          </cell>
          <cell r="C1240">
            <v>1882</v>
          </cell>
          <cell r="G1240">
            <v>800098194239</v>
          </cell>
          <cell r="H1240" t="str">
            <v>นางสาว</v>
          </cell>
          <cell r="I1240" t="str">
            <v>สุภาภรณ์</v>
          </cell>
          <cell r="J1240" t="str">
            <v>พันหาญ</v>
          </cell>
          <cell r="L1240" t="str">
            <v>หนองหอย</v>
          </cell>
          <cell r="M1240" t="str">
            <v>เชียงใหม่ 1</v>
          </cell>
          <cell r="N1240">
            <v>8</v>
          </cell>
          <cell r="O1240" t="str">
            <v>สินเชื่อธนาคารประชาชน</v>
          </cell>
          <cell r="P1240" t="str">
            <v>1.บุคคลค้ำประกัน</v>
          </cell>
          <cell r="Q1240">
            <v>170060</v>
          </cell>
          <cell r="R1240">
            <v>52862.97</v>
          </cell>
          <cell r="S1240" t="str">
            <v>จังหวัดฮอด</v>
          </cell>
          <cell r="T1240" t="str">
            <v>ผบE372</v>
          </cell>
          <cell r="U1240">
            <v>2566</v>
          </cell>
          <cell r="V1240" t="str">
            <v>ผบE695</v>
          </cell>
          <cell r="W1240">
            <v>2566</v>
          </cell>
          <cell r="AA1240">
            <v>28</v>
          </cell>
          <cell r="AB1240">
            <v>6</v>
          </cell>
          <cell r="AC1240">
            <v>2566</v>
          </cell>
          <cell r="BB1240" t="str">
            <v>สืบทรัพย์//รายงานผลการสืบทรัพย์ 11/10/2567</v>
          </cell>
          <cell r="BT1240" t="str">
            <v>นางสาวสุภาภรณ์ พันหาญ</v>
          </cell>
          <cell r="BU1240">
            <v>883166010006</v>
          </cell>
          <cell r="BV1240" t="str">
            <v>1.นางสาวสุภาภรณ์  พันหาญ
2.นางสาวพิมพารัตน์     ขัติยศ</v>
          </cell>
          <cell r="BW1240" t="str">
            <v>จำเลยที่ 1
จำเลยที่ 2</v>
          </cell>
          <cell r="BX1240" t="str">
            <v>1-5099-01024-02-5
1-5602-00069-88-1</v>
          </cell>
          <cell r="BY1240"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40" t="str">
            <v>พบทรัพย์</v>
          </cell>
          <cell r="CC1240" t="str">
            <v>วชิราภรณ์</v>
          </cell>
          <cell r="CL1240">
            <v>243910</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row>
        <row r="1242">
          <cell r="B1242">
            <v>2731</v>
          </cell>
          <cell r="C1242">
            <v>1882</v>
          </cell>
          <cell r="D1242">
            <v>3</v>
          </cell>
          <cell r="E1242">
            <v>9</v>
          </cell>
          <cell r="F1242">
            <v>2567</v>
          </cell>
          <cell r="G1242">
            <v>800037643395</v>
          </cell>
          <cell r="H1242" t="str">
            <v>นาย</v>
          </cell>
          <cell r="I1242" t="str">
            <v>จิระศักดิ์</v>
          </cell>
          <cell r="J1242" t="str">
            <v>คำสม</v>
          </cell>
          <cell r="K1242" t="str">
            <v>3-5013-00067-83-7</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ผบ.2453</v>
          </cell>
          <cell r="U1242">
            <v>2559</v>
          </cell>
          <cell r="V1242" t="str">
            <v>ผบ.3740</v>
          </cell>
          <cell r="W1242">
            <v>2559</v>
          </cell>
          <cell r="AA1242">
            <v>31</v>
          </cell>
          <cell r="AB1242">
            <v>7</v>
          </cell>
          <cell r="AC1242">
            <v>2559</v>
          </cell>
          <cell r="BB1242" t="str">
            <v>//รายงานผลการสืบทรัพย์ 11/10/2567</v>
          </cell>
          <cell r="BT1242" t="str">
            <v>นายจิระศักดิ์ คำสม</v>
          </cell>
          <cell r="BU1242">
            <v>823558011368</v>
          </cell>
          <cell r="BV1242" t="str">
            <v>1.นายจิระศักดิ์   คำสม
2.นายสามารถ   บุญมาอูป
3.นางสาวเจนจิรา  รินพล
4.นางสาวเจนจิรา  รินพล
5.นายสามารถ   บุญมาอูป</v>
          </cell>
          <cell r="BW1242" t="str">
            <v>จำเลยที่ 1
จำเลยที่ 2
คู่สมรสจำเลยที่ 2
จำเลยที่ 3
คู่สมรสจำเลยที่ 3</v>
          </cell>
          <cell r="BX1242" t="str">
            <v>3-5013-00067-83-7
3-5013-00077-18-2
1-5299-00115-93-1
1-5299-00115-93-1
3-5013-00077-18-2</v>
          </cell>
          <cell r="BY124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2" t="str">
            <v>พบทรัพย์</v>
          </cell>
          <cell r="CC1242" t="str">
            <v>วชิราภรณ์</v>
          </cell>
          <cell r="CL1242">
            <v>243902</v>
          </cell>
        </row>
        <row r="1243">
          <cell r="B1243">
            <v>2736</v>
          </cell>
          <cell r="C1243">
            <v>1887</v>
          </cell>
          <cell r="D1243">
            <v>3</v>
          </cell>
          <cell r="E1243">
            <v>9</v>
          </cell>
          <cell r="F1243">
            <v>2567</v>
          </cell>
          <cell r="G1243">
            <v>800027032104</v>
          </cell>
          <cell r="H1243" t="str">
            <v>นาย</v>
          </cell>
          <cell r="I1243" t="str">
            <v>เอกอัษฎาธรฐ์</v>
          </cell>
          <cell r="J1243" t="str">
            <v>สินทร์ทาภาณุกร</v>
          </cell>
          <cell r="K1243" t="str">
            <v>1-5019-00003-04-3</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ผบ.2576</v>
          </cell>
          <cell r="U1243">
            <v>2560</v>
          </cell>
          <cell r="V1243" t="str">
            <v>ผบ.4114</v>
          </cell>
          <cell r="W1243">
            <v>2560</v>
          </cell>
          <cell r="X1243">
            <v>4</v>
          </cell>
          <cell r="Y1243">
            <v>7</v>
          </cell>
          <cell r="Z1243">
            <v>2560</v>
          </cell>
          <cell r="BB1243" t="str">
            <v>สืบทรัพย์  //รายงานผลการสืบทรัพย์ 26/9/2567</v>
          </cell>
          <cell r="BT1243" t="str">
            <v>นายเอกอัษฎาธรฐ์ สินทร์ทาภาณุกร</v>
          </cell>
          <cell r="BU1243">
            <v>0</v>
          </cell>
          <cell r="BV1243" t="str">
            <v>1.นายเอกอัษฎาธรฐ์    สินทร์ทาภาณุกร
2.นางสาวอัญชลี      นาเต๋จ๊ะ</v>
          </cell>
          <cell r="BW1243" t="str">
            <v>จำเลยที่ 1
จำเลยที่ 2</v>
          </cell>
          <cell r="BX1243" t="str">
            <v>1-5019-00003-04-3
1-5099-00443-19-9</v>
          </cell>
          <cell r="BY124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3" t="str">
            <v>ไม่พบ</v>
          </cell>
          <cell r="CC1243" t="str">
            <v>วชิราภรณ์</v>
          </cell>
          <cell r="CL1243">
            <v>243902</v>
          </cell>
        </row>
        <row r="1244">
          <cell r="B1244">
            <v>2737</v>
          </cell>
          <cell r="C1244">
            <v>1888</v>
          </cell>
          <cell r="D1244">
            <v>3</v>
          </cell>
          <cell r="E1244">
            <v>9</v>
          </cell>
          <cell r="F1244">
            <v>2567</v>
          </cell>
          <cell r="G1244">
            <v>800070447654</v>
          </cell>
          <cell r="H1244" t="str">
            <v>นาย</v>
          </cell>
          <cell r="I1244" t="str">
            <v>สิทธิพร</v>
          </cell>
          <cell r="J1244" t="str">
            <v>สันดวงดี</v>
          </cell>
          <cell r="K1244" t="str">
            <v>5-5019-00027-45-0</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ผบ.14769</v>
          </cell>
          <cell r="U1244">
            <v>2562</v>
          </cell>
          <cell r="V1244" t="str">
            <v>ผบ.2889</v>
          </cell>
          <cell r="W1244">
            <v>2563</v>
          </cell>
          <cell r="AA1244">
            <v>25</v>
          </cell>
          <cell r="AB1244">
            <v>2</v>
          </cell>
          <cell r="AC1244">
            <v>2563</v>
          </cell>
          <cell r="BB1244" t="str">
            <v>สืบทรัพย์  //รายงานผลการสืบทรัพย์ 26/9/2567</v>
          </cell>
          <cell r="BT1244" t="str">
            <v>นายสิทธิพร สันดวงดี</v>
          </cell>
          <cell r="BU1244">
            <v>0</v>
          </cell>
          <cell r="BV1244" t="str">
            <v>1.นายสิทธิพร   สันดวงดี
2.นางสุนันท์  สันดวงดี
3.นางสาวนิภาพร    ศรีละคร
4.นายวุฒิชัย    ทิพย์เนตร</v>
          </cell>
          <cell r="BW1244" t="str">
            <v>จำเลยที่ 1
คู่สมรสจำเลยที่ 1
จำเลยที่ 2
จำเลยที่ 3</v>
          </cell>
          <cell r="BX1244" t="str">
            <v>5-5019-00027-45-0
3-7502-00221-02-5 
1-5099-01124-09-7          
3-5406-00009-23-8</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4" t="str">
            <v>ไม่พบ</v>
          </cell>
          <cell r="CC1244" t="str">
            <v>วชิราภรณ์</v>
          </cell>
          <cell r="CL1244">
            <v>243902</v>
          </cell>
        </row>
        <row r="1245">
          <cell r="B1245">
            <v>2738</v>
          </cell>
          <cell r="C1245">
            <v>1889</v>
          </cell>
          <cell r="D1245">
            <v>3</v>
          </cell>
          <cell r="E1245">
            <v>9</v>
          </cell>
          <cell r="F1245">
            <v>2567</v>
          </cell>
          <cell r="G1245">
            <v>800030163987</v>
          </cell>
          <cell r="H1245" t="str">
            <v>นางสาว</v>
          </cell>
          <cell r="I1245" t="str">
            <v>สาวิณี</v>
          </cell>
          <cell r="J1245" t="str">
            <v>ปู่เงิน</v>
          </cell>
          <cell r="K1245" t="str">
            <v>1-5105-00043-93-4</v>
          </cell>
          <cell r="L1245" t="str">
            <v>หนองหอย</v>
          </cell>
          <cell r="M1245" t="str">
            <v>เชียงใหม่ 1</v>
          </cell>
          <cell r="N1245">
            <v>8</v>
          </cell>
          <cell r="O1245" t="str">
            <v>สินเชื่อสวัสดิการ</v>
          </cell>
          <cell r="P1245" t="str">
            <v>1.บุคคลค้ำประกัน</v>
          </cell>
          <cell r="S1245" t="str">
            <v>จังหวัดลำพูน</v>
          </cell>
          <cell r="T1245" t="str">
            <v>ผบ.1248</v>
          </cell>
          <cell r="U1245">
            <v>2563</v>
          </cell>
          <cell r="V1245" t="str">
            <v>ผบ.1915</v>
          </cell>
          <cell r="W1245">
            <v>2563</v>
          </cell>
          <cell r="X1245">
            <v>17</v>
          </cell>
          <cell r="Y1245">
            <v>8</v>
          </cell>
          <cell r="Z1245">
            <v>2563</v>
          </cell>
          <cell r="BB1245" t="str">
            <v>สืบทรัพย์  //รายงานผลการสืบทรัพย์ 26/9/2567</v>
          </cell>
          <cell r="BT1245" t="str">
            <v>นางสาวสาวิณี ปู่เงิน</v>
          </cell>
          <cell r="BU1245">
            <v>0</v>
          </cell>
          <cell r="BV1245" t="str">
            <v>1.นางสาวสาวิณี   ปู่เงิน
2.นางสาวปุณยนุช     มหาวิทิกุล
3.นายอุดมศักดิ์   อรุณศิงขริน
4.นางสาวกันทิมา     อารีรักษ์</v>
          </cell>
          <cell r="BW1245" t="str">
            <v>จำเลยที่ 1
จำเลยที่ 2
คู่สมรสจำเลยที่ 2
จำเลยที่ 3</v>
          </cell>
          <cell r="BX1245" t="str">
            <v>1-5105-00043-93-4
8-5703-84016-89-9
1-5508-00003-81-4
1-9098-00370-53-6</v>
          </cell>
          <cell r="BY1245"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5" t="str">
            <v>ไม่พบ</v>
          </cell>
          <cell r="CC1245" t="str">
            <v>วชิราภรณ์</v>
          </cell>
          <cell r="CL1245">
            <v>243902</v>
          </cell>
        </row>
        <row r="1246">
          <cell r="B1246">
            <v>2735</v>
          </cell>
          <cell r="C1246">
            <v>1886</v>
          </cell>
          <cell r="D1246">
            <v>3</v>
          </cell>
          <cell r="E1246">
            <v>9</v>
          </cell>
          <cell r="F1246">
            <v>2567</v>
          </cell>
          <cell r="G1246">
            <v>800050849739</v>
          </cell>
          <cell r="H1246" t="str">
            <v>นาง</v>
          </cell>
          <cell r="I1246" t="str">
            <v>ประภัสศร</v>
          </cell>
          <cell r="J1246" t="str">
            <v>ดวงเดช</v>
          </cell>
          <cell r="K1246" t="str">
            <v>3-5019-00491-00-1</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ผบ.11278</v>
          </cell>
          <cell r="U1246">
            <v>2559</v>
          </cell>
          <cell r="V1246" t="str">
            <v>ผบ.89</v>
          </cell>
          <cell r="W1246">
            <v>2560</v>
          </cell>
          <cell r="X1246">
            <v>17</v>
          </cell>
          <cell r="Y1246">
            <v>1</v>
          </cell>
          <cell r="Z1246">
            <v>2560</v>
          </cell>
          <cell r="BB1246" t="str">
            <v>สืบทรัพย์  //รายงานผลการสืบทรัพย์ 26/9/2567</v>
          </cell>
          <cell r="BT1246" t="str">
            <v>นางประภัสศร ดวงเดช</v>
          </cell>
          <cell r="BU1246">
            <v>0</v>
          </cell>
          <cell r="BV1246" t="str">
            <v>1.นางประภัสศร    ดวงเดช
2.นางสาวณัฐฐินันท์   สุรินทร์
3.นายพงษ์เทพ     จันตะมะ
4.นางสาวอัมพิกา   ติธรรมา</v>
          </cell>
          <cell r="BW1246" t="str">
            <v>จำเลยที่ 1
จำเลยที่ 2
คู่สมรสจำเลยที่ 2
จำเลยที่ 3</v>
          </cell>
          <cell r="BX1246" t="str">
            <v>3-5019-00491-00-1
1-5099-01445-37-3
1-5005-00074-38-4
.
1-5099-00830-63-0</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6" t="str">
            <v>ไม่พบ</v>
          </cell>
          <cell r="CC1246" t="str">
            <v>วชิราภรณ์</v>
          </cell>
          <cell r="CL1246">
            <v>243902</v>
          </cell>
        </row>
        <row r="1247">
          <cell r="B1247">
            <v>2734</v>
          </cell>
          <cell r="C1247">
            <v>1885</v>
          </cell>
          <cell r="D1247">
            <v>3</v>
          </cell>
          <cell r="E1247">
            <v>9</v>
          </cell>
          <cell r="F1247">
            <v>2567</v>
          </cell>
          <cell r="G1247">
            <v>800045997833</v>
          </cell>
          <cell r="H1247" t="str">
            <v>นาย</v>
          </cell>
          <cell r="I1247" t="str">
            <v>ธีรเนศ</v>
          </cell>
          <cell r="J1247" t="str">
            <v>ทิพย์โพธา</v>
          </cell>
          <cell r="K1247" t="str">
            <v>3-5099-00929-41-1</v>
          </cell>
          <cell r="L1247" t="str">
            <v>หนองหอย</v>
          </cell>
          <cell r="M1247" t="str">
            <v>เชียงใหม่ 1</v>
          </cell>
          <cell r="N1247">
            <v>8</v>
          </cell>
          <cell r="O1247" t="str">
            <v>สินเชื่อธนาคารประชาชน</v>
          </cell>
          <cell r="P1247" t="str">
            <v>บุคคลค้ำประกัน</v>
          </cell>
          <cell r="S1247" t="str">
            <v>แขวงเชียงใหม่</v>
          </cell>
          <cell r="T1247" t="str">
            <v>ผบ.183</v>
          </cell>
          <cell r="U1247">
            <v>2559</v>
          </cell>
          <cell r="V1247" t="str">
            <v>ผบ.2291</v>
          </cell>
          <cell r="W1247">
            <v>2559</v>
          </cell>
          <cell r="X1247">
            <v>19</v>
          </cell>
          <cell r="Y1247">
            <v>4</v>
          </cell>
          <cell r="Z1247">
            <v>2559</v>
          </cell>
          <cell r="BB1247" t="str">
            <v>สืบทรัพย์ //รายงานผลการสืบทรัพย์ 26/9/2567</v>
          </cell>
          <cell r="BT1247" t="str">
            <v>นายธีรเนศ ทิพย์โพธา</v>
          </cell>
          <cell r="BU1247">
            <v>823558011168</v>
          </cell>
          <cell r="BV1247" t="str">
            <v>1.นายธีรเนศ     ทิพย์โพธา
2.นางสาวอัจฉรา   ตันเกษม
3.นายจักรกิจ     จำรัส</v>
          </cell>
          <cell r="BW1247" t="str">
            <v>จำเลยที่ 1
จำเลยที่ 2
จำเลยที่ 3</v>
          </cell>
          <cell r="BX1247" t="str">
            <v>3-5099-00929-41-1
3-5099-00913-32-9
3-5601-00413-73-1</v>
          </cell>
          <cell r="BY124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7" t="str">
            <v>ไม่พบ</v>
          </cell>
          <cell r="CC1247" t="str">
            <v>วชิราภรณ์</v>
          </cell>
          <cell r="CL1247">
            <v>243902</v>
          </cell>
        </row>
        <row r="1248">
          <cell r="B1248">
            <v>2733</v>
          </cell>
          <cell r="C1248">
            <v>1884</v>
          </cell>
          <cell r="D1248">
            <v>3</v>
          </cell>
          <cell r="E1248">
            <v>9</v>
          </cell>
          <cell r="F1248">
            <v>2567</v>
          </cell>
          <cell r="G1248">
            <v>800064651089</v>
          </cell>
          <cell r="H1248" t="str">
            <v>นาย</v>
          </cell>
          <cell r="I1248" t="str">
            <v>สมเกียรติ</v>
          </cell>
          <cell r="J1248" t="str">
            <v>ขวดแก้ว</v>
          </cell>
          <cell r="K1248" t="str">
            <v>3-6498-00075-84-3</v>
          </cell>
          <cell r="L1248" t="str">
            <v>หนองหอย</v>
          </cell>
          <cell r="M1248" t="str">
            <v>เชียงใหม่ 1</v>
          </cell>
          <cell r="N1248">
            <v>8</v>
          </cell>
          <cell r="O1248" t="str">
            <v>สินเชื่อธนาคารประชาชน</v>
          </cell>
          <cell r="P1248" t="str">
            <v>บุคคลค้ำประกัน</v>
          </cell>
          <cell r="S1248" t="str">
            <v>แขวงเชียงใหม่</v>
          </cell>
          <cell r="T1248" t="str">
            <v>ผบ.6795</v>
          </cell>
          <cell r="U1248">
            <v>2563</v>
          </cell>
          <cell r="V1248" t="str">
            <v>ผบ.2551</v>
          </cell>
          <cell r="W1248">
            <v>2564</v>
          </cell>
          <cell r="X1248">
            <v>15</v>
          </cell>
          <cell r="Y1248">
            <v>11</v>
          </cell>
          <cell r="Z1248">
            <v>2564</v>
          </cell>
          <cell r="BB1248" t="str">
            <v>สืบทรัพย์  //รายงานผลการสืบทรัพย์ 26/9/2567</v>
          </cell>
          <cell r="BT1248" t="str">
            <v>นายสมเกียรติ ขวดแก้ว</v>
          </cell>
          <cell r="BU1248">
            <v>883162011130</v>
          </cell>
          <cell r="BV1248" t="str">
            <v xml:space="preserve">1.นายสมเกียรติ    ขวดแก้ว
2.นางสาวศศิวิมล   อนุชนกานน
3.นายมงคล    คั้งคีรี
4.นางสุดารัตน์   คั้งคีรี
5.นายยงยุทธ     ไชยวะรีย์
</v>
          </cell>
          <cell r="BW1248" t="str">
            <v>จำเลยที่ 1
คู่สมรสจำเลยที่ 1
จำเลยที่ 2
คู่สมรสจำเลยที่ 2
จำเลยที่ 3</v>
          </cell>
          <cell r="BX1248" t="str">
            <v>3-6498-00075-84-3
1-5805-00105-74-3
3-5104-00303-66-3
5-5018-01096-25-9
3-4502-00413-03-2</v>
          </cell>
          <cell r="BY124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8" t="str">
            <v>ไม่พบ</v>
          </cell>
          <cell r="CC1248" t="str">
            <v>วชิราภรณ์</v>
          </cell>
          <cell r="CL1248">
            <v>243902</v>
          </cell>
        </row>
        <row r="1249">
          <cell r="B1249">
            <v>2739</v>
          </cell>
          <cell r="C1249">
            <v>1890</v>
          </cell>
          <cell r="G1249">
            <v>800032352794</v>
          </cell>
          <cell r="H1249" t="str">
            <v>นาย</v>
          </cell>
          <cell r="I1249" t="str">
            <v>รชานนท์</v>
          </cell>
          <cell r="J1249" t="str">
            <v>ทรายปัน</v>
          </cell>
          <cell r="L1249" t="str">
            <v>ถนนทิพย์เนตร</v>
          </cell>
          <cell r="M1249" t="str">
            <v>เชียงใหม่ 1</v>
          </cell>
          <cell r="N1249">
            <v>8</v>
          </cell>
          <cell r="O1249" t="str">
            <v>สินเชื่อธนาคารประชาชน</v>
          </cell>
          <cell r="P1249" t="str">
            <v>1.บุคคลค้ำประกัน</v>
          </cell>
          <cell r="Q1249">
            <v>42402</v>
          </cell>
          <cell r="R1249">
            <v>34456.6</v>
          </cell>
          <cell r="S1249" t="str">
            <v>แขวงเชียงใหม่</v>
          </cell>
          <cell r="T1249" t="str">
            <v>ผบE381</v>
          </cell>
          <cell r="U1249">
            <v>2566</v>
          </cell>
          <cell r="V1249" t="str">
            <v>ผบE3173</v>
          </cell>
          <cell r="W1249">
            <v>2566</v>
          </cell>
          <cell r="AA1249">
            <v>15</v>
          </cell>
          <cell r="AB1249">
            <v>5</v>
          </cell>
          <cell r="AC1249">
            <v>2566</v>
          </cell>
          <cell r="BB1249" t="str">
            <v>รายงานผลสืบทรัพย์ 8/11/2567</v>
          </cell>
          <cell r="BT1249" t="str">
            <v>นายรชานนท์ ทรายปัน</v>
          </cell>
          <cell r="BV1249" t="str">
            <v>1.นายรชานนท์   ทรายปัน
2.นางสาวมฆารุจา     อินทวิวัฒน์
3.นางจรรยรักษ์   คำพวง</v>
          </cell>
          <cell r="BW1249" t="str">
            <v>จำเลยที่ 1
คู่สมรสจำเลยที่ 1
จำเลยที่ 3</v>
          </cell>
          <cell r="BX1249" t="str">
            <v>3-5707-00531-70-0
3-5803-00127-16-2
3-5099-00157-88-5</v>
          </cell>
          <cell r="BY12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9" t="str">
            <v>ไม่พบทรัพย์</v>
          </cell>
          <cell r="CC1249" t="str">
            <v>วชิราภรณ์</v>
          </cell>
        </row>
        <row r="1250">
          <cell r="B1250">
            <v>2740</v>
          </cell>
          <cell r="C1250">
            <v>1891</v>
          </cell>
          <cell r="G1250">
            <v>800085895145</v>
          </cell>
          <cell r="H1250" t="str">
            <v>นาง</v>
          </cell>
          <cell r="I1250" t="str">
            <v>มัลลิกา</v>
          </cell>
          <cell r="J1250" t="str">
            <v>วรรณ์สว่าง</v>
          </cell>
          <cell r="L1250" t="str">
            <v>เชียงใหม่</v>
          </cell>
          <cell r="M1250" t="str">
            <v>เชียงใหม่ 1</v>
          </cell>
          <cell r="N1250">
            <v>8</v>
          </cell>
          <cell r="O1250" t="str">
            <v>สินเชื่อธนาคารประชาชน</v>
          </cell>
          <cell r="Q1250">
            <v>144654.1</v>
          </cell>
          <cell r="R1250">
            <v>38129.519999999997</v>
          </cell>
          <cell r="S1250" t="str">
            <v>จังหวัดเทิง</v>
          </cell>
          <cell r="T1250" t="str">
            <v>ผบE537</v>
          </cell>
          <cell r="U1250">
            <v>2566</v>
          </cell>
          <cell r="V1250" t="str">
            <v>ผบE1172</v>
          </cell>
          <cell r="W1250">
            <v>2566</v>
          </cell>
          <cell r="AA1250">
            <v>24</v>
          </cell>
          <cell r="AB1250">
            <v>7</v>
          </cell>
          <cell r="AC1250">
            <v>2566</v>
          </cell>
          <cell r="BB1250" t="str">
            <v>รายงานสืบทรัพย์ 14/11/2567</v>
          </cell>
          <cell r="BT1250" t="str">
            <v>นางมัลลิกา วรรณ์สว่าง</v>
          </cell>
          <cell r="BV1250" t="str">
            <v>1.นางมัลลิกา วรรณสว่าง
2.นายนิกร วรรณ์สว่าง</v>
          </cell>
          <cell r="BW1250" t="str">
            <v>จำเลย
คู่สมรสจำเลย</v>
          </cell>
          <cell r="BX1250" t="str">
            <v>3-5704-00832-06-2
3-5706-00112-27-6</v>
          </cell>
          <cell r="BY1250"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50" t="str">
            <v>ไม่พบ</v>
          </cell>
          <cell r="CC1250" t="str">
            <v>ปฏิยุทธ์</v>
          </cell>
        </row>
        <row r="1251">
          <cell r="B1251">
            <v>2741</v>
          </cell>
          <cell r="C1251">
            <v>1892</v>
          </cell>
          <cell r="G1251">
            <v>800097398732</v>
          </cell>
          <cell r="H1251" t="str">
            <v>นางสาว</v>
          </cell>
          <cell r="I1251" t="str">
            <v>ชวพรรณ</v>
          </cell>
          <cell r="J1251" t="str">
            <v>วงศ์ศาลา</v>
          </cell>
          <cell r="K1251" t="str">
            <v>1-5099-00022-30-4</v>
          </cell>
          <cell r="L1251" t="str">
            <v>เทสโก้โลตัส คำเที่ยง</v>
          </cell>
          <cell r="M1251" t="str">
            <v>เชียงใหม่ 1</v>
          </cell>
          <cell r="N1251">
            <v>8</v>
          </cell>
          <cell r="O1251" t="str">
            <v>สินเชื่อธนาคารประชาชน</v>
          </cell>
          <cell r="P1251" t="str">
            <v>1.บุคคลค้ำประกัน</v>
          </cell>
          <cell r="Q1251">
            <v>170600.98</v>
          </cell>
          <cell r="R1251">
            <v>40324.65</v>
          </cell>
          <cell r="S1251" t="str">
            <v>แขวงเชียงใหม่</v>
          </cell>
          <cell r="T1251" t="str">
            <v>ผบE2733</v>
          </cell>
          <cell r="U1251">
            <v>2566</v>
          </cell>
          <cell r="V1251" t="str">
            <v>ผบE4405</v>
          </cell>
          <cell r="W1251">
            <v>2566</v>
          </cell>
          <cell r="AA1251">
            <v>12</v>
          </cell>
          <cell r="AB1251">
            <v>6</v>
          </cell>
          <cell r="AC1251">
            <v>2566</v>
          </cell>
          <cell r="BT1251" t="str">
            <v>นางสาวชวพรรณ วงศ์ศาลา</v>
          </cell>
        </row>
        <row r="1252">
          <cell r="K1252" t="str">
            <v>1-5099-01024-02-5</v>
          </cell>
          <cell r="O1252" t="str">
            <v>สินเชื่อธนาคารประชาชน</v>
          </cell>
          <cell r="P1252" t="str">
            <v>1.บุคคลค้ำประกัน</v>
          </cell>
          <cell r="Q1252">
            <v>170060</v>
          </cell>
          <cell r="R1252">
            <v>52862.97</v>
          </cell>
        </row>
        <row r="1253">
          <cell r="B1253">
            <v>2743</v>
          </cell>
          <cell r="C1253">
            <v>1894</v>
          </cell>
          <cell r="G1253">
            <v>800115598610</v>
          </cell>
          <cell r="H1253" t="str">
            <v>นางสาว</v>
          </cell>
          <cell r="I1253" t="str">
            <v xml:space="preserve">พชรมณฑ์ </v>
          </cell>
          <cell r="J1253" t="str">
            <v>วงศ์ศิริฉัตร</v>
          </cell>
          <cell r="K1253" t="str">
            <v>3-5299-00364-19-8</v>
          </cell>
          <cell r="L1253" t="str">
            <v>เชียงใหม่</v>
          </cell>
          <cell r="M1253" t="str">
            <v>เชียงใหม่ 1</v>
          </cell>
          <cell r="N1253">
            <v>8</v>
          </cell>
          <cell r="O1253" t="str">
            <v>สินเชื่อธนาคารประชาชน</v>
          </cell>
          <cell r="P1253" t="str">
            <v>1.บุคคลค้ำประกัน</v>
          </cell>
          <cell r="Q1253">
            <v>112836</v>
          </cell>
          <cell r="R1253">
            <v>29694.99</v>
          </cell>
          <cell r="S1253" t="str">
            <v>แขวงเชียงใหม่</v>
          </cell>
          <cell r="T1253" t="str">
            <v>ผบE5195</v>
          </cell>
          <cell r="U1253">
            <v>2567</v>
          </cell>
          <cell r="V1253" t="str">
            <v>ผบE7040</v>
          </cell>
          <cell r="W1253">
            <v>2567</v>
          </cell>
          <cell r="X1253">
            <v>2</v>
          </cell>
          <cell r="Y1253">
            <v>8</v>
          </cell>
          <cell r="Z1253">
            <v>2567</v>
          </cell>
          <cell r="BT1253" t="str">
            <v>นางสาวพชรมณฑ์  วงศ์ศิริฉัตร</v>
          </cell>
          <cell r="BV1253" t="str">
            <v>1.นางสาววรรณพร วงศ์ศิริฉัตร
2.นางสาวพิมพ์ภา ใจน้อย</v>
          </cell>
          <cell r="BW1253" t="str">
            <v>จำเลยที่ 1
จำเลยที่ 2</v>
          </cell>
          <cell r="BX1253" t="str">
            <v>3-5299-00364-19-8
3-5005-0021045-4</v>
          </cell>
          <cell r="BY1253" t="str">
            <v>-พบว่ามีกรรมสิทธิ์ในที่ดินห้องชุดเลขที่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253" t="str">
            <v>พบ</v>
          </cell>
          <cell r="CC1253" t="str">
            <v>ปฏิยุทธ์</v>
          </cell>
        </row>
        <row r="1254">
          <cell r="B1254">
            <v>2744</v>
          </cell>
          <cell r="C1254">
            <v>1895</v>
          </cell>
          <cell r="G1254">
            <v>800089561628</v>
          </cell>
          <cell r="H1254" t="str">
            <v>นาย</v>
          </cell>
          <cell r="I1254" t="str">
            <v>ปยุต</v>
          </cell>
          <cell r="J1254" t="str">
            <v>สสิทธินันท์</v>
          </cell>
          <cell r="K1254" t="str">
            <v>3-1005-03085-68-9</v>
          </cell>
          <cell r="L1254" t="str">
            <v>เชียงใหม่</v>
          </cell>
          <cell r="M1254" t="str">
            <v>เชียงใหม่ 1</v>
          </cell>
          <cell r="N1254">
            <v>8</v>
          </cell>
          <cell r="O1254" t="str">
            <v>สินเชื่อแก้ไขปัญหาหนี้นอกระบบPASระยะที่2, สินเชื่อธนาคารประชาชน</v>
          </cell>
          <cell r="P1254" t="str">
            <v>1.บุคคลค้ำประกัน</v>
          </cell>
          <cell r="S1254" t="str">
            <v>แขวงเชียงใหม่</v>
          </cell>
          <cell r="T1254" t="str">
            <v>ผบE5788</v>
          </cell>
          <cell r="U1254">
            <v>2567</v>
          </cell>
          <cell r="X1254">
            <v>26</v>
          </cell>
          <cell r="Y1254">
            <v>8</v>
          </cell>
          <cell r="Z1254">
            <v>2567</v>
          </cell>
          <cell r="BT1254" t="str">
            <v>นายปยุต สสิทธินันท์</v>
          </cell>
          <cell r="BV1254" t="str">
            <v>1.นายปยุต สสิทธินันท์
2.นางสาวปาริชาติ ศิริวัฒนปรีชา
3.นางสาวนันทนัช สุสิทธินันท์</v>
          </cell>
          <cell r="BW1254" t="str">
            <v>จำเลยที่ 1
จำเลยที่ 2
จำเลยที่ 3</v>
          </cell>
          <cell r="BX1254" t="str">
            <v>3-1005-03085-68-9
3-5099-01424-49-6
1-1999-00592-63-5</v>
          </cell>
          <cell r="BY1254"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4" t="str">
            <v>พบ</v>
          </cell>
          <cell r="CC1254" t="str">
            <v>ปฏิยุทธ์</v>
          </cell>
        </row>
        <row r="1255">
          <cell r="B1255">
            <v>2745</v>
          </cell>
          <cell r="C1255">
            <v>1896</v>
          </cell>
          <cell r="G1255">
            <v>800097493756</v>
          </cell>
          <cell r="H1255" t="str">
            <v>นาย</v>
          </cell>
          <cell r="I1255" t="str">
            <v>สนธยา</v>
          </cell>
          <cell r="J1255" t="str">
            <v>ไชยมาลา</v>
          </cell>
          <cell r="K1255" t="str">
            <v>3-1021-01487-77-6</v>
          </cell>
          <cell r="L1255" t="str">
            <v>ถนนทิพย์เนตร</v>
          </cell>
          <cell r="M1255" t="str">
            <v>เชียงใหม่ 1</v>
          </cell>
          <cell r="N1255">
            <v>8</v>
          </cell>
          <cell r="O1255" t="str">
            <v>สินเชื่อธนาคารประชาชน</v>
          </cell>
          <cell r="P1255" t="str">
            <v>1.บุคคลค้ำประกัน</v>
          </cell>
          <cell r="Q1255">
            <v>84021</v>
          </cell>
          <cell r="R1255">
            <v>26791.56</v>
          </cell>
          <cell r="S1255" t="str">
            <v>แขวงเชียงใหม่</v>
          </cell>
          <cell r="T1255" t="str">
            <v>ผบE2917</v>
          </cell>
          <cell r="U1255">
            <v>2567</v>
          </cell>
          <cell r="V1255" t="str">
            <v>ผบE5968</v>
          </cell>
          <cell r="W1255">
            <v>2567</v>
          </cell>
          <cell r="AA1255">
            <v>1</v>
          </cell>
          <cell r="AB1255">
            <v>7</v>
          </cell>
          <cell r="AC1255">
            <v>2567</v>
          </cell>
          <cell r="BB1255" t="str">
            <v>รายงานผลสืบทรัพย์ 8/11/2567</v>
          </cell>
          <cell r="BT1255" t="str">
            <v>นายสนธยา ไชยมาลา</v>
          </cell>
          <cell r="BV1255" t="str">
            <v>1.นายสนธยา   ไชยมาลา
2.นายอนุกูล   วงศ์อรัญ
3.นายเกียรติภูมิ     พิพัฒรัตนกุล
4.นางสาวเกดรวีณ์    พิพัฒรัตนกุล</v>
          </cell>
          <cell r="BW1255" t="str">
            <v>จำเลยที่ 1
จำเลยที่ 2
จำเลยที่ 3
คู่สมรสจำเลยที่ 3</v>
          </cell>
          <cell r="BX1255" t="str">
            <v>3-1021-01487-77-6
1-5099-00261-79-1
8-5004-76023-24-7
8-5801-76002-72-4</v>
          </cell>
          <cell r="BY125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5" t="str">
            <v>ไม่พบทรัพย์</v>
          </cell>
          <cell r="CC1255" t="str">
            <v>วชิราภรณ์</v>
          </cell>
        </row>
        <row r="1256">
          <cell r="B1256">
            <v>2746</v>
          </cell>
          <cell r="C1256">
            <v>1897</v>
          </cell>
          <cell r="G1256">
            <v>800095084730</v>
          </cell>
          <cell r="H1256" t="str">
            <v>นางสาว</v>
          </cell>
          <cell r="I1256" t="str">
            <v>พัชรี</v>
          </cell>
          <cell r="J1256" t="str">
            <v>ศรีวิชัย</v>
          </cell>
          <cell r="K1256" t="str">
            <v>1-5099-01037-70-4</v>
          </cell>
          <cell r="L1256" t="str">
            <v>ถนนทิพย์เนตร</v>
          </cell>
          <cell r="M1256" t="str">
            <v>เชียงใหม่ 1</v>
          </cell>
          <cell r="N1256">
            <v>8</v>
          </cell>
          <cell r="O1256" t="str">
            <v>ธนาคารประชาชน</v>
          </cell>
          <cell r="P1256" t="str">
            <v>1.บุคคลค้ำประกัน</v>
          </cell>
          <cell r="Q1256">
            <v>109685.41</v>
          </cell>
          <cell r="R1256">
            <v>22413.4</v>
          </cell>
          <cell r="S1256" t="str">
            <v>จังหวัดลำพูน</v>
          </cell>
          <cell r="T1256" t="str">
            <v>ผบE2187</v>
          </cell>
          <cell r="U1256">
            <v>2567</v>
          </cell>
          <cell r="V1256" t="str">
            <v>ผบE3107</v>
          </cell>
          <cell r="W1256">
            <v>2567</v>
          </cell>
          <cell r="X1256">
            <v>5</v>
          </cell>
          <cell r="Y1256">
            <v>8</v>
          </cell>
          <cell r="Z1256">
            <v>2567</v>
          </cell>
          <cell r="BB1256" t="str">
            <v>รายงานผลสืบทรัพย์ 8/11/2567</v>
          </cell>
          <cell r="BT1256" t="str">
            <v>นางสาวพัชรี ศรีวิชัย</v>
          </cell>
          <cell r="BV1256" t="str">
            <v>1.นางสาวพัชรี   ศรีวิชัย
2.นายชนะชัย    หอมนาน</v>
          </cell>
          <cell r="BW1256" t="str">
            <v>จำเลยที่ 1
จำเลยที่ 2</v>
          </cell>
          <cell r="BX1256" t="str">
            <v>1-5099-01037-70-4
1-5603-00220-15-8</v>
          </cell>
          <cell r="BY1256"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6" t="str">
            <v>ไม่พบทรัพย์</v>
          </cell>
          <cell r="CC1256" t="str">
            <v>วชิราภรณ์</v>
          </cell>
        </row>
        <row r="1257">
          <cell r="B1257">
            <v>2747</v>
          </cell>
          <cell r="C1257">
            <v>1898</v>
          </cell>
          <cell r="G1257">
            <v>800098249900</v>
          </cell>
          <cell r="H1257" t="str">
            <v>นาย</v>
          </cell>
          <cell r="I1257" t="str">
            <v xml:space="preserve">ธวัชชัย  </v>
          </cell>
          <cell r="J1257" t="str">
            <v>มาศยะ</v>
          </cell>
          <cell r="K1257" t="str">
            <v>1-1002-00613-47-0</v>
          </cell>
          <cell r="L1257" t="str">
            <v>เทสโก้โลตัส คำเที่ยง</v>
          </cell>
          <cell r="M1257" t="str">
            <v>เชียงใหม่ 1</v>
          </cell>
          <cell r="N1257">
            <v>8</v>
          </cell>
          <cell r="O1257" t="str">
            <v>ธนาคารประชาชน</v>
          </cell>
          <cell r="P1257" t="str">
            <v>1.บุคคลค้ำประกัน</v>
          </cell>
          <cell r="Q1257">
            <v>71438</v>
          </cell>
          <cell r="R1257">
            <v>16006.69</v>
          </cell>
          <cell r="S1257" t="str">
            <v>แขวงเชียงใหม่</v>
          </cell>
          <cell r="T1257" t="str">
            <v>ผบE4477</v>
          </cell>
          <cell r="U1257">
            <v>2567</v>
          </cell>
          <cell r="V1257" t="str">
            <v>ผบE6587</v>
          </cell>
          <cell r="W1257">
            <v>2567</v>
          </cell>
          <cell r="X1257">
            <v>16</v>
          </cell>
          <cell r="Y1257">
            <v>7</v>
          </cell>
          <cell r="Z1257">
            <v>2567</v>
          </cell>
          <cell r="BT1257" t="str">
            <v>นายธวัชชัย   มาศยะ</v>
          </cell>
        </row>
        <row r="1258">
          <cell r="B1258">
            <v>2748</v>
          </cell>
          <cell r="C1258">
            <v>1899</v>
          </cell>
          <cell r="D1258">
            <v>11</v>
          </cell>
          <cell r="E1258">
            <v>9</v>
          </cell>
          <cell r="G1258">
            <v>863083981820</v>
          </cell>
          <cell r="H1258" t="str">
            <v>นาย</v>
          </cell>
          <cell r="I1258" t="str">
            <v xml:space="preserve">ธวัชชัย  </v>
          </cell>
          <cell r="J1258" t="str">
            <v>พรมดวงดี</v>
          </cell>
          <cell r="K1258" t="str">
            <v>1-5599-00175-13-5</v>
          </cell>
          <cell r="L1258" t="str">
            <v>แม่อาย</v>
          </cell>
          <cell r="M1258" t="str">
            <v>เชียงใหม่ 2</v>
          </cell>
          <cell r="N1258">
            <v>8</v>
          </cell>
          <cell r="O1258" t="str">
            <v>สินเชื่อธนาคารประชาชน</v>
          </cell>
          <cell r="P1258" t="str">
            <v>1.บุคคลค้ำประกัน</v>
          </cell>
          <cell r="Q1258">
            <v>94499</v>
          </cell>
          <cell r="R1258">
            <v>8685.52</v>
          </cell>
          <cell r="S1258" t="str">
            <v>จังหวัดน่าน</v>
          </cell>
          <cell r="T1258" t="str">
            <v>ผบE1078</v>
          </cell>
          <cell r="U1258">
            <v>2567</v>
          </cell>
          <cell r="V1258" t="str">
            <v>ผบE1618</v>
          </cell>
          <cell r="W1258">
            <v>2567</v>
          </cell>
          <cell r="X1258">
            <v>13</v>
          </cell>
          <cell r="Y1258">
            <v>8</v>
          </cell>
          <cell r="Z1258">
            <v>2567</v>
          </cell>
          <cell r="BB1258" t="str">
            <v>สืบแล้ว รายงานผลสืบ 21/10/2567</v>
          </cell>
          <cell r="BT1258" t="str">
            <v>นายธวัชชัย   พรมดวงดี</v>
          </cell>
          <cell r="CL1258">
            <v>243936</v>
          </cell>
        </row>
        <row r="1259">
          <cell r="B1259">
            <v>2750</v>
          </cell>
          <cell r="C1259">
            <v>1901</v>
          </cell>
          <cell r="G1259">
            <v>800005759991</v>
          </cell>
          <cell r="H1259" t="str">
            <v>จ่าสิบเอก</v>
          </cell>
          <cell r="I1259" t="str">
            <v>ดำรง</v>
          </cell>
          <cell r="J1259" t="str">
            <v>ศรีปุริ</v>
          </cell>
          <cell r="K1259" t="str">
            <v>5-5803-90002-45-0</v>
          </cell>
          <cell r="L1259" t="str">
            <v>ปาย</v>
          </cell>
          <cell r="M1259" t="str">
            <v>ลำพูน 4</v>
          </cell>
          <cell r="N1259">
            <v>8</v>
          </cell>
          <cell r="O1259" t="str">
            <v>สินเชื่อสวัสดิการ</v>
          </cell>
          <cell r="P1259" t="str">
            <v>1.บุคคลค้ำประกัน</v>
          </cell>
          <cell r="S1259" t="str">
            <v>จังหวัดแม่ฮ่องสอน สาขาปาย</v>
          </cell>
          <cell r="T1259" t="str">
            <v>ผบ.72</v>
          </cell>
          <cell r="U1259">
            <v>2557</v>
          </cell>
          <cell r="V1259" t="str">
            <v>ผบ.107</v>
          </cell>
          <cell r="W1259">
            <v>2557</v>
          </cell>
          <cell r="X1259">
            <v>23</v>
          </cell>
          <cell r="Y1259">
            <v>12</v>
          </cell>
          <cell r="Z1259">
            <v>2557</v>
          </cell>
          <cell r="BT1259" t="str">
            <v>จ่าสิบเอกดำรง ศรีปุริ</v>
          </cell>
          <cell r="BV1259" t="str">
            <v>1.ส.อ.ดำรง ศรปุริ
2.นายทองสุข หมีเปลี่ยน
3.นางสาวสรัลชนา สุริน</v>
          </cell>
          <cell r="BW1259" t="str">
            <v>จำเลยที่ 1
จำเลยที่ 2
คู่สมรสจำเลยที่ 2</v>
          </cell>
          <cell r="BX1259" t="str">
            <v>5-5803-90002-45-0
1-6602-00004-75-4
3-5804-0022-7-53-3</v>
          </cell>
          <cell r="BY1259"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9" t="str">
            <v>พบ</v>
          </cell>
          <cell r="CC1259" t="str">
            <v>ปฏิยุทธ์</v>
          </cell>
        </row>
        <row r="1260">
          <cell r="B1260">
            <v>2751</v>
          </cell>
          <cell r="C1260">
            <v>1902</v>
          </cell>
          <cell r="D1260">
            <v>16</v>
          </cell>
          <cell r="E1260">
            <v>10</v>
          </cell>
          <cell r="F1260">
            <v>2567</v>
          </cell>
          <cell r="G1260">
            <v>800042980618</v>
          </cell>
          <cell r="H1260" t="str">
            <v>นาย</v>
          </cell>
          <cell r="I1260" t="str">
            <v>สมบัติ</v>
          </cell>
          <cell r="J1260" t="str">
            <v>เงาทอง</v>
          </cell>
          <cell r="K1260" t="str">
            <v>5-5006-00013-57-6</v>
          </cell>
          <cell r="L1260" t="str">
            <v>แม่แตง</v>
          </cell>
          <cell r="M1260" t="str">
            <v>เชียงใหม่ 2</v>
          </cell>
          <cell r="N1260">
            <v>8</v>
          </cell>
          <cell r="O1260" t="str">
            <v>สินเชื่อสวัสดิการ</v>
          </cell>
          <cell r="P1260" t="str">
            <v>1.บุคคลค้ำประกัน</v>
          </cell>
          <cell r="Q1260">
            <v>30273.88</v>
          </cell>
          <cell r="R1260">
            <v>14387.2</v>
          </cell>
          <cell r="S1260" t="str">
            <v>แขวงเชียงดาว</v>
          </cell>
          <cell r="T1260" t="str">
            <v>ผบE1320</v>
          </cell>
          <cell r="U1260">
            <v>2566</v>
          </cell>
          <cell r="V1260" t="str">
            <v>ผบE66</v>
          </cell>
          <cell r="W1260">
            <v>2567</v>
          </cell>
          <cell r="AA1260">
            <v>25</v>
          </cell>
          <cell r="AB1260">
            <v>1</v>
          </cell>
          <cell r="AC1260">
            <v>2567</v>
          </cell>
          <cell r="BB1260" t="str">
            <v>รายงานวันที่ 24 /12/2567</v>
          </cell>
          <cell r="BT1260" t="str">
            <v>นายสมบัติ เงาทอง</v>
          </cell>
          <cell r="BU1260">
            <v>0</v>
          </cell>
          <cell r="BV1260"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60" t="str">
            <v>จำเลยที่ 1
คู่สมรสจำเลยที่ 1
ทายาท
จำเลยที่ 2
คู่สมรสจำเลยที่ 2
ทายาท
จำเลยที่ 3
จำเลยที่ 4
คู่สมรสจำเลยที่ 4</v>
          </cell>
          <cell r="BX1260" t="str">
            <v xml:space="preserve">5-5006-00013-57-6
1-5010-00003-95-1
3-5006-00277-42-9
3-5006-00277-43-7
3-5006-00284-71-9
3-7005-00311-26-7
3-7005-00311-22-4
3-5006-00284-40-9
3-5006-00122-96-4
</v>
          </cell>
          <cell r="BY126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60" t="str">
            <v>พบ</v>
          </cell>
          <cell r="CC1260" t="str">
            <v>ปฏิยุทธ์</v>
          </cell>
        </row>
        <row r="1261">
          <cell r="B1261">
            <v>2752</v>
          </cell>
          <cell r="C1261">
            <v>1903</v>
          </cell>
          <cell r="D1261">
            <v>18</v>
          </cell>
          <cell r="E1261">
            <v>10</v>
          </cell>
          <cell r="F1261">
            <v>2567</v>
          </cell>
          <cell r="G1261">
            <v>800095970342</v>
          </cell>
          <cell r="H1261" t="str">
            <v>นาย</v>
          </cell>
          <cell r="I1261" t="str">
            <v>จันทร์</v>
          </cell>
          <cell r="J1261" t="str">
            <v>ศรีวิชัย</v>
          </cell>
          <cell r="K1261" t="str">
            <v>3-5010-00221-98-9</v>
          </cell>
          <cell r="L1261" t="str">
            <v>แม่อาย</v>
          </cell>
          <cell r="M1261" t="str">
            <v>เชียงใหม่ 2</v>
          </cell>
          <cell r="N1261">
            <v>8</v>
          </cell>
          <cell r="O1261" t="str">
            <v>สินเชื่อพัฒนาองค์กรชุมชน (รายบุคคล)</v>
          </cell>
          <cell r="P1261" t="str">
            <v>1.บุคคลค้ำประกัน</v>
          </cell>
          <cell r="Q1261">
            <v>46054.95</v>
          </cell>
          <cell r="R1261" t="str">
            <v>13.357.49</v>
          </cell>
          <cell r="S1261" t="str">
            <v>จังหวัดฝาง</v>
          </cell>
          <cell r="T1261" t="str">
            <v>ผบE617</v>
          </cell>
          <cell r="U1261">
            <v>2567</v>
          </cell>
          <cell r="V1261" t="str">
            <v>ผบE696</v>
          </cell>
          <cell r="W1261">
            <v>2567</v>
          </cell>
          <cell r="AA1261">
            <v>19</v>
          </cell>
          <cell r="AB1261">
            <v>6</v>
          </cell>
          <cell r="AC1261">
            <v>2567</v>
          </cell>
          <cell r="BT1261" t="str">
            <v>นายจันทร์ ศรีวิชัย</v>
          </cell>
          <cell r="BV1261" t="str">
            <v>1.นายจันทร์ ศรีวิชัย
2.นางพรทิพา ศรีวิชัย
3.นายชาตรี หน่อแก้ว
4.นายโสภณ อุมา</v>
          </cell>
          <cell r="BW1261" t="str">
            <v>จำเลยที่ 1
คู่สมรสจำเลยที่ 1
จำเลยที่ 2
จำเลยที่ 3</v>
          </cell>
          <cell r="BX1261" t="str">
            <v>3-5010-00221-98-9
3-5010-00223-36-1
3-5010-00219-32-1
3-5707-00935-53-3</v>
          </cell>
          <cell r="BY126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1" t="str">
            <v>ไม่พบ</v>
          </cell>
          <cell r="CC1261" t="str">
            <v>ปฏิยุทธ์</v>
          </cell>
        </row>
        <row r="1262">
          <cell r="B1262">
            <v>2753</v>
          </cell>
          <cell r="C1262">
            <v>1904</v>
          </cell>
          <cell r="D1262">
            <v>18</v>
          </cell>
          <cell r="E1262">
            <v>10</v>
          </cell>
          <cell r="F1262">
            <v>2567</v>
          </cell>
          <cell r="G1262" t="str">
            <v>800085749680,
800085700857</v>
          </cell>
          <cell r="H1262" t="str">
            <v>นางสาว</v>
          </cell>
          <cell r="I1262" t="str">
            <v>สมใจ</v>
          </cell>
          <cell r="J1262" t="str">
            <v>เนมีแสน</v>
          </cell>
          <cell r="K1262" t="str">
            <v>3-7401-00723-06-1</v>
          </cell>
          <cell r="L1262" t="str">
            <v>แม่อาย</v>
          </cell>
          <cell r="M1262" t="str">
            <v>เชียงใหม่ 2</v>
          </cell>
          <cell r="N1262">
            <v>8</v>
          </cell>
          <cell r="O1262" t="str">
            <v>สินเชื่อแก้ไขปัญหาหนี้นอกระบบ PSA ระยะที่ 2,
สินเชื่อธนาคารประชาชน</v>
          </cell>
          <cell r="P1262" t="str">
            <v>1.บุคคลค้ำประกัน</v>
          </cell>
          <cell r="Q1262">
            <v>44996</v>
          </cell>
          <cell r="R1262">
            <v>10321.25</v>
          </cell>
          <cell r="S1262" t="str">
            <v>แขวงเชียงใหม่</v>
          </cell>
          <cell r="T1262" t="str">
            <v>ผบE4675</v>
          </cell>
          <cell r="U1262">
            <v>2567</v>
          </cell>
          <cell r="V1262" t="str">
            <v>ผบE7127</v>
          </cell>
          <cell r="W1262">
            <v>2567</v>
          </cell>
          <cell r="X1262">
            <v>5</v>
          </cell>
          <cell r="Y1262">
            <v>8</v>
          </cell>
          <cell r="Z1262">
            <v>2567</v>
          </cell>
          <cell r="BT1262" t="str">
            <v>นางสาวสมใจ เนมีแสน</v>
          </cell>
          <cell r="BV1262" t="str">
            <v>1.นางสาวสมใจ เนมีแสน
2.นายธนวัฒน์ สอาดรอด
3.นางสมรวม สิงห์จันทร์
4.นายวิเชียร สิงห์จันทร์ 
5.นายชาญวิทย์ แท่นศร</v>
          </cell>
          <cell r="BW1262" t="str">
            <v xml:space="preserve">จำเลยที่ 1
คู่สมรสจำเลยที่ 1
จำเลยที่ 2
คู่สมรสจำเลยที่ 2
จำเลยที่ 3
</v>
          </cell>
          <cell r="BX1262" t="str">
            <v>3-7401-00723-06-1
3-7706-00583-90-1
3-6601-00404-61-7
3-5009-00293-79-9
3-5009-00628-13-8</v>
          </cell>
          <cell r="BY1262"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2" t="str">
            <v>พบ</v>
          </cell>
          <cell r="CC1262" t="str">
            <v>ปฏิยุทธ์</v>
          </cell>
        </row>
        <row r="1263">
          <cell r="B1263">
            <v>2754</v>
          </cell>
          <cell r="C1263">
            <v>1905</v>
          </cell>
          <cell r="D1263">
            <v>18</v>
          </cell>
          <cell r="E1263">
            <v>10</v>
          </cell>
          <cell r="F1263">
            <v>2567</v>
          </cell>
          <cell r="G1263" t="str">
            <v>800082930846,
863054855979</v>
          </cell>
          <cell r="H1263" t="str">
            <v>นาย</v>
          </cell>
          <cell r="I1263" t="str">
            <v>ธณภัทร</v>
          </cell>
          <cell r="J1263" t="str">
            <v>สุรินทร์</v>
          </cell>
          <cell r="K1263" t="str">
            <v>3-5099-00274-04-1</v>
          </cell>
          <cell r="L1263" t="str">
            <v>ฝาง</v>
          </cell>
          <cell r="M1263" t="str">
            <v>เชียงใหม่ 2</v>
          </cell>
          <cell r="N1263">
            <v>8</v>
          </cell>
          <cell r="O1263" t="str">
            <v>สินเชื่อธนาคารประชาชน, สินเชื่อธนาคารประชาชน</v>
          </cell>
          <cell r="P1263" t="str">
            <v>1.บุคคลค้ำประกัน</v>
          </cell>
          <cell r="Q1263">
            <v>109949.62</v>
          </cell>
          <cell r="R1263">
            <v>34663.230000000003</v>
          </cell>
          <cell r="S1263" t="str">
            <v>จังหวัดฝาง</v>
          </cell>
          <cell r="T1263" t="str">
            <v>ผบE618</v>
          </cell>
          <cell r="U1263">
            <v>2567</v>
          </cell>
          <cell r="V1263" t="str">
            <v>ผบE838</v>
          </cell>
          <cell r="W1263">
            <v>2567</v>
          </cell>
          <cell r="AA1263">
            <v>16</v>
          </cell>
          <cell r="AB1263">
            <v>7</v>
          </cell>
          <cell r="AC1263">
            <v>2567</v>
          </cell>
          <cell r="BT1263" t="str">
            <v>นายธณภัทร สุรินทร์</v>
          </cell>
          <cell r="BV1263" t="str">
            <v>1.นายธณภัทร สุรินทร์
2.นางจิรพรรณ์ จันทร์หอม
3.นายมนัส จันทร์หอม
4.นายพีรัชวัชว์ จันทร์หอม
5.นางสาวกันย์ลภัส จันทร์หอม</v>
          </cell>
          <cell r="BW1263" t="str">
            <v>จำเลยที่ 1
จำเลยที่ 2
คู่สมรสจำเลยที่ 2
จำเลยที่ 3
คู่สมรสจำเลยที่ 3</v>
          </cell>
          <cell r="BX1263" t="str">
            <v>3-5099-00274-04-1
3-5009-0031027-8
3-5009-00195-66-5
1-5009-00146-75-7
1-5099-01070-48-5</v>
          </cell>
          <cell r="BY1263"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3" t="str">
            <v>พบ</v>
          </cell>
          <cell r="CC1263" t="str">
            <v>ปฏิยุทธ์</v>
          </cell>
        </row>
        <row r="1264">
          <cell r="B1264">
            <v>2755</v>
          </cell>
          <cell r="C1264">
            <v>1902</v>
          </cell>
          <cell r="D1264">
            <v>18</v>
          </cell>
          <cell r="E1264">
            <v>10</v>
          </cell>
          <cell r="F1264">
            <v>2567</v>
          </cell>
          <cell r="G1264">
            <v>800144472092</v>
          </cell>
          <cell r="H1264" t="str">
            <v>นาง</v>
          </cell>
          <cell r="I1264" t="str">
            <v>ศรีวรรณ</v>
          </cell>
          <cell r="J1264" t="str">
            <v>รู้สาท</v>
          </cell>
          <cell r="K1264" t="str">
            <v>3-5009-00978-77-5</v>
          </cell>
          <cell r="L1264" t="str">
            <v>ฝาง</v>
          </cell>
          <cell r="M1264" t="str">
            <v>เชียงใหม่ 2</v>
          </cell>
          <cell r="N1264">
            <v>8</v>
          </cell>
          <cell r="O1264" t="str">
            <v>ธนาคารประชาชน</v>
          </cell>
          <cell r="P1264" t="str">
            <v>1.บุคคลค้ำประกัน</v>
          </cell>
          <cell r="Q1264">
            <v>102403</v>
          </cell>
          <cell r="R1264">
            <v>17249.95</v>
          </cell>
          <cell r="S1264" t="str">
            <v>จังหวัดฝาง</v>
          </cell>
          <cell r="T1264" t="str">
            <v>ผบE799</v>
          </cell>
          <cell r="U1264">
            <v>2567</v>
          </cell>
          <cell r="V1264" t="str">
            <v>ผบE985</v>
          </cell>
          <cell r="W1264">
            <v>2567</v>
          </cell>
          <cell r="AA1264">
            <v>20</v>
          </cell>
          <cell r="AB1264">
            <v>8</v>
          </cell>
          <cell r="AC1264">
            <v>2567</v>
          </cell>
          <cell r="BB1264" t="str">
            <v>รายงานวันที่ 25/12/2567</v>
          </cell>
          <cell r="BT1264" t="str">
            <v>นางศรีวรรณ รู้สาท</v>
          </cell>
          <cell r="BV1264" t="str">
            <v xml:space="preserve">1.นางศรีวรรณ รู้สาท
2.นายชาติ รู้สาท
3.นางสาวอาภาพร ปันสุ
4.นางศุภิสรา ปันตา 
5.นายเสถียรพงษ์ ปันตา </v>
          </cell>
          <cell r="BW1264" t="str">
            <v>จำเลยที่ 1
คู่สมรสจำเลยที่ 1
จำเลยที่ 2
จำเลยที่ 3
คู่สมรสจำเลยที่ 3</v>
          </cell>
          <cell r="BX1264" t="str">
            <v xml:space="preserve">3-5009-00978-77-5
3-5009-00980-56-7
3-5016-00233-99-6
3-5009-00978-60-1
3-5009-00134-42-9
</v>
          </cell>
          <cell r="BY1264"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4" t="str">
            <v>พบ</v>
          </cell>
          <cell r="CC1264" t="str">
            <v>ปฏิยุทธ์</v>
          </cell>
        </row>
        <row r="1265">
          <cell r="B1265">
            <v>2756</v>
          </cell>
          <cell r="C1265">
            <v>1903</v>
          </cell>
          <cell r="D1265">
            <v>21</v>
          </cell>
          <cell r="E1265">
            <v>10</v>
          </cell>
          <cell r="F1265">
            <v>2567</v>
          </cell>
          <cell r="G1265">
            <v>800100665911</v>
          </cell>
          <cell r="H1265" t="str">
            <v>นางสาว</v>
          </cell>
          <cell r="I1265" t="str">
            <v>รุ่งนภา</v>
          </cell>
          <cell r="J1265" t="str">
            <v>ปัญญา</v>
          </cell>
          <cell r="K1265" t="str">
            <v>1-5009-00197-02-5</v>
          </cell>
          <cell r="L1265" t="str">
            <v>ฝาง</v>
          </cell>
          <cell r="M1265" t="str">
            <v>เชียงใหม่ 2</v>
          </cell>
          <cell r="N1265">
            <v>8</v>
          </cell>
          <cell r="Q1265">
            <v>99283.85</v>
          </cell>
          <cell r="R1265">
            <v>23133</v>
          </cell>
          <cell r="S1265" t="str">
            <v>จังหวัดฝาง</v>
          </cell>
          <cell r="T1265" t="str">
            <v>ผบE1034</v>
          </cell>
          <cell r="U1265">
            <v>2567</v>
          </cell>
          <cell r="V1265" t="str">
            <v>ผบ1126</v>
          </cell>
          <cell r="W1265">
            <v>2567</v>
          </cell>
          <cell r="X1265">
            <v>8</v>
          </cell>
          <cell r="Y1265">
            <v>10</v>
          </cell>
          <cell r="Z1265">
            <v>2567</v>
          </cell>
          <cell r="BB1265" t="str">
            <v>รายงานวันที่ 251/12/2567</v>
          </cell>
          <cell r="BT1265" t="str">
            <v>นางสาวรุ่งนภา ปัญญา</v>
          </cell>
          <cell r="BV1265"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5" t="str">
            <v>จำเลยที่ 1
คู่สมรสจำเลยที่ 1
จำเลยที่ 2
คู่สมรสจำเลยที่ 2
จำเลยที่ 3
คู่สมรสจำเลยที่ 3</v>
          </cell>
          <cell r="BX1265" t="str">
            <v>1-5009-00197-02-5
1-5009-00081-73-6
1-5009-00124-80-0
3-5601-00738-98-2
1-5009-00168-60-2
1-5009-00169-99-4</v>
          </cell>
          <cell r="BY1265"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5" t="str">
            <v>พบ</v>
          </cell>
          <cell r="CC1265" t="str">
            <v>ปฏิยุทธ์</v>
          </cell>
        </row>
        <row r="1266">
          <cell r="B1266">
            <v>2759</v>
          </cell>
          <cell r="C1266">
            <v>1906</v>
          </cell>
          <cell r="D1266">
            <v>30</v>
          </cell>
          <cell r="E1266">
            <v>10</v>
          </cell>
          <cell r="F1266">
            <v>2567</v>
          </cell>
          <cell r="G1266">
            <v>800003674788</v>
          </cell>
          <cell r="H1266" t="str">
            <v>นาง</v>
          </cell>
          <cell r="I1266" t="str">
            <v>ปวีณา</v>
          </cell>
          <cell r="J1266" t="str">
            <v>อาวรัตนกุล</v>
          </cell>
          <cell r="K1266" t="str">
            <v>3-5101-00090-37-1</v>
          </cell>
          <cell r="L1266" t="str">
            <v>เชียงใหม่</v>
          </cell>
          <cell r="S1266" t="str">
            <v>จังหวัดลำพูน</v>
          </cell>
          <cell r="T1266" t="str">
            <v>ผบ.966</v>
          </cell>
          <cell r="U1266">
            <v>2560</v>
          </cell>
          <cell r="V1266" t="str">
            <v>ผบ.3082</v>
          </cell>
          <cell r="W1266">
            <v>2560</v>
          </cell>
          <cell r="AA1266">
            <v>20</v>
          </cell>
          <cell r="AB1266">
            <v>9</v>
          </cell>
          <cell r="AC1266">
            <v>2560</v>
          </cell>
          <cell r="BB1266" t="str">
            <v>รายงานสืบทรัพย์ 14/11/2567</v>
          </cell>
          <cell r="BT1266" t="str">
            <v>นางปวีณา อาวรัตนกุล</v>
          </cell>
          <cell r="BV1266" t="str">
            <v>1.นางปวีณา อาวรัตนกุล
2.นายชูตรง อาวรัตนกุล
3.นางวรัทยา หมั่นมั่ง
4.นายเปรมณัช หมั่นมั่ง
5.นางสาวเพ็ชรเกรียง อาวรัตนกุล</v>
          </cell>
          <cell r="BW1266" t="str">
            <v xml:space="preserve">จำเลยที่ 1
คู่สมรสจำเลยที่ 1
จำเลยที่ 2
คู่สมรสจำเลยที่ 2
จำเลยที่ 3
</v>
          </cell>
          <cell r="BX1266" t="str">
            <v>3-5101-00090-37-1
5-5099-00089-93-2
5-5010-00005-76-0
3-5014-00533-98-8
5-5099-00089-92-4</v>
          </cell>
          <cell r="BY1266"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6" t="str">
            <v>พบ</v>
          </cell>
          <cell r="CC1266" t="str">
            <v>ปฏิยุทธ์</v>
          </cell>
        </row>
        <row r="1267">
          <cell r="B1267">
            <v>2760</v>
          </cell>
          <cell r="C1267">
            <v>1907</v>
          </cell>
          <cell r="D1267">
            <v>30</v>
          </cell>
          <cell r="E1267">
            <v>10</v>
          </cell>
          <cell r="F1267">
            <v>2567</v>
          </cell>
          <cell r="G1267" t="str">
            <v xml:space="preserve">800004999879
</v>
          </cell>
          <cell r="H1267" t="str">
            <v>นาย</v>
          </cell>
          <cell r="I1267" t="str">
            <v xml:space="preserve">สุรินทร์  </v>
          </cell>
          <cell r="J1267" t="str">
            <v>ทองสว่าง</v>
          </cell>
          <cell r="K1267" t="str">
            <v>3-5005-00568-93-6</v>
          </cell>
          <cell r="L1267" t="str">
            <v>ดอยสะเก็ด</v>
          </cell>
          <cell r="M1267" t="str">
            <v>เชียงใหม่ 2</v>
          </cell>
          <cell r="N1267">
            <v>8</v>
          </cell>
          <cell r="O1267" t="str">
            <v>สินเชื่อเพื่อพัฒนากลุ่มอาชีพ</v>
          </cell>
          <cell r="S1267" t="str">
            <v>แขวงเชียงใหม่</v>
          </cell>
          <cell r="T1267" t="str">
            <v>ผบE7180</v>
          </cell>
          <cell r="U1267">
            <v>2567</v>
          </cell>
          <cell r="V1267" t="str">
            <v>ผบE9280</v>
          </cell>
          <cell r="W1267">
            <v>2567</v>
          </cell>
          <cell r="X1267">
            <v>7</v>
          </cell>
          <cell r="Y1267">
            <v>10</v>
          </cell>
          <cell r="Z1267">
            <v>2567</v>
          </cell>
          <cell r="BB1267" t="str">
            <v>รายงานวันที่ 25/12/2567</v>
          </cell>
          <cell r="BT1267" t="str">
            <v>นายสุรินทร์   ทองสว่าง</v>
          </cell>
          <cell r="BV1267"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7" t="str">
            <v>จำเลยที่ 1
จำเลยที่ 2
คู่สมรสจำเลยที่ 2
จำเลยที่ 3
คู่สมรสจำเลยที่ 3
จำเลยที่ 4
คู่สมรสจำเลยที่ 4
จำเลยที่ 5</v>
          </cell>
          <cell r="BX1267" t="str">
            <v>3-5005-00568-93-6
3-5099-01439-47-7
3-5099-01439-48-5
3-5005-00071-00-4
3-5005-00062-54-4
3-5011-00427-16-3
3-5011-00427-17-1
3-5005-00568-94-4</v>
          </cell>
          <cell r="BY1267"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7" t="str">
            <v xml:space="preserve">พบ </v>
          </cell>
          <cell r="CC1267" t="str">
            <v>ปฏิยุทธ์</v>
          </cell>
        </row>
        <row r="1268">
          <cell r="B1268">
            <v>2761</v>
          </cell>
          <cell r="C1268">
            <v>1908</v>
          </cell>
          <cell r="D1268">
            <v>30</v>
          </cell>
          <cell r="E1268">
            <v>10</v>
          </cell>
          <cell r="F1268">
            <v>2567</v>
          </cell>
          <cell r="G1268">
            <v>800086969774</v>
          </cell>
          <cell r="H1268" t="str">
            <v>นางสาว</v>
          </cell>
          <cell r="I1268" t="str">
            <v>ปทิตตา</v>
          </cell>
          <cell r="J1268" t="str">
            <v>แก้วมูล</v>
          </cell>
          <cell r="K1268" t="str">
            <v>1-5004-00061-23-0</v>
          </cell>
          <cell r="L1268" t="str">
            <v>สามแยกสันทราย</v>
          </cell>
          <cell r="M1268" t="str">
            <v>เชียงใหม่ 1</v>
          </cell>
          <cell r="N1268">
            <v>8</v>
          </cell>
          <cell r="O1268" t="str">
            <v>สินเชื่อธนาคารประชาชน</v>
          </cell>
          <cell r="P1268" t="str">
            <v>1.บุคคลค้ำประกัน</v>
          </cell>
          <cell r="S1268" t="str">
            <v>จังหวัดลำพูน</v>
          </cell>
          <cell r="T1268" t="str">
            <v>ผบE2185</v>
          </cell>
          <cell r="U1268">
            <v>2567</v>
          </cell>
          <cell r="V1268" t="str">
            <v>ผบE3108</v>
          </cell>
          <cell r="W1268">
            <v>2567</v>
          </cell>
          <cell r="AA1268">
            <v>5</v>
          </cell>
          <cell r="AB1268">
            <v>8</v>
          </cell>
          <cell r="AC1268">
            <v>2567</v>
          </cell>
          <cell r="BB1268" t="str">
            <v>รายงานวันที่ 24 /12/2567</v>
          </cell>
          <cell r="BT1268" t="str">
            <v>นางสาวปทิตตา แก้วมูล</v>
          </cell>
          <cell r="BU1268">
            <v>0</v>
          </cell>
          <cell r="BV1268" t="str">
            <v xml:space="preserve">1.นางสาวปทิตตา แก้วมูล 
2.นางสาวพิชญ์สินี เมืองใจ 
3.นางสาวศิริพร สมพานจันทร์ </v>
          </cell>
          <cell r="BW1268" t="str">
            <v>จำเลยที่ 1
จำเลยที่ 2
จำเลยที่ 3</v>
          </cell>
          <cell r="BX1268" t="str">
            <v>1-5004-00061-23-0
1-5009-00113-06-9
1-5009-00585-55-4</v>
          </cell>
          <cell r="BY1268"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8" t="str">
            <v>พบ</v>
          </cell>
          <cell r="CC1268" t="str">
            <v>ปฏิยุทธ์</v>
          </cell>
        </row>
        <row r="1269">
          <cell r="B1269">
            <v>2762</v>
          </cell>
          <cell r="C1269">
            <v>1909</v>
          </cell>
          <cell r="D1269">
            <v>30</v>
          </cell>
          <cell r="E1269">
            <v>10</v>
          </cell>
          <cell r="F1269">
            <v>2567</v>
          </cell>
          <cell r="G1269">
            <v>800120241263</v>
          </cell>
          <cell r="H1269" t="str">
            <v>นาย</v>
          </cell>
          <cell r="I1269" t="str">
            <v>ธีรศักดิ์</v>
          </cell>
          <cell r="J1269" t="str">
            <v>ชโลทรวสุ</v>
          </cell>
          <cell r="K1269" t="str">
            <v>3-1008-00733-14-6</v>
          </cell>
          <cell r="L1269" t="str">
            <v>สามแยกสันทราย</v>
          </cell>
          <cell r="M1269" t="str">
            <v>เชียงใหม่ 1</v>
          </cell>
          <cell r="N1269">
            <v>8</v>
          </cell>
          <cell r="O1269" t="str">
            <v>ธนาคารประชาชน</v>
          </cell>
          <cell r="P1269" t="str">
            <v>1.บุคคลค้ำประกัน</v>
          </cell>
          <cell r="S1269" t="str">
            <v>แขวงเชียงใหม่</v>
          </cell>
          <cell r="T1269" t="str">
            <v>ผบE4478</v>
          </cell>
          <cell r="U1269">
            <v>2567</v>
          </cell>
          <cell r="V1269" t="str">
            <v>ผบE6523</v>
          </cell>
          <cell r="W1269">
            <v>2567</v>
          </cell>
          <cell r="AA1269">
            <v>16</v>
          </cell>
          <cell r="AB1269">
            <v>7</v>
          </cell>
          <cell r="AC1269">
            <v>2567</v>
          </cell>
          <cell r="BB1269" t="str">
            <v>รายงานวันที่ 24 /12/2567</v>
          </cell>
          <cell r="BT1269" t="str">
            <v>นายธีรศักดิ์ ชโลทรวสุ</v>
          </cell>
          <cell r="BU1269">
            <v>0</v>
          </cell>
          <cell r="BV1269" t="str">
            <v>1.นายธีรศักดิ์ ชโลทรวสุ
2.นางสาวศิริรัตน์ บุญเลา
3.นายอนันทวัฒ หนูอักษร</v>
          </cell>
          <cell r="BW1269" t="str">
            <v>จำเลยที่ 1
จำเลยที่ 2
คู่สมรสจำเลยที่ 2</v>
          </cell>
          <cell r="BX1269" t="str">
            <v>3-1008-00733-14-6
1-5099-00485-10-0
1-9098-00232-43-5</v>
          </cell>
          <cell r="BY1269"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9" t="str">
            <v>พบ</v>
          </cell>
          <cell r="CC1269" t="str">
            <v>ปฏิยุทธ์</v>
          </cell>
        </row>
        <row r="1270">
          <cell r="B1270">
            <v>2763</v>
          </cell>
          <cell r="C1270">
            <v>1910</v>
          </cell>
          <cell r="D1270">
            <v>30</v>
          </cell>
          <cell r="E1270">
            <v>10</v>
          </cell>
          <cell r="F1270">
            <v>2567</v>
          </cell>
          <cell r="G1270">
            <v>800030677671</v>
          </cell>
          <cell r="H1270" t="str">
            <v>นาย</v>
          </cell>
          <cell r="I1270" t="str">
            <v>ธนากร</v>
          </cell>
          <cell r="J1270" t="str">
            <v>อุดก๋อง</v>
          </cell>
          <cell r="K1270" t="str">
            <v>1-5009-00913-78-7</v>
          </cell>
          <cell r="L1270" t="str">
            <v>แม่โจ้</v>
          </cell>
          <cell r="M1270" t="str">
            <v>เชียงใหม่ 2</v>
          </cell>
          <cell r="N1270">
            <v>8</v>
          </cell>
          <cell r="O1270" t="str">
            <v>สินเชื่อธนาคารประชาชน</v>
          </cell>
          <cell r="S1270" t="str">
            <v>แขวงเชียงใหม่</v>
          </cell>
          <cell r="T1270" t="str">
            <v>ผบ8579</v>
          </cell>
          <cell r="U1270">
            <v>2558</v>
          </cell>
          <cell r="V1270" t="str">
            <v>ผบ9359</v>
          </cell>
          <cell r="W1270">
            <v>2558</v>
          </cell>
          <cell r="AA1270">
            <v>1</v>
          </cell>
          <cell r="AB1270">
            <v>12</v>
          </cell>
          <cell r="AC1270">
            <v>2558</v>
          </cell>
          <cell r="BB1270" t="str">
            <v>รายงานวันที่ 25/12/2567</v>
          </cell>
          <cell r="BT1270" t="str">
            <v>นายธนากร อุดก๋อง</v>
          </cell>
          <cell r="BV1270" t="str">
            <v xml:space="preserve">1.นายธนากร อุดก๋อง
2.นางรัตนาภรณ์ อุดก๋อง
3.นางสาวณิชชาพัชญ์ ธนพรทวีโรจน์
4.นายบุญฤทธิ์ ขุนสิทธิ์
</v>
          </cell>
          <cell r="BW1270" t="str">
            <v>จำเลยที่ 1 
คู่สมรสจำเลยที่ 1
จำเลยที่ 2
จำเลยที่ 3</v>
          </cell>
          <cell r="BX1270" t="str">
            <v>1-599-00613-78-8
1-5099-00736-41-2
1-5711-00012-05-6
1-5099-00401-38-1</v>
          </cell>
          <cell r="BY1270"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70" t="str">
            <v>พบ</v>
          </cell>
          <cell r="CC1270" t="str">
            <v>ปฏิยุทธ์</v>
          </cell>
        </row>
        <row r="1271">
          <cell r="B1271">
            <v>2764</v>
          </cell>
          <cell r="C1271">
            <v>1911</v>
          </cell>
          <cell r="D1271">
            <v>30</v>
          </cell>
          <cell r="E1271">
            <v>10</v>
          </cell>
          <cell r="F1271">
            <v>2567</v>
          </cell>
          <cell r="G1271">
            <v>800026432735</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สินเชื่อพัฒนาองค์ชุมชน (รายบุคคล)</v>
          </cell>
          <cell r="S1271" t="str">
            <v>จังหวัดฝาง</v>
          </cell>
          <cell r="T1271" t="str">
            <v>ผบ879</v>
          </cell>
          <cell r="U1271">
            <v>2558</v>
          </cell>
          <cell r="V1271" t="str">
            <v>ผบ104</v>
          </cell>
          <cell r="W1271">
            <v>2559</v>
          </cell>
          <cell r="AA1271">
            <v>29</v>
          </cell>
          <cell r="AB1271">
            <v>2</v>
          </cell>
          <cell r="AC1271">
            <v>2559</v>
          </cell>
          <cell r="BT1271" t="str">
            <v>นางสุภารัตน์  โยจินา</v>
          </cell>
        </row>
        <row r="1272">
          <cell r="B1272">
            <v>2765</v>
          </cell>
          <cell r="C1272">
            <v>1912</v>
          </cell>
          <cell r="D1272">
            <v>30</v>
          </cell>
          <cell r="E1272">
            <v>10</v>
          </cell>
          <cell r="F1272">
            <v>2567</v>
          </cell>
          <cell r="G1272">
            <v>800026803943</v>
          </cell>
          <cell r="H1272" t="str">
            <v>นาง</v>
          </cell>
          <cell r="I1272" t="str">
            <v xml:space="preserve">สุภารัตน์ </v>
          </cell>
          <cell r="J1272" t="str">
            <v>โยจินา</v>
          </cell>
          <cell r="K1272" t="str">
            <v>1-5009-00034-46-1</v>
          </cell>
          <cell r="L1272" t="str">
            <v>ฝาง</v>
          </cell>
          <cell r="M1272" t="str">
            <v>เชียงใหม่ 2</v>
          </cell>
          <cell r="N1272">
            <v>8</v>
          </cell>
          <cell r="O1272" t="str">
            <v>สินเชื่อธนาคารประชาชน</v>
          </cell>
          <cell r="S1272" t="str">
            <v>จังหวัดฝาง</v>
          </cell>
          <cell r="T1272" t="str">
            <v>ผบ882</v>
          </cell>
          <cell r="U1272">
            <v>2558</v>
          </cell>
          <cell r="V1272" t="str">
            <v>ผบ962</v>
          </cell>
          <cell r="W1272">
            <v>2558</v>
          </cell>
          <cell r="AA1272">
            <v>3</v>
          </cell>
          <cell r="AB1272">
            <v>12</v>
          </cell>
          <cell r="AC1272">
            <v>2558</v>
          </cell>
          <cell r="BB1272" t="str">
            <v>รายงานวันที่ 25/12/2567</v>
          </cell>
          <cell r="BT1272" t="str">
            <v>นางสุภารัตน์  โยจินา</v>
          </cell>
          <cell r="BV1272"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2" t="str">
            <v>จำเลยที่ 1
จำเลยที่ 2
คู่สมรสจำเลยที่ 2
จำเลยที่ 3
คู่สมรสจำเลยที่ 3</v>
          </cell>
          <cell r="BX1272" t="str">
            <v>1-5009-00034-46-1
3-5009-00815-19-1
3-5009-00815-18-3
3-5009-00713-92-5
3-8009-00474-84-7</v>
          </cell>
          <cell r="BY127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2" t="str">
            <v>พบ</v>
          </cell>
          <cell r="CC1272" t="str">
            <v>ปฏิยุทธ์</v>
          </cell>
        </row>
        <row r="1273">
          <cell r="B1273">
            <v>2766</v>
          </cell>
          <cell r="C1273">
            <v>1913</v>
          </cell>
          <cell r="D1273">
            <v>30</v>
          </cell>
          <cell r="E1273">
            <v>10</v>
          </cell>
          <cell r="F1273">
            <v>2567</v>
          </cell>
          <cell r="G1273">
            <v>806752007450</v>
          </cell>
          <cell r="H1273" t="str">
            <v>นาย</v>
          </cell>
          <cell r="I1273" t="str">
            <v>ธนาธิป</v>
          </cell>
          <cell r="J1273" t="str">
            <v>ทอองคำ</v>
          </cell>
          <cell r="K1273" t="str">
            <v>3-5009-00998-06-7</v>
          </cell>
          <cell r="L1273" t="str">
            <v>ฝาง</v>
          </cell>
          <cell r="M1273" t="str">
            <v>เชียงใหม่ 2</v>
          </cell>
          <cell r="N1273">
            <v>8</v>
          </cell>
          <cell r="O1273" t="str">
            <v>สินเชื่อเพื่อพัฒนากลุ่มอาชีพ</v>
          </cell>
          <cell r="S1273" t="str">
            <v>จังหวัดฝาง</v>
          </cell>
          <cell r="T1273" t="str">
            <v>ผบ746</v>
          </cell>
          <cell r="U1273">
            <v>2558</v>
          </cell>
          <cell r="V1273" t="str">
            <v>ผบ972</v>
          </cell>
          <cell r="W1273">
            <v>2558</v>
          </cell>
          <cell r="X1273">
            <v>9</v>
          </cell>
          <cell r="Y1273">
            <v>12</v>
          </cell>
          <cell r="Z1273">
            <v>2558</v>
          </cell>
          <cell r="BB1273" t="str">
            <v>รายงานวันที่ 25/12/2567</v>
          </cell>
          <cell r="BT1273" t="str">
            <v>นายธนาธิป ทอองคำ</v>
          </cell>
          <cell r="BV1273"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3"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3" t="str">
            <v>3-5009-00998-06-7
3-5009-00998-12-1
3-5009-00629-27-4
3-5009-00411-29-5
3-5009-00061-56-1
3-5009-00995-84-0
3-6499-00076-98-1
3-5009-01062-62-6
3-5009-00328-88-6
3-1009-00915-51-3</v>
          </cell>
          <cell r="BY1273"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3" t="str">
            <v>พบ</v>
          </cell>
          <cell r="CC1273" t="str">
            <v>ปฏิยุทธ์</v>
          </cell>
        </row>
        <row r="1274">
          <cell r="B1274">
            <v>2767</v>
          </cell>
          <cell r="C1274">
            <v>1914</v>
          </cell>
          <cell r="D1274">
            <v>30</v>
          </cell>
          <cell r="E1274">
            <v>10</v>
          </cell>
          <cell r="F1274">
            <v>2567</v>
          </cell>
          <cell r="G1274">
            <v>800008705942</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สินเชื่อเพื่อพัฒนากลุ่มอาชีพ</v>
          </cell>
          <cell r="S1274" t="str">
            <v>จังหวัดฝาง</v>
          </cell>
          <cell r="T1274" t="str">
            <v>ผบ754</v>
          </cell>
          <cell r="U1274">
            <v>2558</v>
          </cell>
          <cell r="V1274" t="str">
            <v>ผบ979</v>
          </cell>
          <cell r="W1274">
            <v>2558</v>
          </cell>
          <cell r="X1274">
            <v>9</v>
          </cell>
          <cell r="Y1274">
            <v>12</v>
          </cell>
          <cell r="Z1274">
            <v>2558</v>
          </cell>
          <cell r="BB1274" t="str">
            <v>รายงานวันที่ 25/12/2567</v>
          </cell>
          <cell r="BT1274" t="str">
            <v>นางพัฒนรัตน์ อยู่สุขศรี</v>
          </cell>
          <cell r="BV1274"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4" t="str">
            <v>จำเลยที่ 1
จำเลยที่ 2
จำเลยที่ 3
จำเลยที่ 4
คู่สมรสจำเลยที่ 4
จำเลยที่ 5
คู่สมรสจำเลยที่ 5
จำเลยที่ 6
คู่สมรสจำเลยที่ 6</v>
          </cell>
          <cell r="BX1274" t="str">
            <v>3-5009-0629-27-4
3-6499-00076-98-1
3-1009-00915-51-3
3-5009-00998-06-7
3-5009-00998-12-1
3-5009-00061-56-1
3-5009-00995-84-0
3-5009-01062-62-6
3-5009-00328-88-6</v>
          </cell>
          <cell r="BY1274"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4" t="str">
            <v>พบ</v>
          </cell>
          <cell r="CC1274" t="str">
            <v>ปฏิยุทธ์</v>
          </cell>
        </row>
        <row r="1275">
          <cell r="B1275">
            <v>2768</v>
          </cell>
          <cell r="C1275">
            <v>1915</v>
          </cell>
          <cell r="D1275">
            <v>30</v>
          </cell>
          <cell r="E1275">
            <v>10</v>
          </cell>
          <cell r="F1275">
            <v>2567</v>
          </cell>
          <cell r="G1275">
            <v>800030025756</v>
          </cell>
          <cell r="H1275" t="str">
            <v>นาง</v>
          </cell>
          <cell r="I1275" t="str">
            <v>พัฒนรัตน์</v>
          </cell>
          <cell r="J1275" t="str">
            <v>อยู่สุขศรี</v>
          </cell>
          <cell r="K1275" t="str">
            <v>3-5009-00629-27-4</v>
          </cell>
          <cell r="L1275" t="str">
            <v>ฝาง</v>
          </cell>
          <cell r="M1275" t="str">
            <v>เชียงใหม่ 2</v>
          </cell>
          <cell r="N1275">
            <v>8</v>
          </cell>
          <cell r="O1275" t="str">
            <v>สินเชื่อสวัสดิการ</v>
          </cell>
          <cell r="S1275" t="str">
            <v>จังหวัดฝาง</v>
          </cell>
          <cell r="T1275" t="str">
            <v>ผบ748</v>
          </cell>
          <cell r="U1275">
            <v>2558</v>
          </cell>
          <cell r="V1275" t="str">
            <v>ผบ974</v>
          </cell>
          <cell r="W1275">
            <v>2558</v>
          </cell>
          <cell r="X1275">
            <v>9</v>
          </cell>
          <cell r="Y1275">
            <v>12</v>
          </cell>
          <cell r="Z1275">
            <v>2558</v>
          </cell>
          <cell r="BT1275" t="str">
            <v>นางพัฒนรัตน์ อยู่สุขศรี</v>
          </cell>
        </row>
        <row r="1276">
          <cell r="B1276">
            <v>2769</v>
          </cell>
          <cell r="C1276">
            <v>1916</v>
          </cell>
          <cell r="D1276">
            <v>30</v>
          </cell>
          <cell r="E1276">
            <v>10</v>
          </cell>
          <cell r="F1276">
            <v>2567</v>
          </cell>
          <cell r="G1276">
            <v>800034607989</v>
          </cell>
          <cell r="H1276" t="str">
            <v>นาย</v>
          </cell>
          <cell r="I1276" t="str">
            <v>จำรูญ</v>
          </cell>
          <cell r="J1276" t="str">
            <v>บัวลาแก้ว</v>
          </cell>
          <cell r="K1276" t="str">
            <v>3-5009-00852-42-9</v>
          </cell>
          <cell r="L1276" t="str">
            <v>ไชยปราการ</v>
          </cell>
          <cell r="M1276" t="str">
            <v>เชียงใหม่ 2</v>
          </cell>
          <cell r="N1276">
            <v>8</v>
          </cell>
          <cell r="O1276" t="str">
            <v>สินเชื่อธนาคารประชาชน</v>
          </cell>
          <cell r="S1276" t="str">
            <v>จังหวัดฝาง</v>
          </cell>
          <cell r="T1276" t="str">
            <v>ผบ849</v>
          </cell>
          <cell r="U1276">
            <v>2558</v>
          </cell>
          <cell r="V1276" t="str">
            <v>ผบ983</v>
          </cell>
          <cell r="W1276">
            <v>2558</v>
          </cell>
          <cell r="AA1276">
            <v>9</v>
          </cell>
          <cell r="AB1276">
            <v>12</v>
          </cell>
          <cell r="AC1276">
            <v>2558</v>
          </cell>
          <cell r="BT1276" t="str">
            <v>นายจำรูญ บัวลาแก้ว</v>
          </cell>
        </row>
        <row r="1277">
          <cell r="B1277">
            <v>2770</v>
          </cell>
          <cell r="C1277">
            <v>1917</v>
          </cell>
          <cell r="D1277">
            <v>30</v>
          </cell>
          <cell r="E1277">
            <v>10</v>
          </cell>
          <cell r="F1277">
            <v>2567</v>
          </cell>
          <cell r="G1277">
            <v>800041584171</v>
          </cell>
          <cell r="H1277" t="str">
            <v>นาย</v>
          </cell>
          <cell r="I1277" t="str">
            <v>สายนิตย์</v>
          </cell>
          <cell r="J1277" t="str">
            <v>คำปัญญา</v>
          </cell>
          <cell r="K1277" t="str">
            <v>1-5099-00917-35-2</v>
          </cell>
          <cell r="L1277" t="str">
            <v>แม่โจ้</v>
          </cell>
          <cell r="M1277" t="str">
            <v>เชียงใหม่ 2</v>
          </cell>
          <cell r="N1277">
            <v>8</v>
          </cell>
          <cell r="O1277" t="str">
            <v>สินเชื่อธนาคารประชาชน</v>
          </cell>
          <cell r="S1277" t="str">
            <v>แขวงเชียงใหม่</v>
          </cell>
          <cell r="T1277" t="str">
            <v>ผบ7635</v>
          </cell>
          <cell r="U1277">
            <v>2558</v>
          </cell>
          <cell r="V1277" t="str">
            <v>ผบ9733</v>
          </cell>
          <cell r="W1277">
            <v>2558</v>
          </cell>
          <cell r="AA1277">
            <v>14</v>
          </cell>
          <cell r="AB1277">
            <v>12</v>
          </cell>
          <cell r="AC1277">
            <v>2558</v>
          </cell>
          <cell r="BB1277" t="str">
            <v>รายงานวันที่ 25/12/2567</v>
          </cell>
          <cell r="BT1277" t="str">
            <v>นายสายนิตย์ คำปัญญา</v>
          </cell>
          <cell r="BV1277" t="str">
            <v>1.นายสานิตย์ คำปัญญา
2.นางสาวกาญจนา ดีระวนิช
3.นางสาวนิตยา หวลอารมณ์
4.นายนรา กล้าจริง
5.นายพร้อมพงค์ ขอดแก้ว</v>
          </cell>
          <cell r="BW1277" t="str">
            <v>จำเลยที่ 1
จำเลยที่ 2
จำเลยที่ 3
คู่สมรสเก่าจำเลยที่ 3
คุ่สมรสใหม่จำเลยที่ 3</v>
          </cell>
          <cell r="BX1277" t="str">
            <v>1-5099-00917-35-2
1-5603-00182-49-3
1-5602-00014-71-8
3-5006-00310-33-7
1-5099-00256-37-2</v>
          </cell>
          <cell r="BY1277"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7" t="str">
            <v>พบ</v>
          </cell>
          <cell r="CC1277" t="str">
            <v>ปฏิยุทธ์</v>
          </cell>
        </row>
        <row r="1278">
          <cell r="B1278">
            <v>2771</v>
          </cell>
          <cell r="C1278">
            <v>1918</v>
          </cell>
          <cell r="D1278">
            <v>30</v>
          </cell>
          <cell r="E1278">
            <v>10</v>
          </cell>
          <cell r="F1278">
            <v>2567</v>
          </cell>
          <cell r="G1278">
            <v>800023586244</v>
          </cell>
          <cell r="H1278" t="str">
            <v>นางสาว</v>
          </cell>
          <cell r="I1278" t="str">
            <v xml:space="preserve">สุจิตรา </v>
          </cell>
          <cell r="J1278" t="str">
            <v>สุจารี</v>
          </cell>
          <cell r="K1278" t="str">
            <v>3-5006-00014-81-7</v>
          </cell>
          <cell r="L1278" t="str">
            <v>ดอยะเก็ด</v>
          </cell>
          <cell r="M1278" t="str">
            <v>เชียงใหม่ 2</v>
          </cell>
          <cell r="N1278">
            <v>8</v>
          </cell>
          <cell r="O1278" t="str">
            <v>สินเชื่อธนาคารประชาชน</v>
          </cell>
          <cell r="S1278" t="str">
            <v>แขวงเชียงใหม่</v>
          </cell>
          <cell r="T1278" t="str">
            <v>ผบ8923</v>
          </cell>
          <cell r="U1278">
            <v>2558</v>
          </cell>
          <cell r="V1278" t="str">
            <v>ผบ9778</v>
          </cell>
          <cell r="W1278">
            <v>2558</v>
          </cell>
          <cell r="AA1278">
            <v>14</v>
          </cell>
          <cell r="AB1278">
            <v>12</v>
          </cell>
          <cell r="AC1278">
            <v>2558</v>
          </cell>
          <cell r="BT1278" t="str">
            <v>นางสาวสุจิตรา  สุจารี</v>
          </cell>
        </row>
        <row r="1279">
          <cell r="B1279">
            <v>2772</v>
          </cell>
          <cell r="C1279">
            <v>1919</v>
          </cell>
          <cell r="D1279">
            <v>30</v>
          </cell>
          <cell r="E1279">
            <v>10</v>
          </cell>
          <cell r="F1279">
            <v>2567</v>
          </cell>
          <cell r="G1279">
            <v>800039159127</v>
          </cell>
          <cell r="H1279" t="str">
            <v>นางสาว</v>
          </cell>
          <cell r="I1279" t="str">
            <v>สุพรรณี</v>
          </cell>
          <cell r="J1279" t="str">
            <v>ดวงศรี</v>
          </cell>
          <cell r="K1279" t="str">
            <v>1-5011-00064-53-6</v>
          </cell>
          <cell r="L1279" t="str">
            <v>แม่โจ้</v>
          </cell>
          <cell r="M1279" t="str">
            <v>เชียงใหม่ 2</v>
          </cell>
          <cell r="N1279">
            <v>8</v>
          </cell>
          <cell r="O1279" t="str">
            <v>สินเชื่อธนาคารประชาชน</v>
          </cell>
          <cell r="S1279" t="str">
            <v>แขวงเชียงใหม่</v>
          </cell>
          <cell r="T1279" t="str">
            <v>ผบ8924</v>
          </cell>
          <cell r="U1279">
            <v>2558</v>
          </cell>
          <cell r="V1279" t="str">
            <v>ผบ9767</v>
          </cell>
          <cell r="W1279">
            <v>2558</v>
          </cell>
          <cell r="AA1279">
            <v>14</v>
          </cell>
          <cell r="AB1279">
            <v>12</v>
          </cell>
          <cell r="AC1279">
            <v>2558</v>
          </cell>
          <cell r="BB1279" t="str">
            <v>รายงานวันที่ 26/12/2567</v>
          </cell>
          <cell r="BT1279" t="str">
            <v>นางสาวสุพรรณี ดวงศรี</v>
          </cell>
          <cell r="BV1279"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9" t="str">
            <v xml:space="preserve">จำเลยที่ 1
คู่สมรสจำเลยที่ 1
จำเลยที่ 2
คู่สมรสจำเลยที่ 2
จำเลยที่ 3
คู่สมรสจำเลยที่ 3
</v>
          </cell>
          <cell r="BX1279" t="str">
            <v>1-5011-00064-53-6
1-5006-00009-01-1
1-5006-00005-07-4
1-5006-00010-13-2
1-5007-00117-95-8
1-5007-00091-80-1</v>
          </cell>
          <cell r="BY127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9" t="str">
            <v>พบ</v>
          </cell>
          <cell r="CC1279" t="str">
            <v>ปฏิยุทธ์</v>
          </cell>
        </row>
        <row r="1280">
          <cell r="B1280">
            <v>2773</v>
          </cell>
          <cell r="C1280">
            <v>1920</v>
          </cell>
          <cell r="D1280">
            <v>30</v>
          </cell>
          <cell r="E1280">
            <v>10</v>
          </cell>
          <cell r="F1280">
            <v>2567</v>
          </cell>
          <cell r="G1280">
            <v>800023683256</v>
          </cell>
          <cell r="H1280" t="str">
            <v>นาย</v>
          </cell>
          <cell r="I1280" t="str">
            <v>กฤษณ์</v>
          </cell>
          <cell r="J1280" t="str">
            <v>เติมศรี</v>
          </cell>
          <cell r="K1280" t="str">
            <v>3-1017-01311-96-1</v>
          </cell>
          <cell r="L1280" t="str">
            <v>แม่โจ้</v>
          </cell>
          <cell r="M1280" t="str">
            <v>เชียงใหม่ 2</v>
          </cell>
          <cell r="N1280">
            <v>8</v>
          </cell>
          <cell r="O1280" t="str">
            <v>สินเชื่อธนาคารประชาชน</v>
          </cell>
          <cell r="S1280" t="str">
            <v>แขวงเชียงใหม่</v>
          </cell>
          <cell r="T1280" t="str">
            <v>ผบ7634</v>
          </cell>
          <cell r="U1280">
            <v>2558</v>
          </cell>
          <cell r="V1280" t="str">
            <v>ผบ9814</v>
          </cell>
          <cell r="W1280">
            <v>2558</v>
          </cell>
          <cell r="X1280">
            <v>15</v>
          </cell>
          <cell r="Y1280">
            <v>12</v>
          </cell>
          <cell r="Z1280">
            <v>2558</v>
          </cell>
          <cell r="BB1280" t="str">
            <v>นายงานวันที่ 25/12/2567</v>
          </cell>
          <cell r="BT1280" t="str">
            <v>นายกฤษณ์ เติมศรี</v>
          </cell>
          <cell r="BV1280" t="str">
            <v>1.นายกฤษณ์ เติมศรี
2.นางสาวพัตร์พิมล เชื้อสาวัตถี
3.นายกาญจน์ รอดวิจิตร
4.นางสาวรวินทร์กาญจน์  ไชยพรหม</v>
          </cell>
          <cell r="BW1280" t="str">
            <v>จำเลยที่ 1
จำเลยที่ 2
จำเลยที่ 3
คู่สมรสจำเลยที่ 3</v>
          </cell>
          <cell r="BX1280" t="str">
            <v>3-1017-01311-96-1
3-3604-00644-59-4
3-1206-00327-27-6
1-5099-00896-84-3</v>
          </cell>
          <cell r="BY1280"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80" t="str">
            <v>พบ</v>
          </cell>
          <cell r="CC1280" t="str">
            <v>ปฏิยุทธ์</v>
          </cell>
        </row>
        <row r="1281">
          <cell r="B1281">
            <v>2774</v>
          </cell>
          <cell r="C1281">
            <v>1921</v>
          </cell>
          <cell r="D1281">
            <v>30</v>
          </cell>
          <cell r="E1281">
            <v>10</v>
          </cell>
          <cell r="F1281">
            <v>2567</v>
          </cell>
          <cell r="G1281">
            <v>800015584876</v>
          </cell>
          <cell r="H1281" t="str">
            <v>นางสาว</v>
          </cell>
          <cell r="I1281" t="str">
            <v>สุพิศ</v>
          </cell>
          <cell r="J1281" t="str">
            <v>มณีจอม</v>
          </cell>
          <cell r="K1281" t="str">
            <v>5-5005-00023-70-7</v>
          </cell>
          <cell r="L1281" t="str">
            <v>ดอยสะเก็ด</v>
          </cell>
          <cell r="M1281" t="str">
            <v>เชียงใหม่ 2</v>
          </cell>
          <cell r="N1281">
            <v>8</v>
          </cell>
          <cell r="O1281" t="str">
            <v>สินเชื่อธนาคารประชาชน</v>
          </cell>
          <cell r="S1281" t="str">
            <v>แขวงเชียงใหม่</v>
          </cell>
          <cell r="T1281" t="str">
            <v>ผบ8881</v>
          </cell>
          <cell r="U1281">
            <v>2558</v>
          </cell>
          <cell r="V1281" t="str">
            <v>ผบ10114</v>
          </cell>
          <cell r="W1281">
            <v>2558</v>
          </cell>
          <cell r="X1281">
            <v>22</v>
          </cell>
          <cell r="Y1281">
            <v>12</v>
          </cell>
          <cell r="Z1281">
            <v>2558</v>
          </cell>
          <cell r="BT1281" t="str">
            <v>นางสาวสุพิศ มณีจอม</v>
          </cell>
        </row>
        <row r="1282">
          <cell r="B1282">
            <v>2775</v>
          </cell>
          <cell r="C1282">
            <v>1922</v>
          </cell>
          <cell r="D1282">
            <v>30</v>
          </cell>
          <cell r="E1282">
            <v>10</v>
          </cell>
          <cell r="F1282">
            <v>2567</v>
          </cell>
          <cell r="G1282">
            <v>800025523161</v>
          </cell>
          <cell r="H1282" t="str">
            <v>นาย</v>
          </cell>
          <cell r="I1282" t="str">
            <v>จำนงค์</v>
          </cell>
          <cell r="J1282" t="str">
            <v>บุญรัตน์</v>
          </cell>
          <cell r="K1282" t="str">
            <v>3-5104-00339-21-8</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ผบ8502</v>
          </cell>
          <cell r="U1282">
            <v>2558</v>
          </cell>
          <cell r="V1282" t="str">
            <v>ผบ10182</v>
          </cell>
          <cell r="W1282">
            <v>2558</v>
          </cell>
          <cell r="AA1282">
            <v>23</v>
          </cell>
          <cell r="AB1282">
            <v>12</v>
          </cell>
          <cell r="AC1282">
            <v>2558</v>
          </cell>
          <cell r="BT1282" t="str">
            <v>นายจำนงค์ บุญรัตน์</v>
          </cell>
        </row>
        <row r="1283">
          <cell r="B1283">
            <v>2776</v>
          </cell>
          <cell r="C1283">
            <v>1923</v>
          </cell>
          <cell r="D1283">
            <v>30</v>
          </cell>
          <cell r="E1283">
            <v>10</v>
          </cell>
          <cell r="F1283">
            <v>2567</v>
          </cell>
          <cell r="G1283">
            <v>800025523120</v>
          </cell>
          <cell r="H1283" t="str">
            <v>นาย</v>
          </cell>
          <cell r="I1283" t="str">
            <v>สรายุทธ</v>
          </cell>
          <cell r="J1283" t="str">
            <v>จันต๊ะดุก</v>
          </cell>
          <cell r="K1283" t="str">
            <v>3-5102-00253-50-6</v>
          </cell>
          <cell r="L1283" t="str">
            <v>ไชยปราการ</v>
          </cell>
          <cell r="M1283" t="str">
            <v>เชียงใหม่ 2</v>
          </cell>
          <cell r="N1283">
            <v>8</v>
          </cell>
          <cell r="O1283" t="str">
            <v>สินเชื่อธนาคารประชาชน</v>
          </cell>
          <cell r="S1283" t="str">
            <v>แขวงเชียงใหม่</v>
          </cell>
          <cell r="T1283" t="str">
            <v>ผบ8509</v>
          </cell>
          <cell r="U1283">
            <v>2558</v>
          </cell>
          <cell r="V1283" t="str">
            <v>ผบ10173</v>
          </cell>
          <cell r="W1283">
            <v>2558</v>
          </cell>
          <cell r="AA1283">
            <v>23</v>
          </cell>
          <cell r="AB1283">
            <v>12</v>
          </cell>
          <cell r="AC1283">
            <v>2558</v>
          </cell>
          <cell r="BT1283" t="str">
            <v>นายสรายุทธ จันต๊ะดุก</v>
          </cell>
        </row>
        <row r="1284">
          <cell r="B1284">
            <v>2777</v>
          </cell>
          <cell r="C1284">
            <v>1924</v>
          </cell>
          <cell r="D1284">
            <v>30</v>
          </cell>
          <cell r="E1284">
            <v>10</v>
          </cell>
          <cell r="F1284">
            <v>2567</v>
          </cell>
          <cell r="G1284">
            <v>800031056644</v>
          </cell>
          <cell r="H1284" t="str">
            <v>นางสาว</v>
          </cell>
          <cell r="I1284" t="str">
            <v>สุกัญญา</v>
          </cell>
          <cell r="J1284" t="str">
            <v>เดชารักษา</v>
          </cell>
          <cell r="K1284" t="str">
            <v>1-5009-00072-12-5</v>
          </cell>
          <cell r="L1284" t="str">
            <v>ฝาง</v>
          </cell>
          <cell r="M1284" t="str">
            <v>เชียงใหม่ 2</v>
          </cell>
          <cell r="N1284">
            <v>8</v>
          </cell>
          <cell r="O1284" t="str">
            <v>สินเชื่อธนาคารประชาชน</v>
          </cell>
          <cell r="S1284" t="str">
            <v>จังหวัดฝาง</v>
          </cell>
          <cell r="T1284" t="str">
            <v>ผบ168</v>
          </cell>
          <cell r="U1284">
            <v>2558</v>
          </cell>
          <cell r="V1284" t="str">
            <v>ผบ330</v>
          </cell>
          <cell r="W1284">
            <v>2558</v>
          </cell>
          <cell r="AA1284">
            <v>13</v>
          </cell>
          <cell r="AB1284">
            <v>7</v>
          </cell>
          <cell r="AC1284">
            <v>2558</v>
          </cell>
          <cell r="BB1284" t="str">
            <v>รายงานวันที่ 25/12/2567</v>
          </cell>
          <cell r="BT1284" t="str">
            <v>นางสาวสุกัญญา เดชารักษา</v>
          </cell>
          <cell r="BV1284" t="str">
            <v>1.นางสาวสุกัญญา เดชรักษา
2.นางสาวรินดา แลลับฟ้า
3.นายศรัณยู อัตมะ
4.นางเจนจิรา กาวี
5.นายสมพร กาวี</v>
          </cell>
          <cell r="BW1284" t="str">
            <v>จำเลยที่ 1
จำเลยที่ 2
คู่สมรสจำเลยที่ 2
จำเลยที่ 3
คู่สมรสจำเลยที่ 3</v>
          </cell>
          <cell r="BX1284" t="str">
            <v>1-5009-00072-12-5
3-5009-00811-77-3
3-5009-00804-72-6
2-3301-00021-53-4
3-5009-00714-88-3</v>
          </cell>
          <cell r="BY1284"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4" t="str">
            <v>พบ</v>
          </cell>
          <cell r="CC1284" t="str">
            <v>ปฏิยุทธ์</v>
          </cell>
        </row>
        <row r="1285">
          <cell r="B1285">
            <v>2778</v>
          </cell>
          <cell r="C1285">
            <v>1925</v>
          </cell>
          <cell r="D1285">
            <v>30</v>
          </cell>
          <cell r="E1285">
            <v>10</v>
          </cell>
          <cell r="F1285">
            <v>2567</v>
          </cell>
          <cell r="G1285">
            <v>800033897920</v>
          </cell>
          <cell r="H1285" t="str">
            <v>นาง</v>
          </cell>
          <cell r="I1285" t="str">
            <v>ศิริกาญจน์</v>
          </cell>
          <cell r="J1285" t="str">
            <v>ลิ้มประเสริฐ</v>
          </cell>
          <cell r="K1285" t="str">
            <v>3-5009-00168-11-1</v>
          </cell>
          <cell r="L1285" t="str">
            <v>ไชยปราการ</v>
          </cell>
          <cell r="M1285" t="str">
            <v>เชียงใหม่ 2</v>
          </cell>
          <cell r="N1285">
            <v>8</v>
          </cell>
          <cell r="O1285" t="str">
            <v>สินเชื่อธนาคารประชาชน</v>
          </cell>
          <cell r="S1285" t="str">
            <v>จังหวัดฝาง</v>
          </cell>
          <cell r="T1285" t="str">
            <v>ผบ835</v>
          </cell>
          <cell r="U1285">
            <v>2558</v>
          </cell>
          <cell r="V1285" t="str">
            <v>ผบ966</v>
          </cell>
          <cell r="W1285">
            <v>2558</v>
          </cell>
          <cell r="AA1285">
            <v>8</v>
          </cell>
          <cell r="AB1285">
            <v>12</v>
          </cell>
          <cell r="AC1285">
            <v>2558</v>
          </cell>
          <cell r="BB1285" t="str">
            <v>รายงานวันที่ 25/12/2567</v>
          </cell>
          <cell r="BT1285" t="str">
            <v>นางศิริกาญจน์ ลิ้มประเสริฐ</v>
          </cell>
          <cell r="BV1285"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5" t="str">
            <v>จำเลยที่ 1
คู่สมรสจำเลยที่ 1
จำเลยที่ 2
คู่สมรสจำเลยที่ 2
จำเลยที่ 3
คู่มสมรสจำเลยที่ 3</v>
          </cell>
          <cell r="BX1285" t="str">
            <v>3-5009-00168-11-1
3-7601-00264-08-3
3-5009-00167-50-5
8-5009-87001-56-7
3-5009-00179-32-5
3-8008-00935-98-2</v>
          </cell>
          <cell r="BY1285"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5" t="str">
            <v>พบ</v>
          </cell>
          <cell r="CC1285" t="str">
            <v>ปฏิยุทธ์</v>
          </cell>
        </row>
        <row r="1286">
          <cell r="B1286">
            <v>2780</v>
          </cell>
          <cell r="C1286">
            <v>1927</v>
          </cell>
          <cell r="D1286">
            <v>8</v>
          </cell>
          <cell r="E1286">
            <v>11</v>
          </cell>
          <cell r="F1286">
            <v>2567</v>
          </cell>
          <cell r="G1286">
            <v>80020063296</v>
          </cell>
          <cell r="H1286" t="str">
            <v>นาง</v>
          </cell>
          <cell r="I1286" t="str">
            <v xml:space="preserve">จินดา </v>
          </cell>
          <cell r="J1286" t="str">
            <v>ไชยกเซน</v>
          </cell>
          <cell r="K1286" t="str">
            <v>3-5006-00530-96-5</v>
          </cell>
          <cell r="L1286" t="str">
            <v>แม่แตง</v>
          </cell>
          <cell r="M1286" t="str">
            <v>เชียงใหม่2</v>
          </cell>
          <cell r="N1286">
            <v>8</v>
          </cell>
          <cell r="O1286" t="str">
            <v>สินเชื่อธนาคารประชาชน</v>
          </cell>
          <cell r="S1286" t="str">
            <v>แขวงเชียงใหม่</v>
          </cell>
          <cell r="T1286" t="str">
            <v>ผบ466</v>
          </cell>
          <cell r="U1286">
            <v>2558</v>
          </cell>
          <cell r="V1286" t="str">
            <v>ผบ1607</v>
          </cell>
          <cell r="W1286">
            <v>2558</v>
          </cell>
          <cell r="AA1286">
            <v>11</v>
          </cell>
          <cell r="AB1286">
            <v>3</v>
          </cell>
          <cell r="AC1286">
            <v>2558</v>
          </cell>
          <cell r="BT1286" t="str">
            <v>นางจินดา  ไชยกเซน</v>
          </cell>
        </row>
        <row r="1287">
          <cell r="B1287">
            <v>2781</v>
          </cell>
          <cell r="C1287">
            <v>1928</v>
          </cell>
          <cell r="D1287">
            <v>8</v>
          </cell>
          <cell r="E1287">
            <v>11</v>
          </cell>
          <cell r="F1287">
            <v>2567</v>
          </cell>
          <cell r="G1287">
            <v>800027601502</v>
          </cell>
          <cell r="H1287" t="str">
            <v>นาย</v>
          </cell>
          <cell r="I1287" t="str">
            <v>ภูวดล</v>
          </cell>
          <cell r="J1287" t="str">
            <v>เรืองรัตน์</v>
          </cell>
          <cell r="K1287" t="str">
            <v>1-5711-00063-05-0</v>
          </cell>
          <cell r="L1287" t="str">
            <v>แม่แตง</v>
          </cell>
          <cell r="M1287" t="str">
            <v>เชียงใหม่2</v>
          </cell>
          <cell r="N1287">
            <v>8</v>
          </cell>
          <cell r="O1287" t="str">
            <v>สินเชื่อธนาคารประชาชน</v>
          </cell>
          <cell r="S1287" t="str">
            <v>จังหวัดเชียงราย</v>
          </cell>
          <cell r="T1287" t="str">
            <v>ผบ3979</v>
          </cell>
          <cell r="U1287">
            <v>2557</v>
          </cell>
          <cell r="V1287" t="str">
            <v>ผบ262</v>
          </cell>
          <cell r="W1287">
            <v>2558</v>
          </cell>
          <cell r="AA1287">
            <v>26</v>
          </cell>
          <cell r="AB1287">
            <v>1</v>
          </cell>
          <cell r="AC1287">
            <v>2558</v>
          </cell>
          <cell r="BT1287" t="str">
            <v>นายภูวดล เรืองรัตน์</v>
          </cell>
          <cell r="BV1287" t="str">
            <v>1.นายภูวดล เรืองรัตน์
2.นางสุบิน อินตา 
3.นายนคร อินตา</v>
          </cell>
          <cell r="BW1287" t="str">
            <v>จำเลยที่ 1
จำเลยที่ 2
คู่สมรสจำเลยที่ 2</v>
          </cell>
          <cell r="BX1287" t="str">
            <v>1-5711-00063-05-0
3-5203-00332-44-1
3-5711-00517-54-5</v>
          </cell>
          <cell r="BY1287"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7" t="str">
            <v>พบ</v>
          </cell>
          <cell r="CC1287" t="str">
            <v>ปฏิยุทธ์</v>
          </cell>
        </row>
        <row r="1288">
          <cell r="B1288">
            <v>2782</v>
          </cell>
          <cell r="C1288">
            <v>1929</v>
          </cell>
          <cell r="D1288">
            <v>8</v>
          </cell>
          <cell r="E1288">
            <v>11</v>
          </cell>
          <cell r="F1288">
            <v>2567</v>
          </cell>
          <cell r="G1288">
            <v>800036237660</v>
          </cell>
          <cell r="H1288" t="str">
            <v>นาย</v>
          </cell>
          <cell r="I1288" t="str">
            <v xml:space="preserve">อิทธิพงษ์ </v>
          </cell>
          <cell r="J1288" t="str">
            <v>ไชยมงคล</v>
          </cell>
          <cell r="K1288" t="str">
            <v>1-5099-00149-78-9</v>
          </cell>
          <cell r="L1288" t="str">
            <v>แม่แตง</v>
          </cell>
          <cell r="M1288" t="str">
            <v>เชียงใหม่2</v>
          </cell>
          <cell r="N1288">
            <v>8</v>
          </cell>
          <cell r="O1288" t="str">
            <v>สินเชื่อธนาคารประชาชน</v>
          </cell>
          <cell r="S1288" t="str">
            <v>แขวงเชียงใหม่</v>
          </cell>
          <cell r="T1288" t="str">
            <v>ผบ2891</v>
          </cell>
          <cell r="U1288">
            <v>2558</v>
          </cell>
          <cell r="V1288" t="str">
            <v>ผบ3566</v>
          </cell>
          <cell r="W1288">
            <v>2558</v>
          </cell>
          <cell r="AA1288">
            <v>8</v>
          </cell>
          <cell r="AB1288">
            <v>7</v>
          </cell>
          <cell r="AC1288">
            <v>2558</v>
          </cell>
          <cell r="BT1288" t="str">
            <v>นายอิทธิพงษ์  ไชยมงคล</v>
          </cell>
        </row>
        <row r="1289">
          <cell r="B1289">
            <v>2783</v>
          </cell>
          <cell r="C1289">
            <v>1930</v>
          </cell>
          <cell r="D1289">
            <v>8</v>
          </cell>
          <cell r="E1289">
            <v>11</v>
          </cell>
          <cell r="F1289">
            <v>2567</v>
          </cell>
          <cell r="G1289">
            <v>800050651192</v>
          </cell>
          <cell r="H1289" t="str">
            <v>นาย</v>
          </cell>
          <cell r="I1289" t="str">
            <v xml:space="preserve">สมพงษ์ </v>
          </cell>
          <cell r="J1289" t="str">
            <v>สุธรรม</v>
          </cell>
          <cell r="K1289" t="str">
            <v>3-5006-00413-35-7</v>
          </cell>
          <cell r="L1289" t="str">
            <v>แม่แตง</v>
          </cell>
          <cell r="M1289" t="str">
            <v>เชียงใหม่2</v>
          </cell>
          <cell r="N1289">
            <v>8</v>
          </cell>
          <cell r="O1289" t="str">
            <v>สินเชื่อพัฒนาองค์กรชุมชน (รายบุคคล)</v>
          </cell>
          <cell r="S1289" t="str">
            <v>แขวงเชียงดาว</v>
          </cell>
          <cell r="T1289" t="str">
            <v>ผบE23</v>
          </cell>
          <cell r="U1289">
            <v>2563</v>
          </cell>
          <cell r="V1289" t="str">
            <v>ผบE49</v>
          </cell>
          <cell r="W1289">
            <v>2563</v>
          </cell>
          <cell r="AA1289">
            <v>27</v>
          </cell>
          <cell r="AB1289">
            <v>7</v>
          </cell>
          <cell r="AC1289">
            <v>2563</v>
          </cell>
          <cell r="BT1289" t="str">
            <v>นายสมพงษ์  สุธรรม</v>
          </cell>
          <cell r="BV1289"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9" t="str">
            <v>จำเลยที่ 1
ทายาทจำเลยที่1
จำเลยที่ 2
คู่สมรสจำเลยที่ 2
จำเลยที่ 3
คู่สมรสจำเลยที่ 3
จำเลยที่ 4</v>
          </cell>
          <cell r="BX1289" t="str">
            <v>3-5006-0041-35-7
3-5006-00502-33-3
3-5006-00412-99-7
3-5006-00364-23-2
5-5006-00040-00-0
3-5006-00413-58-6
3-5006-00410-89-7</v>
          </cell>
          <cell r="BY1289"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9" t="str">
            <v>พบ</v>
          </cell>
          <cell r="CC1289" t="str">
            <v>ปฏิยุทธ์</v>
          </cell>
        </row>
        <row r="1290">
          <cell r="B1290">
            <v>2784</v>
          </cell>
          <cell r="C1290">
            <v>1931</v>
          </cell>
          <cell r="D1290">
            <v>8</v>
          </cell>
          <cell r="E1290">
            <v>11</v>
          </cell>
          <cell r="F1290">
            <v>2567</v>
          </cell>
          <cell r="G1290">
            <v>800029178319</v>
          </cell>
          <cell r="H1290" t="str">
            <v>นาง</v>
          </cell>
          <cell r="I1290" t="str">
            <v>อมรรัตน์</v>
          </cell>
          <cell r="J1290" t="str">
            <v>อุทธยา</v>
          </cell>
          <cell r="K1290" t="str">
            <v>1-5009-00034-86-0</v>
          </cell>
          <cell r="L1290" t="str">
            <v>แม่อาย</v>
          </cell>
          <cell r="M1290" t="str">
            <v>เชียงใหม่2</v>
          </cell>
          <cell r="N1290">
            <v>8</v>
          </cell>
          <cell r="O1290" t="str">
            <v>สินเชื่อธนาคารประชาชน</v>
          </cell>
          <cell r="S1290" t="str">
            <v>จังหวัดฝาง</v>
          </cell>
          <cell r="T1290" t="str">
            <v>ผบ437</v>
          </cell>
          <cell r="U1290">
            <v>2558</v>
          </cell>
          <cell r="V1290" t="str">
            <v>ผบ968</v>
          </cell>
          <cell r="W1290">
            <v>2558</v>
          </cell>
          <cell r="X1290">
            <v>8</v>
          </cell>
          <cell r="Y1290">
            <v>12</v>
          </cell>
          <cell r="Z1290">
            <v>2558</v>
          </cell>
          <cell r="BT1290" t="str">
            <v>นางอมรรัตน์ อุทธยา</v>
          </cell>
        </row>
        <row r="1291">
          <cell r="B1291">
            <v>2785</v>
          </cell>
          <cell r="C1291">
            <v>1932</v>
          </cell>
          <cell r="D1291">
            <v>8</v>
          </cell>
          <cell r="E1291">
            <v>11</v>
          </cell>
          <cell r="F1291">
            <v>2567</v>
          </cell>
          <cell r="G1291">
            <v>800029118216</v>
          </cell>
          <cell r="H1291" t="str">
            <v>นาง</v>
          </cell>
          <cell r="I1291" t="str">
            <v xml:space="preserve">สุพร </v>
          </cell>
          <cell r="J1291" t="str">
            <v>เพียรนภา</v>
          </cell>
          <cell r="K1291" t="str">
            <v>3-1020-02120-11-4</v>
          </cell>
          <cell r="L1291" t="str">
            <v>แม่อาย</v>
          </cell>
          <cell r="M1291" t="str">
            <v>เชียงใหม่2</v>
          </cell>
          <cell r="N1291">
            <v>8</v>
          </cell>
          <cell r="O1291" t="str">
            <v>สินเชื่อธนาคารประชาชน</v>
          </cell>
          <cell r="S1291" t="str">
            <v>แขวงเชียงใหม่</v>
          </cell>
          <cell r="T1291" t="str">
            <v>ผบ8506</v>
          </cell>
          <cell r="U1291">
            <v>2558</v>
          </cell>
          <cell r="V1291" t="str">
            <v>ผบ9506</v>
          </cell>
          <cell r="W1291">
            <v>2558</v>
          </cell>
          <cell r="X1291">
            <v>3</v>
          </cell>
          <cell r="Y1291">
            <v>12</v>
          </cell>
          <cell r="Z1291">
            <v>2558</v>
          </cell>
          <cell r="BB1291" t="str">
            <v>รายงานวันที่ 24 /12/2567</v>
          </cell>
          <cell r="BT1291" t="str">
            <v>นางสุพร  เพียรนภา</v>
          </cell>
          <cell r="BU1291">
            <v>0</v>
          </cell>
          <cell r="BV1291" t="str">
            <v>1.นางสุพร เพียรนภา
2.นายเดชธนา พรหมายน
3.นายชรินทร์ จอมเมฆ</v>
          </cell>
          <cell r="BW1291" t="str">
            <v>จำเลยที่ 1
จำเลยที่ 2
จำเลยที่ 3</v>
          </cell>
          <cell r="BX1291" t="str">
            <v>3-1020-02120-11-4
3-1014-00733-77-8
3-5010-00174-14-0</v>
          </cell>
          <cell r="BY1291"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1" t="str">
            <v xml:space="preserve">พบ </v>
          </cell>
          <cell r="CC1291" t="str">
            <v>ปฏิยุทธ์</v>
          </cell>
        </row>
        <row r="1292">
          <cell r="B1292">
            <v>2786</v>
          </cell>
          <cell r="C1292">
            <v>1933</v>
          </cell>
          <cell r="D1292">
            <v>8</v>
          </cell>
          <cell r="E1292">
            <v>11</v>
          </cell>
          <cell r="F1292">
            <v>2567</v>
          </cell>
          <cell r="G1292">
            <v>800041911705</v>
          </cell>
          <cell r="H1292" t="str">
            <v>นาย</v>
          </cell>
          <cell r="I1292" t="str">
            <v xml:space="preserve">นิรุจน์ </v>
          </cell>
          <cell r="J1292" t="str">
            <v>รากคำ</v>
          </cell>
          <cell r="K1292" t="str">
            <v>5-5001-00010-15-2</v>
          </cell>
          <cell r="L1292" t="str">
            <v>มหาวิทยาลัยเชียงใหม่</v>
          </cell>
          <cell r="M1292" t="str">
            <v>เชียงใหม่2</v>
          </cell>
          <cell r="N1292">
            <v>8</v>
          </cell>
          <cell r="O1292" t="str">
            <v>สินเชื่อธนาคารประชาชน</v>
          </cell>
          <cell r="S1292" t="str">
            <v>แขวงเชียบใหม่</v>
          </cell>
          <cell r="T1292" t="str">
            <v>ผบ13768</v>
          </cell>
          <cell r="U1292">
            <v>2562</v>
          </cell>
          <cell r="V1292" t="str">
            <v>ผบ970</v>
          </cell>
          <cell r="W1292">
            <v>2563</v>
          </cell>
          <cell r="AA1292">
            <v>27</v>
          </cell>
          <cell r="AB1292">
            <v>2</v>
          </cell>
          <cell r="AC1292">
            <v>2563</v>
          </cell>
          <cell r="BB1292" t="str">
            <v>รายงานวันที่ 25 /12/2567</v>
          </cell>
          <cell r="BT1292" t="str">
            <v>นายนิรุจน์  รากคำ</v>
          </cell>
          <cell r="BV1292" t="str">
            <v>1.นิรุจน์ รากคำ
2.นางสาวกัลยา ศรีคำซาว
3นางสาวธัญลักษณ์ ไชยเสน
4.ส.ท. ชุมพร ชำนาญ</v>
          </cell>
          <cell r="BW1292" t="str">
            <v>จำเลยที่ 1
คู่สมรสจำเลยที่ 1
ทายาทจำเลยที่ 2
จำเลยที่ 2</v>
          </cell>
          <cell r="BX1292" t="str">
            <v>5-5001-00010-15-2
1-5099-00107-71-7
3-8399-00394-61-2
3-4118-00020-57-1</v>
          </cell>
          <cell r="BY1292"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2" t="str">
            <v>พบ</v>
          </cell>
          <cell r="CC1292" t="str">
            <v>ปฏิยุทธ์</v>
          </cell>
        </row>
        <row r="1293">
          <cell r="B1293">
            <v>2788</v>
          </cell>
          <cell r="C1293">
            <v>1935</v>
          </cell>
          <cell r="D1293">
            <v>25</v>
          </cell>
          <cell r="E1293">
            <v>11</v>
          </cell>
          <cell r="F1293">
            <v>2567</v>
          </cell>
          <cell r="G1293">
            <v>800026937626</v>
          </cell>
          <cell r="H1293" t="str">
            <v>นาย</v>
          </cell>
          <cell r="I1293" t="str">
            <v>ธนพงษ์</v>
          </cell>
          <cell r="J1293" t="str">
            <v>เชื้อผู้ดี</v>
          </cell>
          <cell r="K1293" t="str">
            <v>3-1001-00714-98-0</v>
          </cell>
          <cell r="L1293" t="str">
            <v>เชียงใหม่</v>
          </cell>
          <cell r="M1293" t="str">
            <v>เชียงใหม่ 1</v>
          </cell>
          <cell r="N1293">
            <v>8</v>
          </cell>
          <cell r="O1293" t="str">
            <v>สินเชื่อห้องแถว</v>
          </cell>
          <cell r="P1293" t="str">
            <v>1.บุคคลค้ำประกัน</v>
          </cell>
          <cell r="S1293" t="str">
            <v>แขวงเชียงใหม่</v>
          </cell>
          <cell r="T1293" t="str">
            <v>ผบ4466</v>
          </cell>
          <cell r="U1293">
            <v>2561</v>
          </cell>
          <cell r="V1293" t="str">
            <v>z[6045</v>
          </cell>
          <cell r="W1293">
            <v>2561</v>
          </cell>
          <cell r="AA1293">
            <v>10</v>
          </cell>
          <cell r="AB1293">
            <v>7</v>
          </cell>
          <cell r="AC1293">
            <v>2561</v>
          </cell>
          <cell r="BT1293" t="str">
            <v>นายธนพงษ์ เชื้อผู้ดี</v>
          </cell>
          <cell r="BV1293" t="str">
            <v>.</v>
          </cell>
        </row>
        <row r="1294">
          <cell r="B1294">
            <v>2789</v>
          </cell>
          <cell r="C1294">
            <v>1936</v>
          </cell>
          <cell r="D1294">
            <v>29</v>
          </cell>
          <cell r="E1294">
            <v>11</v>
          </cell>
          <cell r="F1294">
            <v>2567</v>
          </cell>
          <cell r="G1294">
            <v>800007094025</v>
          </cell>
          <cell r="H1294" t="str">
            <v>ดาบตำรวจ</v>
          </cell>
          <cell r="I1294" t="str">
            <v>นพพร</v>
          </cell>
          <cell r="J1294" t="str">
            <v>จิติธรรม</v>
          </cell>
          <cell r="K1294">
            <v>3510100301169</v>
          </cell>
          <cell r="L1294" t="str">
            <v>สารภี</v>
          </cell>
          <cell r="M1294" t="str">
            <v>เชียงใหม่ 3</v>
          </cell>
          <cell r="N1294">
            <v>8</v>
          </cell>
          <cell r="O1294" t="str">
            <v>สินเชื่อสวัสดิการ</v>
          </cell>
          <cell r="P1294" t="str">
            <v>1.บุคคลค้ำประกัน</v>
          </cell>
          <cell r="Q1294">
            <v>755695.51</v>
          </cell>
          <cell r="R1294">
            <v>224733.35</v>
          </cell>
          <cell r="S1294" t="str">
            <v>จังหวัดลำพูน</v>
          </cell>
          <cell r="T1294" t="str">
            <v>ผบE2188</v>
          </cell>
          <cell r="U1294">
            <v>2567</v>
          </cell>
          <cell r="V1294" t="str">
            <v>ผบE3106</v>
          </cell>
          <cell r="W1294">
            <v>2567</v>
          </cell>
          <cell r="AA1294">
            <v>5</v>
          </cell>
          <cell r="AB1294">
            <v>8</v>
          </cell>
          <cell r="AC1294">
            <v>2567</v>
          </cell>
          <cell r="BB1294" t="str">
            <v>สืบทรัพย์</v>
          </cell>
          <cell r="BT1294" t="str">
            <v>ดาบตำรวจนพพร จิติธรรม</v>
          </cell>
          <cell r="BU1294">
            <v>883262012099</v>
          </cell>
        </row>
        <row r="1295">
          <cell r="B1295">
            <v>2790</v>
          </cell>
          <cell r="C1295">
            <v>1937</v>
          </cell>
          <cell r="D1295">
            <v>29</v>
          </cell>
          <cell r="E1295">
            <v>11</v>
          </cell>
          <cell r="F1295">
            <v>2567</v>
          </cell>
          <cell r="G1295">
            <v>800090825764</v>
          </cell>
          <cell r="H1295" t="str">
            <v>นาย</v>
          </cell>
          <cell r="I1295" t="str">
            <v xml:space="preserve">สุรศักดิ์ </v>
          </cell>
          <cell r="J1295" t="str">
            <v>ยิ่งละออ</v>
          </cell>
          <cell r="K1295">
            <v>1500700152991</v>
          </cell>
          <cell r="L1295" t="str">
            <v>บิ๊กซีหางดง</v>
          </cell>
          <cell r="M1295" t="str">
            <v>เชียงใหม่ 3</v>
          </cell>
          <cell r="N1295">
            <v>8</v>
          </cell>
          <cell r="O1295" t="str">
            <v>สินเชื่อธนาคารประชาชน</v>
          </cell>
          <cell r="P1295" t="str">
            <v>1.บุคคลค้ำประกัน</v>
          </cell>
          <cell r="Q1295">
            <v>34618.400000000001</v>
          </cell>
          <cell r="R1295">
            <v>18059.45</v>
          </cell>
          <cell r="S1295" t="str">
            <v>จังหวัดฮอด</v>
          </cell>
          <cell r="T1295" t="str">
            <v>ผบE600</v>
          </cell>
          <cell r="U1295">
            <v>2567</v>
          </cell>
          <cell r="V1295" t="str">
            <v>ผบE842</v>
          </cell>
          <cell r="W1295">
            <v>2567</v>
          </cell>
          <cell r="AA1295">
            <v>13</v>
          </cell>
          <cell r="AB1295">
            <v>8</v>
          </cell>
          <cell r="AC1295">
            <v>2567</v>
          </cell>
          <cell r="BB1295" t="str">
            <v>สืบทรัพย์</v>
          </cell>
          <cell r="BT1295" t="str">
            <v>นายสุรศักดิ์  ยิ่งละออ</v>
          </cell>
        </row>
        <row r="1296">
          <cell r="B1296">
            <v>2791</v>
          </cell>
          <cell r="C1296">
            <v>1938</v>
          </cell>
          <cell r="D1296">
            <v>29</v>
          </cell>
          <cell r="E1296">
            <v>11</v>
          </cell>
          <cell r="F1296">
            <v>2567</v>
          </cell>
          <cell r="G1296">
            <v>800095883255</v>
          </cell>
          <cell r="H1296" t="str">
            <v>นางสาว</v>
          </cell>
          <cell r="I1296" t="str">
            <v>จารุณี</v>
          </cell>
          <cell r="J1296" t="str">
            <v>ตระกูลพิทักษ์กิจ</v>
          </cell>
          <cell r="K1296">
            <v>1570500003886</v>
          </cell>
          <cell r="L1296" t="str">
            <v>บิ๊กซี หางดง</v>
          </cell>
          <cell r="M1296" t="str">
            <v>เชียงใหม่ 3</v>
          </cell>
          <cell r="N1296">
            <v>8</v>
          </cell>
          <cell r="O1296" t="str">
            <v>สินเชื่อธนาคารประชาชน</v>
          </cell>
          <cell r="P1296" t="str">
            <v>1.บุคคลค้ำประกัน</v>
          </cell>
          <cell r="Q1296">
            <v>29152</v>
          </cell>
          <cell r="R1296">
            <v>7550.13</v>
          </cell>
          <cell r="S1296" t="str">
            <v>แขวงเชียงใหม่</v>
          </cell>
          <cell r="T1296" t="str">
            <v>ผบE1431</v>
          </cell>
          <cell r="U1296">
            <v>2566</v>
          </cell>
          <cell r="V1296" t="str">
            <v>ผบE3291</v>
          </cell>
          <cell r="W1296">
            <v>2566</v>
          </cell>
          <cell r="AA1296">
            <v>16</v>
          </cell>
          <cell r="AB1296">
            <v>5</v>
          </cell>
          <cell r="AC1296">
            <v>2566</v>
          </cell>
          <cell r="BB1296" t="str">
            <v>สืบทรัพย์</v>
          </cell>
          <cell r="BT1296" t="str">
            <v>นางสาวจารุณี ตระกูลพิทักษ์กิจ</v>
          </cell>
        </row>
        <row r="1297">
          <cell r="B1297">
            <v>2792</v>
          </cell>
          <cell r="C1297">
            <v>1939</v>
          </cell>
          <cell r="D1297">
            <v>29</v>
          </cell>
          <cell r="E1297">
            <v>11</v>
          </cell>
          <cell r="F1297">
            <v>2567</v>
          </cell>
          <cell r="G1297">
            <v>800086086066</v>
          </cell>
          <cell r="H1297" t="str">
            <v>นางสาว</v>
          </cell>
          <cell r="I1297" t="str">
            <v>กาญจนา</v>
          </cell>
          <cell r="J1297" t="str">
            <v>สุวี</v>
          </cell>
          <cell r="K1297">
            <v>3500200660942</v>
          </cell>
          <cell r="L1297" t="str">
            <v>บิ๊กซี หางดง</v>
          </cell>
          <cell r="M1297" t="str">
            <v>เชียงใหม่ 3</v>
          </cell>
          <cell r="N1297">
            <v>8</v>
          </cell>
          <cell r="O1297" t="str">
            <v>สินเชื่อธนาคารประชาชน</v>
          </cell>
          <cell r="P1297" t="str">
            <v>1.บุคคลค้ำประกัน</v>
          </cell>
          <cell r="Q1297">
            <v>156016.34</v>
          </cell>
          <cell r="R1297">
            <v>68485.039999999994</v>
          </cell>
          <cell r="S1297" t="str">
            <v>จังหวัดฮอด</v>
          </cell>
          <cell r="T1297" t="str">
            <v>ผบE849</v>
          </cell>
          <cell r="U1297">
            <v>2566</v>
          </cell>
          <cell r="V1297" t="str">
            <v>ผบE1095</v>
          </cell>
          <cell r="W1297">
            <v>2566</v>
          </cell>
          <cell r="X1297">
            <v>18</v>
          </cell>
          <cell r="Y1297">
            <v>9</v>
          </cell>
          <cell r="Z1297">
            <v>2566</v>
          </cell>
          <cell r="BB1297" t="str">
            <v>สืบทรัพย์</v>
          </cell>
          <cell r="BT1297" t="str">
            <v>นางสาวกาญจนา สุวี</v>
          </cell>
        </row>
        <row r="1298">
          <cell r="B1298">
            <v>2793</v>
          </cell>
          <cell r="C1298">
            <v>1940</v>
          </cell>
          <cell r="D1298">
            <v>29</v>
          </cell>
          <cell r="E1298">
            <v>11</v>
          </cell>
          <cell r="F1298">
            <v>2567</v>
          </cell>
          <cell r="G1298">
            <v>800086086033</v>
          </cell>
          <cell r="H1298" t="str">
            <v>นาง</v>
          </cell>
          <cell r="I1298" t="str">
            <v>กรรณิการ์</v>
          </cell>
          <cell r="J1298" t="str">
            <v>กองราช</v>
          </cell>
          <cell r="K1298">
            <v>1509900148961</v>
          </cell>
          <cell r="L1298" t="str">
            <v>บิ๊กซี หางดง</v>
          </cell>
          <cell r="M1298" t="str">
            <v>เชียงใหม่ 3</v>
          </cell>
          <cell r="N1298">
            <v>8</v>
          </cell>
          <cell r="O1298" t="str">
            <v>สินเชื่อธนาคารประชาชน</v>
          </cell>
          <cell r="P1298" t="str">
            <v>1.บุคคลค้ำประกัน</v>
          </cell>
          <cell r="Q1298">
            <v>155877.10999999999</v>
          </cell>
          <cell r="R1298">
            <v>52958.38</v>
          </cell>
          <cell r="S1298" t="str">
            <v>แขวงเชียงดาว</v>
          </cell>
          <cell r="T1298" t="str">
            <v>ผบE274</v>
          </cell>
          <cell r="U1298">
            <v>2566</v>
          </cell>
          <cell r="V1298" t="str">
            <v>ผบE2297</v>
          </cell>
          <cell r="W1298">
            <v>2566</v>
          </cell>
          <cell r="X1298">
            <v>3</v>
          </cell>
          <cell r="Y1298">
            <v>5</v>
          </cell>
          <cell r="Z1298">
            <v>2566</v>
          </cell>
          <cell r="BB1298" t="str">
            <v>สืบทรัพย์</v>
          </cell>
          <cell r="BT1298" t="str">
            <v>นางกรรณิการ์ กองราช</v>
          </cell>
        </row>
        <row r="1299">
          <cell r="B1299">
            <v>2794</v>
          </cell>
          <cell r="C1299">
            <v>1941</v>
          </cell>
          <cell r="D1299">
            <v>29</v>
          </cell>
          <cell r="E1299">
            <v>11</v>
          </cell>
          <cell r="F1299">
            <v>2567</v>
          </cell>
          <cell r="G1299" t="str">
            <v>800086999649,
800086999672,</v>
          </cell>
          <cell r="H1299" t="str">
            <v>นาย</v>
          </cell>
          <cell r="I1299" t="str">
            <v>กิตติเชษฐ์</v>
          </cell>
          <cell r="J1299" t="str">
            <v>เป็งคำมูล</v>
          </cell>
          <cell r="K1299" t="str">
            <v>3-5012-00496-48-5</v>
          </cell>
          <cell r="L1299" t="str">
            <v>สันป่าตอง</v>
          </cell>
          <cell r="M1299" t="str">
            <v>เชียงใหม่ 3</v>
          </cell>
          <cell r="N1299">
            <v>8</v>
          </cell>
          <cell r="O1299" t="str">
            <v>สินเชื่อธนาคารประชาชน</v>
          </cell>
          <cell r="P1299" t="str">
            <v>1.บุคคลค้ำประกัน</v>
          </cell>
          <cell r="Q1299">
            <v>84849.3</v>
          </cell>
          <cell r="R1299">
            <v>46749.89</v>
          </cell>
          <cell r="S1299" t="str">
            <v>แขวงเชียงใหม่</v>
          </cell>
          <cell r="T1299" t="str">
            <v>ผบE5196</v>
          </cell>
          <cell r="U1299">
            <v>2567</v>
          </cell>
          <cell r="V1299" t="str">
            <v>ผบE7041</v>
          </cell>
          <cell r="W1299">
            <v>2567</v>
          </cell>
          <cell r="X1299">
            <v>2</v>
          </cell>
          <cell r="Y1299">
            <v>8</v>
          </cell>
          <cell r="Z1299">
            <v>2567</v>
          </cell>
          <cell r="BB1299" t="str">
            <v>สืบทรัพย์</v>
          </cell>
          <cell r="BT1299" t="str">
            <v>นายกิตติเชษฐ์ เป็งคำมูล</v>
          </cell>
        </row>
        <row r="1300">
          <cell r="B1300">
            <v>2795</v>
          </cell>
          <cell r="C1300">
            <v>1942</v>
          </cell>
          <cell r="D1300">
            <v>29</v>
          </cell>
          <cell r="E1300">
            <v>11</v>
          </cell>
          <cell r="F1300">
            <v>2567</v>
          </cell>
          <cell r="G1300">
            <v>800101351008</v>
          </cell>
          <cell r="H1300" t="str">
            <v>นาย</v>
          </cell>
          <cell r="I1300" t="str">
            <v>ยศกร</v>
          </cell>
          <cell r="J1300" t="str">
            <v>ต้อนรับ</v>
          </cell>
          <cell r="K1300" t="str">
            <v>1-5213-00049-28-0</v>
          </cell>
          <cell r="L1300" t="str">
            <v>สารภี</v>
          </cell>
          <cell r="M1300" t="str">
            <v>เชียงใหม่ 3</v>
          </cell>
          <cell r="N1300">
            <v>8</v>
          </cell>
          <cell r="O1300" t="str">
            <v>สินเชื่อธนาคารประชาชน</v>
          </cell>
          <cell r="P1300" t="str">
            <v>1.บุคคลค้ำประกัน</v>
          </cell>
          <cell r="Q1300">
            <v>65765.009999999995</v>
          </cell>
          <cell r="R1300">
            <v>18068.62</v>
          </cell>
          <cell r="S1300" t="str">
            <v>แขวงเชียงดาว</v>
          </cell>
          <cell r="T1300" t="str">
            <v>ผบE375</v>
          </cell>
          <cell r="U1300">
            <v>2567</v>
          </cell>
          <cell r="V1300" t="str">
            <v>ผบE391</v>
          </cell>
          <cell r="W1300">
            <v>2567</v>
          </cell>
          <cell r="AA1300">
            <v>13</v>
          </cell>
          <cell r="AB1300">
            <v>5</v>
          </cell>
          <cell r="AC1300">
            <v>2567</v>
          </cell>
          <cell r="BB1300" t="str">
            <v>สืบทรัพย์</v>
          </cell>
          <cell r="BT1300" t="str">
            <v>นายยศกร ต้อนรับ</v>
          </cell>
        </row>
        <row r="1301">
          <cell r="B1301">
            <v>2796</v>
          </cell>
          <cell r="C1301">
            <v>1943</v>
          </cell>
          <cell r="D1301">
            <v>29</v>
          </cell>
          <cell r="E1301">
            <v>11</v>
          </cell>
          <cell r="F1301">
            <v>2567</v>
          </cell>
          <cell r="G1301">
            <v>800100811630</v>
          </cell>
          <cell r="H1301" t="str">
            <v>นาย</v>
          </cell>
          <cell r="I1301" t="str">
            <v>สุริยัน</v>
          </cell>
          <cell r="J1301" t="str">
            <v>รินไชยยา</v>
          </cell>
          <cell r="K1301" t="str">
            <v>3-5019-00618-24-9</v>
          </cell>
          <cell r="L1301" t="str">
            <v>สารภี</v>
          </cell>
          <cell r="M1301" t="str">
            <v>เชียงใหม่ 3</v>
          </cell>
          <cell r="N1301">
            <v>8</v>
          </cell>
          <cell r="O1301" t="str">
            <v>สินเชื่อธนาคารประชาชน</v>
          </cell>
          <cell r="P1301" t="str">
            <v>1.บุคคลค้ำประกัน</v>
          </cell>
          <cell r="Q1301">
            <v>71912</v>
          </cell>
          <cell r="R1301">
            <v>25529.9</v>
          </cell>
          <cell r="S1301" t="str">
            <v>แขวงเชียงใหม่</v>
          </cell>
          <cell r="T1301" t="str">
            <v>ผบE3203</v>
          </cell>
          <cell r="U1301">
            <v>2567</v>
          </cell>
          <cell r="V1301" t="str">
            <v>ผบE5134</v>
          </cell>
          <cell r="W1301">
            <v>2567</v>
          </cell>
          <cell r="AA1301">
            <v>10</v>
          </cell>
          <cell r="AB1301">
            <v>6</v>
          </cell>
          <cell r="AC1301">
            <v>2567</v>
          </cell>
          <cell r="BB1301" t="str">
            <v>สืบทรัพย์</v>
          </cell>
          <cell r="BT1301" t="str">
            <v>นายสุริยัน รินไชยยา</v>
          </cell>
        </row>
        <row r="1302">
          <cell r="B1302">
            <v>2797</v>
          </cell>
          <cell r="C1302">
            <v>1944</v>
          </cell>
          <cell r="D1302">
            <v>29</v>
          </cell>
          <cell r="E1302">
            <v>11</v>
          </cell>
          <cell r="F1302">
            <v>2567</v>
          </cell>
          <cell r="G1302">
            <v>800029617969</v>
          </cell>
          <cell r="H1302" t="str">
            <v>นางสาว</v>
          </cell>
          <cell r="I1302" t="str">
            <v>ภคพร</v>
          </cell>
          <cell r="J1302" t="str">
            <v>ปัชนี</v>
          </cell>
          <cell r="K1302" t="str">
            <v>1-5004-00054-13-6</v>
          </cell>
          <cell r="L1302" t="str">
            <v>สารภี</v>
          </cell>
          <cell r="M1302" t="str">
            <v>เชียงใหม่ 3</v>
          </cell>
          <cell r="N1302">
            <v>8</v>
          </cell>
          <cell r="O1302" t="str">
            <v>สินเชื่อสวัสดิการ</v>
          </cell>
          <cell r="P1302" t="str">
            <v>1.บุคคลค้ำประกัน</v>
          </cell>
          <cell r="Q1302">
            <v>73505.320000000007</v>
          </cell>
          <cell r="R1302">
            <v>11964.35</v>
          </cell>
          <cell r="S1302" t="str">
            <v>แขวงเชียงใหม่</v>
          </cell>
          <cell r="T1302" t="str">
            <v>ผบE10778</v>
          </cell>
          <cell r="U1302">
            <v>2566</v>
          </cell>
          <cell r="V1302" t="str">
            <v>ผบE388</v>
          </cell>
          <cell r="W1302">
            <v>2567</v>
          </cell>
          <cell r="AA1302">
            <v>22</v>
          </cell>
          <cell r="AB1302">
            <v>1</v>
          </cell>
          <cell r="AC1302">
            <v>2567</v>
          </cell>
          <cell r="BT1302" t="str">
            <v>นางสาวภคพร ปัชนี</v>
          </cell>
        </row>
        <row r="1303">
          <cell r="B1303">
            <v>2798</v>
          </cell>
          <cell r="C1303">
            <v>1945</v>
          </cell>
          <cell r="D1303">
            <v>29</v>
          </cell>
          <cell r="E1303">
            <v>11</v>
          </cell>
          <cell r="F1303">
            <v>2567</v>
          </cell>
          <cell r="G1303">
            <v>800086401166</v>
          </cell>
          <cell r="H1303" t="str">
            <v>นางสาว</v>
          </cell>
          <cell r="I1303" t="str">
            <v>สุธิดา</v>
          </cell>
          <cell r="J1303" t="str">
            <v>เมืองยม</v>
          </cell>
          <cell r="K1303" t="str">
            <v>1-5804-00165-13-2</v>
          </cell>
          <cell r="L1303" t="str">
            <v>บิ๊กซีหางดง</v>
          </cell>
          <cell r="M1303" t="str">
            <v>เชียงใหม่ 3</v>
          </cell>
          <cell r="N1303">
            <v>8</v>
          </cell>
          <cell r="O1303" t="str">
            <v>สินเชื่อธนาคารประชาชน</v>
          </cell>
          <cell r="P1303" t="str">
            <v>1.บุคคลค้ำประกัน</v>
          </cell>
          <cell r="Q1303">
            <v>97350.720000000001</v>
          </cell>
          <cell r="R1303">
            <v>44402.34</v>
          </cell>
          <cell r="S1303" t="str">
            <v>แขวงเชียงใหม่</v>
          </cell>
          <cell r="T1303" t="str">
            <v>ผบE3205</v>
          </cell>
          <cell r="U1303">
            <v>2567</v>
          </cell>
          <cell r="V1303" t="str">
            <v>ผบE5126</v>
          </cell>
          <cell r="W1303">
            <v>2567</v>
          </cell>
          <cell r="AA1303">
            <v>10</v>
          </cell>
          <cell r="AB1303">
            <v>6</v>
          </cell>
          <cell r="AC1303">
            <v>2567</v>
          </cell>
          <cell r="BT1303" t="str">
            <v>นางสาวสุธิดา เมืองยม</v>
          </cell>
        </row>
        <row r="1304">
          <cell r="B1304">
            <v>2799</v>
          </cell>
          <cell r="C1304">
            <v>1946</v>
          </cell>
          <cell r="D1304">
            <v>29</v>
          </cell>
          <cell r="E1304">
            <v>11</v>
          </cell>
          <cell r="F1304">
            <v>2567</v>
          </cell>
          <cell r="G1304">
            <v>800117523780</v>
          </cell>
          <cell r="H1304" t="str">
            <v>นาง</v>
          </cell>
          <cell r="I1304" t="str">
            <v>พับภา</v>
          </cell>
          <cell r="J1304" t="str">
            <v>โปธิสาร</v>
          </cell>
          <cell r="K1304" t="str">
            <v>3-5704-00967-24-3</v>
          </cell>
          <cell r="L1304" t="str">
            <v>บิ๊กซีหางดง</v>
          </cell>
          <cell r="M1304" t="str">
            <v>เชียงใหม่ 3</v>
          </cell>
          <cell r="N1304">
            <v>8</v>
          </cell>
          <cell r="O1304" t="str">
            <v>สินเชื่อธนาคารประชาชน</v>
          </cell>
          <cell r="P1304" t="str">
            <v>1.บุคคลค้ำประกัน</v>
          </cell>
          <cell r="Q1304">
            <v>186330</v>
          </cell>
          <cell r="R1304">
            <v>33259.07</v>
          </cell>
          <cell r="S1304" t="str">
            <v>แขวงเชียงใหม่</v>
          </cell>
          <cell r="T1304" t="str">
            <v>ผบE3207</v>
          </cell>
          <cell r="U1304">
            <v>2567</v>
          </cell>
          <cell r="V1304" t="str">
            <v>ผบE5125</v>
          </cell>
          <cell r="W1304">
            <v>2567</v>
          </cell>
          <cell r="AA1304">
            <v>10</v>
          </cell>
          <cell r="AB1304">
            <v>6</v>
          </cell>
          <cell r="AC1304">
            <v>2567</v>
          </cell>
          <cell r="BT1304" t="str">
            <v>นางพับภา โปธิสาร</v>
          </cell>
        </row>
        <row r="1305">
          <cell r="B1305">
            <v>2800</v>
          </cell>
          <cell r="C1305">
            <v>1947</v>
          </cell>
          <cell r="D1305">
            <v>29</v>
          </cell>
          <cell r="E1305">
            <v>11</v>
          </cell>
          <cell r="F1305">
            <v>2567</v>
          </cell>
          <cell r="G1305">
            <v>800086727289</v>
          </cell>
          <cell r="H1305" t="str">
            <v>นางสาว</v>
          </cell>
          <cell r="I1305" t="str">
            <v>สุราสินี</v>
          </cell>
          <cell r="J1305" t="str">
            <v>กันธา</v>
          </cell>
          <cell r="K1305" t="str">
            <v>3-5015-00537-65-9</v>
          </cell>
          <cell r="L1305" t="str">
            <v>บิ๊กซีหางดง</v>
          </cell>
          <cell r="M1305" t="str">
            <v>เชียงใหม่ 3</v>
          </cell>
          <cell r="N1305">
            <v>8</v>
          </cell>
          <cell r="O1305" t="str">
            <v>ธนาคารประชาชน</v>
          </cell>
          <cell r="P1305" t="str">
            <v>1.บุคคลค้ำประกัน</v>
          </cell>
          <cell r="Q1305">
            <v>54645.36</v>
          </cell>
          <cell r="R1305">
            <v>30978.98</v>
          </cell>
          <cell r="S1305" t="str">
            <v>แขวงเชียงใหม่</v>
          </cell>
          <cell r="T1305" t="str">
            <v>ผบE4484</v>
          </cell>
          <cell r="U1305">
            <v>2567</v>
          </cell>
          <cell r="V1305" t="str">
            <v>ผบE6396</v>
          </cell>
          <cell r="W1305">
            <v>2567</v>
          </cell>
          <cell r="AA1305">
            <v>12</v>
          </cell>
          <cell r="AB1305">
            <v>7</v>
          </cell>
          <cell r="AC1305">
            <v>2567</v>
          </cell>
          <cell r="BT1305" t="str">
            <v>นางสาวสุราสินี กันธา</v>
          </cell>
        </row>
        <row r="1306">
          <cell r="B1306">
            <v>2801</v>
          </cell>
          <cell r="C1306">
            <v>1948</v>
          </cell>
          <cell r="D1306">
            <v>29</v>
          </cell>
          <cell r="E1306">
            <v>11</v>
          </cell>
          <cell r="F1306">
            <v>2567</v>
          </cell>
          <cell r="G1306">
            <v>800042975659</v>
          </cell>
          <cell r="H1306" t="str">
            <v>นางสาว</v>
          </cell>
          <cell r="I1306" t="str">
            <v>สุรีย์</v>
          </cell>
          <cell r="J1306" t="str">
            <v>ปูเหล็ก</v>
          </cell>
          <cell r="K1306" t="str">
            <v>2-5807-00016-57-2</v>
          </cell>
          <cell r="L1306" t="str">
            <v>บิ๊กซีหางดง</v>
          </cell>
          <cell r="M1306" t="str">
            <v>เชียงใหม่ 3</v>
          </cell>
          <cell r="N1306">
            <v>8</v>
          </cell>
          <cell r="O1306" t="str">
            <v>สินเชื่อไทรทองวิชาชีพทางการแพทย์</v>
          </cell>
          <cell r="P1306" t="str">
            <v>1.บุคคลค้ำประกัน</v>
          </cell>
          <cell r="Q1306">
            <v>49998.97</v>
          </cell>
          <cell r="R1306">
            <v>11570.69</v>
          </cell>
          <cell r="S1306" t="str">
            <v>แขวงเชียงใหม่</v>
          </cell>
          <cell r="T1306" t="str">
            <v>ผบE4486</v>
          </cell>
          <cell r="U1306">
            <v>2567</v>
          </cell>
          <cell r="V1306" t="str">
            <v>ผบE6403</v>
          </cell>
          <cell r="W1306">
            <v>2567</v>
          </cell>
          <cell r="AA1306">
            <v>12</v>
          </cell>
          <cell r="AB1306">
            <v>7</v>
          </cell>
          <cell r="AC1306">
            <v>2567</v>
          </cell>
          <cell r="BT1306" t="str">
            <v>นางสาวสุรีย์ ปูเหล็ก</v>
          </cell>
        </row>
        <row r="1307">
          <cell r="B1307">
            <v>2802</v>
          </cell>
          <cell r="C1307">
            <v>1949</v>
          </cell>
          <cell r="D1307">
            <v>29</v>
          </cell>
          <cell r="E1307">
            <v>11</v>
          </cell>
          <cell r="F1307">
            <v>2567</v>
          </cell>
          <cell r="G1307">
            <v>800052916205</v>
          </cell>
          <cell r="H1307" t="str">
            <v>นาง</v>
          </cell>
          <cell r="I1307" t="str">
            <v>เปรมสิณีย์</v>
          </cell>
          <cell r="J1307" t="str">
            <v>ทิพย์ปะละ</v>
          </cell>
          <cell r="K1307">
            <v>3501500291927</v>
          </cell>
          <cell r="L1307" t="str">
            <v>บิ๊กซีหางดง</v>
          </cell>
          <cell r="M1307" t="str">
            <v>เชียงใหม่ 3</v>
          </cell>
          <cell r="N1307">
            <v>8</v>
          </cell>
          <cell r="O1307" t="str">
            <v>ธนาคารประชาชน</v>
          </cell>
          <cell r="P1307" t="str">
            <v>5.บสย.ค้ำประกัน</v>
          </cell>
          <cell r="Q1307">
            <v>40702.82</v>
          </cell>
          <cell r="R1307">
            <v>33074.379999999997</v>
          </cell>
          <cell r="S1307" t="str">
            <v>แขวงเชียงใหม่</v>
          </cell>
          <cell r="T1307" t="str">
            <v>ผบE3213</v>
          </cell>
          <cell r="U1307">
            <v>2567</v>
          </cell>
          <cell r="V1307" t="str">
            <v>ผบE5123</v>
          </cell>
          <cell r="W1307">
            <v>2567</v>
          </cell>
          <cell r="AA1307">
            <v>10</v>
          </cell>
          <cell r="AB1307">
            <v>6</v>
          </cell>
          <cell r="AC1307">
            <v>2567</v>
          </cell>
          <cell r="BT1307" t="str">
            <v>นางเปรมสิณีย์ ทิพย์ปะละ</v>
          </cell>
        </row>
        <row r="1308">
          <cell r="B1308">
            <v>2803</v>
          </cell>
          <cell r="C1308">
            <v>1950</v>
          </cell>
          <cell r="D1308">
            <v>29</v>
          </cell>
          <cell r="E1308">
            <v>11</v>
          </cell>
          <cell r="F1308">
            <v>2567</v>
          </cell>
          <cell r="G1308">
            <v>800090518237</v>
          </cell>
          <cell r="H1308" t="str">
            <v>นางสาว</v>
          </cell>
          <cell r="I1308" t="str">
            <v>วนาลีหรือธันยพร</v>
          </cell>
          <cell r="J1308" t="str">
            <v>ทิพย์วงค์หรือพยาเรือน</v>
          </cell>
          <cell r="K1308">
            <v>1501600087128</v>
          </cell>
          <cell r="L1308" t="str">
            <v>บิ๊กซีหางดง</v>
          </cell>
          <cell r="M1308" t="str">
            <v>เชียงใหม่ 3</v>
          </cell>
          <cell r="N1308">
            <v>8</v>
          </cell>
          <cell r="O1308" t="str">
            <v>ธนาคารประชาชน</v>
          </cell>
          <cell r="P1308" t="str">
            <v>1.บุคคลค้ำประกัน</v>
          </cell>
          <cell r="Q1308">
            <v>67967.960000000006</v>
          </cell>
          <cell r="R1308">
            <v>30673.05</v>
          </cell>
          <cell r="S1308" t="str">
            <v>จังหวัดฮอด</v>
          </cell>
          <cell r="T1308" t="str">
            <v>ผบE491</v>
          </cell>
          <cell r="U1308">
            <v>2567</v>
          </cell>
          <cell r="V1308" t="str">
            <v>ผบE728</v>
          </cell>
          <cell r="W1308">
            <v>2567</v>
          </cell>
          <cell r="X1308">
            <v>15</v>
          </cell>
          <cell r="Y1308">
            <v>7</v>
          </cell>
          <cell r="Z1308">
            <v>2567</v>
          </cell>
          <cell r="BT1308" t="str">
            <v>นางสาววนาลีหรือธันยพร ทิพย์วงค์หรือพยาเรือน</v>
          </cell>
        </row>
        <row r="1309">
          <cell r="B1309">
            <v>2804</v>
          </cell>
          <cell r="C1309">
            <v>1951</v>
          </cell>
          <cell r="D1309">
            <v>29</v>
          </cell>
          <cell r="E1309">
            <v>11</v>
          </cell>
          <cell r="F1309">
            <v>2567</v>
          </cell>
          <cell r="G1309">
            <v>800101902578</v>
          </cell>
          <cell r="H1309" t="str">
            <v>นางสาว</v>
          </cell>
          <cell r="I1309" t="str">
            <v>วราภรณ์</v>
          </cell>
          <cell r="J1309" t="str">
            <v>พนันกุ</v>
          </cell>
          <cell r="K1309">
            <v>1479900277419</v>
          </cell>
          <cell r="L1309" t="str">
            <v>บิ๊กซีหางดง</v>
          </cell>
          <cell r="M1309" t="str">
            <v>เชียงใหม่ 3</v>
          </cell>
          <cell r="N1309">
            <v>8</v>
          </cell>
          <cell r="O1309" t="str">
            <v>ธนาคารประชาชน</v>
          </cell>
          <cell r="P1309" t="str">
            <v>1.บุคคลค้ำประกัน</v>
          </cell>
          <cell r="Q1309">
            <v>32124</v>
          </cell>
          <cell r="R1309">
            <v>11161.53</v>
          </cell>
          <cell r="S1309" t="str">
            <v>แขวงเชียงใหม่</v>
          </cell>
          <cell r="T1309" t="str">
            <v>ผบE4485</v>
          </cell>
          <cell r="U1309">
            <v>2567</v>
          </cell>
          <cell r="V1309" t="str">
            <v>ผบE6401</v>
          </cell>
          <cell r="W1309">
            <v>2567</v>
          </cell>
          <cell r="AA1309">
            <v>12</v>
          </cell>
          <cell r="AB1309">
            <v>7</v>
          </cell>
          <cell r="AC1309">
            <v>2567</v>
          </cell>
          <cell r="BT1309" t="str">
            <v>นางสาววราภรณ์ พนันกุ</v>
          </cell>
        </row>
        <row r="1310">
          <cell r="B1310">
            <v>2805</v>
          </cell>
          <cell r="C1310">
            <v>1952</v>
          </cell>
          <cell r="D1310">
            <v>29</v>
          </cell>
          <cell r="E1310">
            <v>11</v>
          </cell>
          <cell r="F1310">
            <v>2567</v>
          </cell>
          <cell r="G1310">
            <v>800081870068</v>
          </cell>
          <cell r="H1310" t="str">
            <v>นาย</v>
          </cell>
          <cell r="I1310" t="str">
            <v>พงษ์นรินทร์</v>
          </cell>
          <cell r="J1310" t="str">
            <v>คำหล้า</v>
          </cell>
          <cell r="K1310">
            <v>1501700008602</v>
          </cell>
          <cell r="L1310" t="str">
            <v>บิ๊กซีหางดง</v>
          </cell>
          <cell r="M1310" t="str">
            <v>เชียงใหม่ 3</v>
          </cell>
          <cell r="N1310">
            <v>8</v>
          </cell>
          <cell r="O1310" t="str">
            <v>ธนาคารประชาชน</v>
          </cell>
          <cell r="P1310" t="str">
            <v>1.บุคคลค้ำประกัน</v>
          </cell>
          <cell r="Q1310">
            <v>46175.23</v>
          </cell>
          <cell r="R1310">
            <v>29985.65</v>
          </cell>
          <cell r="S1310" t="str">
            <v>แขวงเชียงใหม่</v>
          </cell>
          <cell r="T1310" t="str">
            <v>ผบE4488</v>
          </cell>
          <cell r="U1310">
            <v>2567</v>
          </cell>
          <cell r="V1310" t="str">
            <v>ผบE7120</v>
          </cell>
          <cell r="W1310">
            <v>2567</v>
          </cell>
          <cell r="AA1310">
            <v>5</v>
          </cell>
          <cell r="AB1310">
            <v>8</v>
          </cell>
          <cell r="AC1310">
            <v>2567</v>
          </cell>
          <cell r="BT1310" t="str">
            <v>นายพงษ์นรินทร์ คำหล้า</v>
          </cell>
        </row>
        <row r="1311">
          <cell r="B1311">
            <v>2806</v>
          </cell>
          <cell r="C1311">
            <v>1953</v>
          </cell>
          <cell r="D1311">
            <v>29</v>
          </cell>
          <cell r="E1311">
            <v>11</v>
          </cell>
          <cell r="F1311">
            <v>2567</v>
          </cell>
          <cell r="G1311">
            <v>800083728959</v>
          </cell>
          <cell r="H1311" t="str">
            <v>นาง</v>
          </cell>
          <cell r="I1311" t="str">
            <v>สายเดือน</v>
          </cell>
          <cell r="J1311" t="str">
            <v>สุภา</v>
          </cell>
          <cell r="K1311">
            <v>3501200757025</v>
          </cell>
          <cell r="L1311" t="str">
            <v>บิ๊กซีหางดง</v>
          </cell>
          <cell r="M1311" t="str">
            <v>เชียงใหม่ 3</v>
          </cell>
          <cell r="N1311">
            <v>8</v>
          </cell>
          <cell r="O1311" t="str">
            <v>ธนาคารประชาชน</v>
          </cell>
          <cell r="P1311" t="str">
            <v>1.บุคคลค้ำประกัน</v>
          </cell>
          <cell r="Q1311">
            <v>44652</v>
          </cell>
          <cell r="R1311">
            <v>33163.64</v>
          </cell>
          <cell r="S1311" t="str">
            <v>แขวงเชียงใหม่</v>
          </cell>
          <cell r="T1311" t="str">
            <v>ผบE4489</v>
          </cell>
          <cell r="U1311">
            <v>2567</v>
          </cell>
          <cell r="V1311" t="str">
            <v>ผบE6404</v>
          </cell>
          <cell r="W1311">
            <v>2567</v>
          </cell>
          <cell r="AA1311">
            <v>12</v>
          </cell>
          <cell r="AB1311">
            <v>7</v>
          </cell>
          <cell r="AC1311">
            <v>2567</v>
          </cell>
          <cell r="BT1311" t="str">
            <v>นางสายเดือน สุภา</v>
          </cell>
        </row>
        <row r="1312">
          <cell r="B1312">
            <v>2807</v>
          </cell>
          <cell r="C1312">
            <v>1954</v>
          </cell>
          <cell r="D1312">
            <v>29</v>
          </cell>
          <cell r="E1312">
            <v>11</v>
          </cell>
          <cell r="F1312">
            <v>2567</v>
          </cell>
          <cell r="G1312">
            <v>800083728975</v>
          </cell>
          <cell r="H1312" t="str">
            <v>นางสาว</v>
          </cell>
          <cell r="I1312" t="str">
            <v>พรพรรณ</v>
          </cell>
          <cell r="J1312" t="str">
            <v>แก้ววงค์</v>
          </cell>
          <cell r="K1312">
            <v>1500300003858</v>
          </cell>
          <cell r="L1312" t="str">
            <v>บิ๊กซีหางดง</v>
          </cell>
          <cell r="M1312" t="str">
            <v>เชียงใหม่ 3</v>
          </cell>
          <cell r="N1312">
            <v>8</v>
          </cell>
          <cell r="O1312" t="str">
            <v>ธนาคารประชาชน</v>
          </cell>
          <cell r="P1312" t="str">
            <v>1.บุคคลค้ำประกัน</v>
          </cell>
          <cell r="Q1312">
            <v>48381.7</v>
          </cell>
          <cell r="R1312">
            <v>30486.79</v>
          </cell>
          <cell r="S1312" t="str">
            <v>จังหวัดฮอด</v>
          </cell>
          <cell r="T1312" t="str">
            <v>ผบE492</v>
          </cell>
          <cell r="U1312">
            <v>2567</v>
          </cell>
          <cell r="V1312" t="str">
            <v>ผบE729</v>
          </cell>
          <cell r="W1312">
            <v>2567</v>
          </cell>
          <cell r="X1312">
            <v>15</v>
          </cell>
          <cell r="Y1312">
            <v>7</v>
          </cell>
          <cell r="Z1312">
            <v>2567</v>
          </cell>
          <cell r="BT1312" t="str">
            <v>นางสาวพรพรรณ แก้ววงค์</v>
          </cell>
        </row>
        <row r="1313">
          <cell r="B1313">
            <v>2808</v>
          </cell>
          <cell r="C1313">
            <v>1955</v>
          </cell>
          <cell r="D1313">
            <v>29</v>
          </cell>
          <cell r="E1313">
            <v>11</v>
          </cell>
          <cell r="F1313">
            <v>2567</v>
          </cell>
          <cell r="G1313">
            <v>800086677443</v>
          </cell>
          <cell r="H1313" t="str">
            <v>นาย</v>
          </cell>
          <cell r="I1313" t="str">
            <v>ศิริศักดิ์</v>
          </cell>
          <cell r="J1313" t="str">
            <v>บัญญัติ</v>
          </cell>
          <cell r="K1313">
            <v>3640100428249</v>
          </cell>
          <cell r="L1313" t="str">
            <v>บิ๊กซีหางดง</v>
          </cell>
          <cell r="M1313" t="str">
            <v>เชียงใหม่ 3</v>
          </cell>
          <cell r="N1313">
            <v>8</v>
          </cell>
          <cell r="O1313" t="str">
            <v>ธนาคารประชาชน</v>
          </cell>
          <cell r="P1313" t="str">
            <v>1.บุคคลค้ำประกัน</v>
          </cell>
          <cell r="Q1313">
            <v>58766.12</v>
          </cell>
          <cell r="R1313">
            <v>28356.99</v>
          </cell>
          <cell r="S1313" t="str">
            <v>แขวงเชียงใหม่</v>
          </cell>
          <cell r="T1313" t="str">
            <v>ผบE4490</v>
          </cell>
          <cell r="U1313">
            <v>2567</v>
          </cell>
          <cell r="V1313" t="str">
            <v>ผบE7130</v>
          </cell>
          <cell r="W1313">
            <v>2567</v>
          </cell>
          <cell r="AA1313">
            <v>5</v>
          </cell>
          <cell r="AB1313">
            <v>8</v>
          </cell>
          <cell r="AC1313">
            <v>2567</v>
          </cell>
          <cell r="BT1313" t="str">
            <v>นายศิริศักดิ์ บัญญัติ</v>
          </cell>
        </row>
        <row r="1314">
          <cell r="B1314">
            <v>2809</v>
          </cell>
          <cell r="C1314">
            <v>1956</v>
          </cell>
          <cell r="D1314">
            <v>29</v>
          </cell>
          <cell r="E1314">
            <v>11</v>
          </cell>
          <cell r="F1314">
            <v>2567</v>
          </cell>
          <cell r="G1314">
            <v>800089569126</v>
          </cell>
          <cell r="H1314" t="str">
            <v>นาย</v>
          </cell>
          <cell r="I1314" t="str">
            <v>ธนิศร์</v>
          </cell>
          <cell r="J1314" t="str">
            <v>แดงสกุล</v>
          </cell>
          <cell r="K1314">
            <v>1509901395465</v>
          </cell>
          <cell r="L1314" t="str">
            <v>บิ๊กซีหางดง</v>
          </cell>
          <cell r="M1314" t="str">
            <v>เชียงใหม่ 3</v>
          </cell>
          <cell r="N1314">
            <v>8</v>
          </cell>
          <cell r="O1314" t="str">
            <v>ธนาคารประชาชน</v>
          </cell>
          <cell r="P1314" t="str">
            <v>1.บุคคลค้ำประกัน</v>
          </cell>
          <cell r="Q1314">
            <v>39313.199999999997</v>
          </cell>
          <cell r="R1314">
            <v>16575.25</v>
          </cell>
          <cell r="S1314" t="str">
            <v>แขวงเชียงใหม่</v>
          </cell>
          <cell r="T1314" t="str">
            <v>ผบE4492</v>
          </cell>
          <cell r="U1314">
            <v>2567</v>
          </cell>
          <cell r="V1314" t="str">
            <v>ผบE6402</v>
          </cell>
          <cell r="W1314">
            <v>2567</v>
          </cell>
          <cell r="AA1314">
            <v>12</v>
          </cell>
          <cell r="AB1314">
            <v>7</v>
          </cell>
          <cell r="AC1314">
            <v>2567</v>
          </cell>
          <cell r="BT1314" t="str">
            <v>นายธนิศร์ แดงสกุล</v>
          </cell>
        </row>
        <row r="1315">
          <cell r="B1315">
            <v>2810</v>
          </cell>
          <cell r="C1315">
            <v>1957</v>
          </cell>
          <cell r="D1315">
            <v>29</v>
          </cell>
          <cell r="E1315">
            <v>11</v>
          </cell>
          <cell r="F1315">
            <v>2567</v>
          </cell>
          <cell r="G1315">
            <v>800088398501</v>
          </cell>
          <cell r="H1315" t="str">
            <v>นางสาว</v>
          </cell>
          <cell r="I1315" t="str">
            <v>อัจฉรา</v>
          </cell>
          <cell r="J1315" t="str">
            <v>ตาแก้ว</v>
          </cell>
          <cell r="K1315">
            <v>1509901445811</v>
          </cell>
          <cell r="L1315" t="str">
            <v>บิ๊กซีหางดง</v>
          </cell>
          <cell r="M1315" t="str">
            <v>เชียงใหม่ 3</v>
          </cell>
          <cell r="N1315">
            <v>8</v>
          </cell>
          <cell r="O1315" t="str">
            <v>ธนาคารประชาชน</v>
          </cell>
          <cell r="P1315" t="str">
            <v>1.บุคคลค้ำประกัน</v>
          </cell>
          <cell r="Q1315">
            <v>108212.34</v>
          </cell>
          <cell r="R1315">
            <v>41625.65</v>
          </cell>
          <cell r="S1315" t="str">
            <v>แขวงเชียงใหม่</v>
          </cell>
          <cell r="T1315" t="str">
            <v>ผบE4493</v>
          </cell>
          <cell r="U1315">
            <v>2567</v>
          </cell>
          <cell r="V1315" t="str">
            <v>ผบE6397</v>
          </cell>
          <cell r="W1315">
            <v>2567</v>
          </cell>
          <cell r="AA1315">
            <v>12</v>
          </cell>
          <cell r="AB1315">
            <v>7</v>
          </cell>
          <cell r="AC1315">
            <v>2567</v>
          </cell>
          <cell r="BT1315" t="str">
            <v>นางสาวอัจฉรา ตาแก้ว</v>
          </cell>
        </row>
        <row r="1316">
          <cell r="B1316">
            <v>2811</v>
          </cell>
          <cell r="C1316">
            <v>1958</v>
          </cell>
          <cell r="D1316">
            <v>29</v>
          </cell>
          <cell r="E1316">
            <v>11</v>
          </cell>
          <cell r="F1316">
            <v>2567</v>
          </cell>
          <cell r="G1316">
            <v>800093579483</v>
          </cell>
          <cell r="H1316" t="str">
            <v>นาย</v>
          </cell>
          <cell r="I1316" t="str">
            <v>ธานินทร์</v>
          </cell>
          <cell r="J1316" t="str">
            <v>โอฬารกิจเรืองชัย</v>
          </cell>
          <cell r="K1316" t="str">
            <v>1 5099 00110 58 1</v>
          </cell>
          <cell r="L1316" t="str">
            <v>บิ๊กซีหางดง</v>
          </cell>
          <cell r="M1316" t="str">
            <v>เชียงใหม่ 3</v>
          </cell>
          <cell r="N1316">
            <v>8</v>
          </cell>
          <cell r="O1316" t="str">
            <v>สินเชื่อธนาคารประชาชน</v>
          </cell>
          <cell r="P1316" t="str">
            <v>1.บุคคลค้ำประกัน</v>
          </cell>
          <cell r="Q1316">
            <v>54991</v>
          </cell>
          <cell r="R1316">
            <v>22821.69</v>
          </cell>
          <cell r="S1316" t="str">
            <v>แขวงเชียงใหม่</v>
          </cell>
          <cell r="T1316" t="str">
            <v>ผบE5198</v>
          </cell>
          <cell r="U1316">
            <v>2567</v>
          </cell>
          <cell r="V1316" t="str">
            <v>ผบE7030</v>
          </cell>
          <cell r="W1316">
            <v>2567</v>
          </cell>
          <cell r="AA1316">
            <v>2</v>
          </cell>
          <cell r="AB1316">
            <v>8</v>
          </cell>
          <cell r="AC1316">
            <v>2567</v>
          </cell>
          <cell r="BT1316" t="str">
            <v>นายธานินทร์ โอฬารกิจเรืองชัย</v>
          </cell>
        </row>
        <row r="1317">
          <cell r="B1317">
            <v>2812</v>
          </cell>
          <cell r="C1317">
            <v>1959</v>
          </cell>
          <cell r="D1317">
            <v>29</v>
          </cell>
          <cell r="E1317">
            <v>11</v>
          </cell>
          <cell r="F1317">
            <v>2567</v>
          </cell>
          <cell r="G1317">
            <v>800057266457</v>
          </cell>
          <cell r="H1317" t="str">
            <v>นาย</v>
          </cell>
          <cell r="I1317" t="str">
            <v>สุริยนต์</v>
          </cell>
          <cell r="J1317" t="str">
            <v>ดีพร้อม</v>
          </cell>
          <cell r="K1317" t="str">
            <v>3 6407 00353 19 3</v>
          </cell>
          <cell r="L1317" t="str">
            <v>บิ๊กซีหางดง</v>
          </cell>
          <cell r="M1317" t="str">
            <v>เชียงใหม่ 3</v>
          </cell>
          <cell r="N1317">
            <v>8</v>
          </cell>
          <cell r="O1317" t="str">
            <v>สินเชื่อธนาคารประชาชน</v>
          </cell>
          <cell r="P1317" t="str">
            <v>1.บุคคลค้ำประกัน</v>
          </cell>
          <cell r="Q1317">
            <v>31196</v>
          </cell>
          <cell r="R1317">
            <v>22493.279999999999</v>
          </cell>
          <cell r="S1317" t="str">
            <v>จังหวัดลำพูน</v>
          </cell>
          <cell r="T1317" t="str">
            <v>ผบE2186</v>
          </cell>
          <cell r="U1317">
            <v>2567</v>
          </cell>
          <cell r="V1317" t="str">
            <v>ผบE3105</v>
          </cell>
          <cell r="W1317">
            <v>2567</v>
          </cell>
          <cell r="AA1317">
            <v>5</v>
          </cell>
          <cell r="AB1317">
            <v>8</v>
          </cell>
          <cell r="AC1317">
            <v>2567</v>
          </cell>
          <cell r="BT1317" t="str">
            <v>นายสุริยนต์ ดีพร้อม</v>
          </cell>
        </row>
        <row r="1318">
          <cell r="B1318">
            <v>2813</v>
          </cell>
          <cell r="C1318">
            <v>1960</v>
          </cell>
          <cell r="D1318">
            <v>16</v>
          </cell>
          <cell r="E1318">
            <v>12</v>
          </cell>
          <cell r="F1318">
            <v>2567</v>
          </cell>
          <cell r="G1318">
            <v>800027671158</v>
          </cell>
          <cell r="H1318" t="str">
            <v>นาง</v>
          </cell>
          <cell r="I1318" t="str">
            <v>ขวัญจิตร</v>
          </cell>
          <cell r="J1318" t="str">
            <v>รินวงศ์</v>
          </cell>
          <cell r="K1318" t="str">
            <v>3-5010-00328-69-4</v>
          </cell>
          <cell r="L1318" t="str">
            <v>แม่อาย</v>
          </cell>
          <cell r="M1318" t="str">
            <v>เชียงใหม่ 1</v>
          </cell>
          <cell r="N1318">
            <v>8</v>
          </cell>
          <cell r="O1318" t="str">
            <v>สินเชื่อธนาคารประชาชน</v>
          </cell>
          <cell r="P1318" t="str">
            <v>1.บุคคลค้ำประกัน</v>
          </cell>
          <cell r="S1318" t="str">
            <v>จังหวัดฝาง</v>
          </cell>
          <cell r="T1318" t="str">
            <v>ผบE501</v>
          </cell>
          <cell r="U1318">
            <v>2563</v>
          </cell>
          <cell r="V1318" t="str">
            <v>ผบE118</v>
          </cell>
          <cell r="W1318">
            <v>2564</v>
          </cell>
          <cell r="AA1318">
            <v>10</v>
          </cell>
          <cell r="AB1318">
            <v>3</v>
          </cell>
          <cell r="AC1318">
            <v>2564</v>
          </cell>
          <cell r="BT1318" t="str">
            <v>นางขวัญจิตร รินวงศ์</v>
          </cell>
        </row>
        <row r="1319">
          <cell r="B1319">
            <v>2814</v>
          </cell>
          <cell r="C1319">
            <v>1961</v>
          </cell>
          <cell r="D1319">
            <v>16</v>
          </cell>
          <cell r="E1319">
            <v>12</v>
          </cell>
          <cell r="F1319">
            <v>2567</v>
          </cell>
          <cell r="G1319">
            <v>800074848378</v>
          </cell>
          <cell r="H1319" t="str">
            <v>นางสาว</v>
          </cell>
          <cell r="I1319" t="str">
            <v xml:space="preserve">พรภัครัส  </v>
          </cell>
          <cell r="J1319" t="str">
            <v>นาระทะ</v>
          </cell>
          <cell r="K1319" t="str">
            <v>3-5014-00071-23-2</v>
          </cell>
          <cell r="L1319" t="str">
            <v>สันทราย</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ผบE6240</v>
          </cell>
          <cell r="U1319">
            <v>2565</v>
          </cell>
          <cell r="V1319" t="str">
            <v>ผบE1701</v>
          </cell>
          <cell r="W1319">
            <v>2566</v>
          </cell>
          <cell r="X1319">
            <v>7</v>
          </cell>
          <cell r="Y1319">
            <v>3</v>
          </cell>
          <cell r="Z1319">
            <v>2566</v>
          </cell>
          <cell r="BT1319" t="str">
            <v>นางสาวพรภัครัส นาระทะ</v>
          </cell>
        </row>
        <row r="1320">
          <cell r="B1320">
            <v>2815</v>
          </cell>
          <cell r="C1320">
            <v>1962</v>
          </cell>
          <cell r="D1320">
            <v>16</v>
          </cell>
          <cell r="E1320">
            <v>12</v>
          </cell>
          <cell r="F1320">
            <v>2567</v>
          </cell>
          <cell r="G1320">
            <v>800066590954</v>
          </cell>
          <cell r="H1320" t="str">
            <v>นางสาว</v>
          </cell>
          <cell r="I1320" t="str">
            <v>เพ็ญพรรณ</v>
          </cell>
          <cell r="J1320" t="str">
            <v>ฤทธิ์ฤาชัย</v>
          </cell>
          <cell r="L1320" t="str">
            <v>มีโชค พลาซ่า</v>
          </cell>
          <cell r="M1320" t="str">
            <v>เชียงใหม่ 2</v>
          </cell>
          <cell r="N1320">
            <v>8</v>
          </cell>
          <cell r="O1320" t="str">
            <v>สินเชื่อธนาคารประชาชน</v>
          </cell>
          <cell r="P1320" t="str">
            <v>1.บุคคลค้ำประกัน</v>
          </cell>
          <cell r="S1320" t="str">
            <v>แขวงเชียงใหม่</v>
          </cell>
          <cell r="T1320" t="str">
            <v>ผบE1444</v>
          </cell>
          <cell r="U1320">
            <v>2566</v>
          </cell>
          <cell r="V1320" t="str">
            <v>ผบE3243</v>
          </cell>
          <cell r="W1320">
            <v>2566</v>
          </cell>
          <cell r="X1320">
            <v>16</v>
          </cell>
          <cell r="Y1320">
            <v>5</v>
          </cell>
          <cell r="Z1320">
            <v>2566</v>
          </cell>
          <cell r="BT1320" t="str">
            <v>นางสาวเพ็ญพรรณ ฤทธิ์ฤาชัย</v>
          </cell>
        </row>
        <row r="1321">
          <cell r="B1321">
            <v>2816</v>
          </cell>
          <cell r="C1321">
            <v>1963</v>
          </cell>
          <cell r="D1321">
            <v>16</v>
          </cell>
          <cell r="E1321">
            <v>12</v>
          </cell>
          <cell r="F1321">
            <v>2567</v>
          </cell>
          <cell r="G1321">
            <v>800049170833</v>
          </cell>
          <cell r="H1321" t="str">
            <v>นาย</v>
          </cell>
          <cell r="I1321" t="str">
            <v xml:space="preserve">จีระพันธ์ </v>
          </cell>
          <cell r="J1321" t="str">
            <v>คันธวรรณ</v>
          </cell>
          <cell r="K1321" t="str">
            <v>3-5006-00337-23-5</v>
          </cell>
          <cell r="L1321" t="str">
            <v xml:space="preserve">แม่แตง </v>
          </cell>
          <cell r="M1321" t="str">
            <v>เชียงใหม่ 2</v>
          </cell>
          <cell r="N1321">
            <v>8</v>
          </cell>
          <cell r="O1321" t="str">
            <v>สินเชื่อธนาคารประชาชน</v>
          </cell>
          <cell r="P1321" t="str">
            <v>1.บุคคลค้ำประกัน</v>
          </cell>
          <cell r="S1321" t="str">
            <v>แขวงเชียงดาว</v>
          </cell>
          <cell r="T1321" t="str">
            <v>ผบE141</v>
          </cell>
          <cell r="U1321">
            <v>2566</v>
          </cell>
          <cell r="V1321" t="str">
            <v>ผบE295</v>
          </cell>
          <cell r="W1321">
            <v>2566</v>
          </cell>
          <cell r="X1321">
            <v>3</v>
          </cell>
          <cell r="Y1321">
            <v>5</v>
          </cell>
          <cell r="Z1321">
            <v>2566</v>
          </cell>
          <cell r="BT1321" t="str">
            <v>นายจีระพันธ์ คันธวรรณ</v>
          </cell>
        </row>
        <row r="1322">
          <cell r="B1322">
            <v>2817</v>
          </cell>
          <cell r="C1322">
            <v>1964</v>
          </cell>
          <cell r="D1322">
            <v>16</v>
          </cell>
          <cell r="E1322">
            <v>12</v>
          </cell>
          <cell r="F1322">
            <v>2567</v>
          </cell>
          <cell r="G1322">
            <v>800098011144</v>
          </cell>
          <cell r="H1322" t="str">
            <v>นาย</v>
          </cell>
          <cell r="I1322" t="str">
            <v xml:space="preserve">นิรุต </v>
          </cell>
          <cell r="J1322" t="str">
            <v>สันคำ</v>
          </cell>
          <cell r="K1322" t="str">
            <v>1-4111-00299-40-2</v>
          </cell>
          <cell r="L1322" t="str">
            <v>แม่แตง</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ผบE142</v>
          </cell>
          <cell r="U1322">
            <v>2566</v>
          </cell>
          <cell r="V1322" t="str">
            <v>ผบE263</v>
          </cell>
          <cell r="W1322">
            <v>2566</v>
          </cell>
          <cell r="AA1322">
            <v>20</v>
          </cell>
          <cell r="AB1322">
            <v>4</v>
          </cell>
          <cell r="AC1322">
            <v>2566</v>
          </cell>
          <cell r="BT1322" t="str">
            <v>นายนิรุต สันคำ</v>
          </cell>
        </row>
        <row r="1323">
          <cell r="B1323">
            <v>2818</v>
          </cell>
          <cell r="C1323">
            <v>1965</v>
          </cell>
          <cell r="D1323">
            <v>16</v>
          </cell>
          <cell r="E1323">
            <v>12</v>
          </cell>
          <cell r="F1323">
            <v>2567</v>
          </cell>
          <cell r="G1323">
            <v>800095595230</v>
          </cell>
          <cell r="H1323" t="str">
            <v>นาย</v>
          </cell>
          <cell r="I1323" t="str">
            <v>สิทธิโชค</v>
          </cell>
          <cell r="J1323" t="str">
            <v>ดาราวงษ์</v>
          </cell>
          <cell r="K1323" t="str">
            <v>1-5099-00673-98-4</v>
          </cell>
          <cell r="L1323" t="str">
            <v>มีโชค พลาซ่า</v>
          </cell>
          <cell r="M1323" t="str">
            <v>เชียงใหม่ 2</v>
          </cell>
          <cell r="N1323">
            <v>8</v>
          </cell>
          <cell r="O1323" t="str">
            <v>สินเชื่อธนาคารประชาชน</v>
          </cell>
          <cell r="P1323" t="str">
            <v>1.บุคคลค้ำประกัน</v>
          </cell>
          <cell r="S1323" t="str">
            <v>แขวงเชียงดาว</v>
          </cell>
          <cell r="T1323" t="str">
            <v>ผบE465</v>
          </cell>
          <cell r="U1323">
            <v>2566</v>
          </cell>
          <cell r="V1323" t="str">
            <v>ผบE578</v>
          </cell>
          <cell r="W1323">
            <v>2566</v>
          </cell>
          <cell r="X1323">
            <v>4</v>
          </cell>
          <cell r="Y1323">
            <v>7</v>
          </cell>
          <cell r="Z1323">
            <v>2566</v>
          </cell>
          <cell r="BT1323" t="str">
            <v>นายสิทธิโชค ดาราวงษ์</v>
          </cell>
        </row>
        <row r="1324">
          <cell r="B1324">
            <v>2819</v>
          </cell>
          <cell r="C1324">
            <v>1966</v>
          </cell>
          <cell r="D1324">
            <v>23</v>
          </cell>
          <cell r="E1324">
            <v>12</v>
          </cell>
          <cell r="F1324">
            <v>2567</v>
          </cell>
          <cell r="G1324">
            <v>800094061648</v>
          </cell>
          <cell r="H1324" t="str">
            <v>นาย</v>
          </cell>
          <cell r="I1324" t="str">
            <v>ธนพล</v>
          </cell>
          <cell r="J1324" t="str">
            <v>มีบุญ</v>
          </cell>
          <cell r="K1324" t="str">
            <v>1-6499-00031-45-1</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41652.85</v>
          </cell>
          <cell r="R1324">
            <v>10978.98</v>
          </cell>
          <cell r="S1324" t="str">
            <v>แขวงเชียงใหม่</v>
          </cell>
          <cell r="T1324" t="str">
            <v>ผบE1983</v>
          </cell>
          <cell r="U1324">
            <v>2565</v>
          </cell>
          <cell r="V1324" t="str">
            <v>ผบE5466</v>
          </cell>
          <cell r="W1324">
            <v>2565</v>
          </cell>
          <cell r="AA1324">
            <v>1</v>
          </cell>
          <cell r="AB1324">
            <v>8</v>
          </cell>
          <cell r="AC1324">
            <v>2565</v>
          </cell>
          <cell r="BT1324" t="str">
            <v>นายธนพล มีบุญ</v>
          </cell>
        </row>
        <row r="1325">
          <cell r="B1325">
            <v>2820</v>
          </cell>
          <cell r="C1325">
            <v>1967</v>
          </cell>
          <cell r="D1325">
            <v>23</v>
          </cell>
          <cell r="E1325">
            <v>12</v>
          </cell>
          <cell r="F1325">
            <v>2567</v>
          </cell>
          <cell r="G1325">
            <v>800095644145</v>
          </cell>
          <cell r="H1325" t="str">
            <v>นาย</v>
          </cell>
          <cell r="I1325" t="str">
            <v>อนุวัฒน์</v>
          </cell>
          <cell r="J1325" t="str">
            <v>เดชคุณมาก</v>
          </cell>
          <cell r="K1325" t="str">
            <v>1-5099-00633-35-4</v>
          </cell>
          <cell r="L1325" t="str">
            <v>ดอยเต่า</v>
          </cell>
          <cell r="M1325" t="str">
            <v>เชียงใหม่ 3</v>
          </cell>
          <cell r="N1325">
            <v>8</v>
          </cell>
          <cell r="O1325" t="str">
            <v>สินเชื่อแก้ไขปัญหาหนี้นอกระบบPSAระยะที่2</v>
          </cell>
          <cell r="P1325" t="str">
            <v>1.บุคคลค้ำประกัน</v>
          </cell>
          <cell r="Q1325">
            <v>44131.9</v>
          </cell>
          <cell r="R1325">
            <v>11785.03</v>
          </cell>
          <cell r="S1325" t="str">
            <v>แขวงเชียงใหม่</v>
          </cell>
          <cell r="T1325" t="str">
            <v>ผบE5221</v>
          </cell>
          <cell r="U1325">
            <v>2565</v>
          </cell>
          <cell r="V1325" t="str">
            <v>ผบE7514</v>
          </cell>
          <cell r="W1325">
            <v>2565</v>
          </cell>
          <cell r="AA1325">
            <v>25</v>
          </cell>
          <cell r="AB1325">
            <v>10</v>
          </cell>
          <cell r="AC1325">
            <v>2565</v>
          </cell>
          <cell r="BT1325" t="str">
            <v>นายอนุวัฒน์ เดชคุณมาก</v>
          </cell>
        </row>
        <row r="1326">
          <cell r="B1326">
            <v>2821</v>
          </cell>
          <cell r="C1326">
            <v>1968</v>
          </cell>
          <cell r="D1326">
            <v>23</v>
          </cell>
          <cell r="E1326">
            <v>12</v>
          </cell>
          <cell r="F1326">
            <v>2567</v>
          </cell>
          <cell r="G1326">
            <v>800032597208</v>
          </cell>
          <cell r="H1326" t="str">
            <v>พันจ่าอากาศเอก</v>
          </cell>
          <cell r="I1326" t="str">
            <v>สันติชัย</v>
          </cell>
          <cell r="J1326" t="str">
            <v>ปัญญาทอง</v>
          </cell>
          <cell r="K1326" t="str">
            <v>3-5212-00224-54-0</v>
          </cell>
          <cell r="L1326" t="str">
            <v>ท่าแพ</v>
          </cell>
          <cell r="M1326" t="str">
            <v>เชียงใหม่ 1</v>
          </cell>
          <cell r="N1326">
            <v>8</v>
          </cell>
          <cell r="O1326" t="str">
            <v>สินเชื่อพัฒนาชีวิตทหาร(พัฒนากลุ่มอาชีพ)</v>
          </cell>
          <cell r="P1326" t="str">
            <v>1.บุคคลค้ำประกัน</v>
          </cell>
          <cell r="S1326" t="str">
            <v>จังหวัดเชียงใหม่</v>
          </cell>
          <cell r="T1326" t="str">
            <v>ผบE671</v>
          </cell>
          <cell r="U1326">
            <v>2567</v>
          </cell>
          <cell r="V1326" t="str">
            <v>ผบE1392</v>
          </cell>
          <cell r="W1326">
            <v>2567</v>
          </cell>
          <cell r="X1326">
            <v>24</v>
          </cell>
          <cell r="Y1326">
            <v>6</v>
          </cell>
          <cell r="Z1326">
            <v>2567</v>
          </cell>
          <cell r="BT1326" t="str">
            <v>พันจ่าอากาศเอกสันติชัย ปัญญาทอง</v>
          </cell>
        </row>
        <row r="1327">
          <cell r="B1327">
            <v>2822</v>
          </cell>
          <cell r="C1327">
            <v>1969</v>
          </cell>
          <cell r="D1327">
            <v>23</v>
          </cell>
          <cell r="E1327">
            <v>12</v>
          </cell>
          <cell r="F1327">
            <v>2567</v>
          </cell>
          <cell r="G1327">
            <v>800009741102</v>
          </cell>
          <cell r="H1327" t="str">
            <v>นาง</v>
          </cell>
          <cell r="I1327" t="str">
            <v>ศรีมร</v>
          </cell>
          <cell r="J1327" t="str">
            <v>มหาวัน</v>
          </cell>
          <cell r="K1327" t="str">
            <v>3-5011-00429-66-2</v>
          </cell>
          <cell r="L1327" t="str">
            <v>ท่าแพ</v>
          </cell>
          <cell r="M1327" t="str">
            <v>เชียงใหม่ 1</v>
          </cell>
          <cell r="N1327">
            <v>8</v>
          </cell>
          <cell r="O1327" t="str">
            <v>สินเชื่อพัฒนากลุ่มอาชีพ ช.พ.ค.</v>
          </cell>
          <cell r="P1327" t="str">
            <v>1.บุคคลค้ำประกัน</v>
          </cell>
          <cell r="S1327" t="str">
            <v>จังหวัดลำพูน</v>
          </cell>
          <cell r="T1327" t="str">
            <v>ผบE1803</v>
          </cell>
          <cell r="U1327">
            <v>2567</v>
          </cell>
          <cell r="V1327" t="str">
            <v>ผบE3465</v>
          </cell>
          <cell r="W1327">
            <v>2567</v>
          </cell>
          <cell r="X1327">
            <v>2</v>
          </cell>
          <cell r="Y1327">
            <v>9</v>
          </cell>
          <cell r="Z1327">
            <v>2567</v>
          </cell>
          <cell r="BT1327" t="str">
            <v>นางศรีมร มหาวัน</v>
          </cell>
        </row>
        <row r="1328">
          <cell r="B1328">
            <v>2823</v>
          </cell>
          <cell r="C1328">
            <v>1970</v>
          </cell>
          <cell r="D1328">
            <v>23</v>
          </cell>
          <cell r="E1328">
            <v>12</v>
          </cell>
          <cell r="F1328">
            <v>2567</v>
          </cell>
          <cell r="G1328">
            <v>800081915194</v>
          </cell>
          <cell r="H1328" t="str">
            <v>นางสาว</v>
          </cell>
          <cell r="I1328" t="str">
            <v>ขวัญฤทัย</v>
          </cell>
          <cell r="J1328" t="str">
            <v>จันตาคำ</v>
          </cell>
          <cell r="K1328" t="str">
            <v>1-5007-01235-06-7</v>
          </cell>
          <cell r="L1328" t="str">
            <v>ประตูช้างเผือก</v>
          </cell>
          <cell r="M1328" t="str">
            <v>เชียงใหม่ 1</v>
          </cell>
          <cell r="N1328">
            <v>8</v>
          </cell>
          <cell r="O1328" t="str">
            <v>สินเชื่อธนาคารประชาชน</v>
          </cell>
          <cell r="P1328" t="str">
            <v>1.บุคคลค้ำประกัน</v>
          </cell>
          <cell r="S1328" t="str">
            <v>แขวงเชียงดาว</v>
          </cell>
          <cell r="T1328" t="str">
            <v>ผบE324</v>
          </cell>
          <cell r="U1328">
            <v>2567</v>
          </cell>
          <cell r="V1328" t="str">
            <v>ผบE567</v>
          </cell>
          <cell r="W1328">
            <v>2567</v>
          </cell>
          <cell r="X1328">
            <v>18</v>
          </cell>
          <cell r="Y1328">
            <v>6</v>
          </cell>
          <cell r="Z1328">
            <v>2567</v>
          </cell>
          <cell r="BT1328" t="str">
            <v>นางสาวขวัญฤทัย จันตาคำ</v>
          </cell>
        </row>
        <row r="1329">
          <cell r="B1329">
            <v>2824</v>
          </cell>
          <cell r="C1329">
            <v>1971</v>
          </cell>
          <cell r="D1329">
            <v>23</v>
          </cell>
          <cell r="E1329">
            <v>12</v>
          </cell>
          <cell r="F1329">
            <v>2567</v>
          </cell>
          <cell r="G1329">
            <v>800015062683</v>
          </cell>
          <cell r="H1329" t="str">
            <v>นาย</v>
          </cell>
          <cell r="I1329" t="str">
            <v>ยงยุทธ</v>
          </cell>
          <cell r="J1329" t="str">
            <v>อินตา</v>
          </cell>
          <cell r="K1329" t="str">
            <v>3-5013-00118-61-0</v>
          </cell>
          <cell r="L1329" t="str">
            <v>เซ็นทรัล แอร์พอร์ต พลาซ่า เชียงใหม่</v>
          </cell>
          <cell r="M1329" t="str">
            <v>เชียงใหม่ 1</v>
          </cell>
          <cell r="N1329">
            <v>8</v>
          </cell>
          <cell r="O1329" t="str">
            <v>สินเชื่อสวัสดิการ</v>
          </cell>
          <cell r="P1329" t="str">
            <v>1.บุคคลค้ำประกัน</v>
          </cell>
          <cell r="S1329" t="str">
            <v>จังหวัดเชียงใหม่</v>
          </cell>
          <cell r="T1329" t="str">
            <v>ผบE1506</v>
          </cell>
          <cell r="U1329">
            <v>2567</v>
          </cell>
          <cell r="BT1329" t="str">
            <v>นายยงยุทธ อินตา</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0" t="s">
        <v>135</v>
      </c>
      <c r="B1" s="230"/>
      <c r="C1" s="230"/>
      <c r="D1" s="230"/>
      <c r="E1" s="230"/>
      <c r="F1" s="230"/>
      <c r="G1" s="230"/>
      <c r="H1" s="230"/>
      <c r="I1" s="230"/>
    </row>
    <row r="2" spans="1:9">
      <c r="C2" s="19" t="s">
        <v>108</v>
      </c>
      <c r="D2" s="19"/>
      <c r="E2" s="2" t="e">
        <f>#REF!</f>
        <v>#REF!</v>
      </c>
      <c r="F2" s="36"/>
      <c r="G2" s="36"/>
      <c r="H2" s="36"/>
      <c r="I2" s="36"/>
    </row>
    <row r="3" spans="1:9">
      <c r="C3" s="19" t="s">
        <v>109</v>
      </c>
      <c r="D3" s="19"/>
      <c r="E3" s="231" t="e">
        <f>#REF!</f>
        <v>#REF!</v>
      </c>
      <c r="F3" s="231"/>
      <c r="G3" s="20"/>
    </row>
    <row r="4" spans="1:9" ht="6.75" customHeight="1">
      <c r="B4" s="22"/>
      <c r="C4" s="22"/>
      <c r="D4" s="22"/>
      <c r="E4" s="22"/>
      <c r="F4" s="22"/>
      <c r="G4" s="22"/>
      <c r="H4" s="22"/>
    </row>
    <row r="37" spans="1:10" ht="28.8">
      <c r="A37" s="230" t="s">
        <v>135</v>
      </c>
      <c r="B37" s="230"/>
      <c r="C37" s="230"/>
      <c r="D37" s="230"/>
      <c r="E37" s="230"/>
      <c r="F37" s="230"/>
      <c r="G37" s="230"/>
      <c r="H37" s="230"/>
      <c r="I37" s="230"/>
    </row>
    <row r="38" spans="1:10">
      <c r="C38" s="19" t="s">
        <v>108</v>
      </c>
      <c r="D38" s="19"/>
      <c r="E38" s="2" t="e">
        <f>#REF!</f>
        <v>#REF!</v>
      </c>
      <c r="F38" s="36"/>
      <c r="G38" s="36"/>
      <c r="H38" s="36"/>
      <c r="I38" s="36"/>
    </row>
    <row r="39" spans="1:10">
      <c r="C39" s="19" t="s">
        <v>109</v>
      </c>
      <c r="D39" s="19"/>
      <c r="E39" s="231" t="e">
        <f>#REF!</f>
        <v>#REF!</v>
      </c>
      <c r="F39" s="231"/>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4" t="e">
        <f>#REF!</f>
        <v>#REF!</v>
      </c>
    </row>
    <row r="6" spans="1:26">
      <c r="A6" s="116" t="s">
        <v>157</v>
      </c>
      <c r="B6" s="55"/>
      <c r="C6" s="55"/>
      <c r="D6" s="55"/>
      <c r="E6" s="55"/>
      <c r="F6" s="55"/>
      <c r="G6" s="55"/>
      <c r="H6" s="55"/>
      <c r="I6" s="55"/>
      <c r="J6" s="55"/>
      <c r="K6" s="55"/>
      <c r="L6" s="55"/>
      <c r="M6" s="55"/>
      <c r="N6" s="55"/>
      <c r="O6" s="55"/>
      <c r="P6" s="55"/>
      <c r="Q6" s="55"/>
      <c r="S6" s="131"/>
      <c r="Y6" s="235"/>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5"/>
    </row>
    <row r="8" spans="1:26">
      <c r="A8" s="107"/>
      <c r="C8" s="245" t="s">
        <v>199</v>
      </c>
      <c r="D8" s="245"/>
      <c r="E8" s="245"/>
      <c r="F8" s="245"/>
      <c r="G8" s="245"/>
      <c r="H8" s="245"/>
      <c r="I8" s="245"/>
      <c r="J8" s="245"/>
      <c r="K8" s="245"/>
      <c r="L8" s="245"/>
      <c r="M8" s="245"/>
      <c r="N8" s="245"/>
      <c r="O8" s="245"/>
      <c r="P8" s="245"/>
      <c r="Q8" s="75" t="s">
        <v>118</v>
      </c>
      <c r="S8" s="79"/>
      <c r="V8" s="76"/>
      <c r="Y8" s="235"/>
    </row>
    <row r="9" spans="1:26">
      <c r="A9" s="246" t="s">
        <v>116</v>
      </c>
      <c r="B9" s="246"/>
      <c r="S9" s="79" t="s">
        <v>196</v>
      </c>
      <c r="V9" s="76"/>
      <c r="X9" s="95"/>
      <c r="Y9" s="236"/>
    </row>
    <row r="10" spans="1:26">
      <c r="A10" s="246"/>
      <c r="B10" s="246"/>
      <c r="C10" s="245" t="s">
        <v>201</v>
      </c>
      <c r="D10" s="245"/>
      <c r="E10" s="245"/>
      <c r="F10" s="245"/>
      <c r="G10" s="245"/>
      <c r="H10" s="245"/>
      <c r="I10" s="245"/>
      <c r="J10" s="245"/>
      <c r="K10" s="245"/>
      <c r="L10" s="245"/>
      <c r="M10" s="245"/>
      <c r="N10" s="245"/>
      <c r="O10" s="245"/>
      <c r="P10" s="245"/>
      <c r="Q10" s="75" t="s">
        <v>119</v>
      </c>
      <c r="S10" s="134" t="s">
        <v>198</v>
      </c>
      <c r="T10" s="133" t="e">
        <f>#REF!</f>
        <v>#REF!</v>
      </c>
      <c r="U10" s="95"/>
      <c r="V10" s="95"/>
      <c r="W10" s="95"/>
      <c r="X10" s="237"/>
      <c r="Y10" s="237"/>
    </row>
    <row r="11" spans="1:26">
      <c r="A11" s="107"/>
      <c r="E11" s="106"/>
      <c r="S11" s="79" t="s">
        <v>197</v>
      </c>
      <c r="T11" s="79"/>
      <c r="U11" s="79"/>
      <c r="V11" s="79"/>
      <c r="X11" s="237"/>
      <c r="Y11" s="237"/>
    </row>
    <row r="12" spans="1:26" ht="21.75" customHeight="1">
      <c r="A12" s="107"/>
      <c r="O12" s="108"/>
      <c r="P12" s="108"/>
      <c r="Q12" s="108"/>
      <c r="R12" s="108"/>
      <c r="S12" s="134" t="s">
        <v>198</v>
      </c>
      <c r="T12" s="242" t="e">
        <f>#REF!</f>
        <v>#REF!</v>
      </c>
      <c r="U12" s="242"/>
      <c r="V12" s="242"/>
      <c r="W12" s="242"/>
      <c r="X12" s="238"/>
      <c r="Y12" s="238"/>
    </row>
    <row r="13" spans="1:26" ht="21.75" customHeight="1" thickBot="1">
      <c r="A13" s="107" t="s">
        <v>158</v>
      </c>
      <c r="F13" s="245" t="s">
        <v>159</v>
      </c>
      <c r="G13" s="245"/>
      <c r="H13" s="245"/>
      <c r="I13" s="245"/>
      <c r="J13" s="245"/>
      <c r="K13" s="245"/>
      <c r="L13" s="245"/>
      <c r="M13" s="245"/>
      <c r="N13" s="245"/>
      <c r="O13" s="245"/>
      <c r="P13" s="245"/>
      <c r="S13" s="130"/>
      <c r="T13" s="130"/>
      <c r="U13" s="128"/>
      <c r="V13" s="128"/>
      <c r="W13" s="128"/>
      <c r="X13" s="241" t="e">
        <f>#REF!</f>
        <v>#REF!</v>
      </c>
      <c r="Y13" s="241"/>
    </row>
    <row r="14" spans="1:26">
      <c r="A14" s="107"/>
      <c r="S14" s="129"/>
      <c r="T14" s="129"/>
      <c r="U14" s="239" t="e">
        <f>#REF!</f>
        <v>#REF!</v>
      </c>
      <c r="V14" s="239"/>
      <c r="W14" s="239"/>
      <c r="X14" s="240"/>
      <c r="Y14" s="76" t="s">
        <v>132</v>
      </c>
    </row>
    <row r="15" spans="1:26" ht="23.4">
      <c r="A15" s="120" t="s">
        <v>160</v>
      </c>
    </row>
    <row r="16" spans="1:26">
      <c r="B16" s="75" t="s">
        <v>161</v>
      </c>
      <c r="C16" s="118" t="s">
        <v>186</v>
      </c>
      <c r="D16" s="118"/>
      <c r="E16" s="118"/>
      <c r="F16" s="118"/>
      <c r="G16" s="118"/>
      <c r="H16" s="118"/>
      <c r="I16" s="75" t="s">
        <v>62</v>
      </c>
      <c r="J16" s="244" t="e">
        <f>#REF!</f>
        <v>#REF!</v>
      </c>
      <c r="K16" s="244"/>
      <c r="L16" s="244"/>
      <c r="M16" s="244"/>
      <c r="N16" s="244"/>
      <c r="O16" s="75" t="s">
        <v>99</v>
      </c>
      <c r="P16" s="233" t="e">
        <f>#REF!</f>
        <v>#REF!</v>
      </c>
      <c r="Q16" s="233"/>
      <c r="R16" s="232" t="s">
        <v>187</v>
      </c>
      <c r="S16" s="232"/>
      <c r="T16" s="117"/>
      <c r="U16" s="117"/>
      <c r="V16" s="117"/>
      <c r="W16" s="117"/>
      <c r="X16" s="117"/>
      <c r="Y16" s="117"/>
      <c r="Z16" s="118"/>
    </row>
    <row r="17" spans="1:26">
      <c r="B17" s="75" t="s">
        <v>162</v>
      </c>
      <c r="C17" s="118"/>
      <c r="D17" s="118"/>
      <c r="E17" s="118"/>
      <c r="F17" s="118"/>
      <c r="G17" s="118"/>
      <c r="H17" s="118"/>
      <c r="I17" s="75" t="s">
        <v>62</v>
      </c>
      <c r="J17" s="244"/>
      <c r="K17" s="244"/>
      <c r="L17" s="244"/>
      <c r="M17" s="244"/>
      <c r="N17" s="244"/>
      <c r="O17" s="75" t="s">
        <v>99</v>
      </c>
      <c r="P17" s="233"/>
      <c r="Q17" s="233"/>
      <c r="R17" s="232" t="s">
        <v>187</v>
      </c>
      <c r="S17" s="232"/>
      <c r="T17" s="117"/>
      <c r="U17" s="117"/>
      <c r="V17" s="117"/>
      <c r="W17" s="117"/>
      <c r="X17" s="117"/>
      <c r="Y17" s="117"/>
      <c r="Z17" s="118"/>
    </row>
    <row r="18" spans="1:26">
      <c r="B18" s="75" t="s">
        <v>163</v>
      </c>
      <c r="C18" s="118"/>
      <c r="D18" s="118"/>
      <c r="E18" s="118"/>
      <c r="F18" s="118"/>
      <c r="G18" s="118"/>
      <c r="H18" s="118"/>
      <c r="I18" s="75" t="s">
        <v>62</v>
      </c>
      <c r="J18" s="244"/>
      <c r="K18" s="244"/>
      <c r="L18" s="244"/>
      <c r="M18" s="244"/>
      <c r="N18" s="244"/>
      <c r="O18" s="75" t="s">
        <v>99</v>
      </c>
      <c r="P18" s="233"/>
      <c r="Q18" s="233"/>
      <c r="R18" s="232" t="s">
        <v>187</v>
      </c>
      <c r="S18" s="232"/>
      <c r="T18" s="117"/>
      <c r="U18" s="117"/>
      <c r="V18" s="117"/>
      <c r="W18" s="117"/>
      <c r="X18" s="117"/>
      <c r="Y18" s="117"/>
      <c r="Z18" s="118"/>
    </row>
    <row r="19" spans="1:26">
      <c r="A19" s="79"/>
      <c r="B19" s="75" t="s">
        <v>164</v>
      </c>
      <c r="C19" s="118"/>
      <c r="D19" s="118"/>
      <c r="E19" s="118"/>
      <c r="F19" s="118"/>
      <c r="G19" s="118"/>
      <c r="H19" s="118"/>
      <c r="I19" s="75" t="s">
        <v>62</v>
      </c>
      <c r="J19" s="244"/>
      <c r="K19" s="244"/>
      <c r="L19" s="244"/>
      <c r="M19" s="244"/>
      <c r="N19" s="244"/>
      <c r="O19" s="75" t="s">
        <v>99</v>
      </c>
      <c r="P19" s="233"/>
      <c r="Q19" s="233"/>
      <c r="R19" s="232" t="s">
        <v>187</v>
      </c>
      <c r="S19" s="232"/>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3"/>
      <c r="G32" s="243"/>
      <c r="H32" s="243"/>
      <c r="I32" s="243"/>
      <c r="J32" s="75" t="s">
        <v>180</v>
      </c>
      <c r="O32" s="75" t="s">
        <v>182</v>
      </c>
      <c r="Q32" s="123"/>
      <c r="R32" s="123"/>
      <c r="S32" s="123"/>
      <c r="T32" s="124" t="s">
        <v>184</v>
      </c>
      <c r="U32" s="87" t="s">
        <v>183</v>
      </c>
      <c r="V32" s="87"/>
      <c r="W32" s="125"/>
      <c r="X32" s="125"/>
      <c r="Y32" s="125"/>
    </row>
    <row r="33" spans="1:25">
      <c r="A33" s="124" t="s">
        <v>184</v>
      </c>
      <c r="B33" s="75" t="s">
        <v>185</v>
      </c>
      <c r="F33" s="243"/>
      <c r="G33" s="243"/>
      <c r="H33" s="243"/>
      <c r="I33" s="243"/>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4" workbookViewId="0">
      <selection activeCell="E17" sqref="E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7">
        <v>1354</v>
      </c>
    </row>
    <row r="2" spans="1:11">
      <c r="A2" s="143" t="s">
        <v>251</v>
      </c>
      <c r="B2" s="145" t="str">
        <f t="array" ref="B2">_xlfn.IFS(I1&lt;850,VLOOKUP(I1,[1]บังคับคดี!$B:$ZZ,60,0),AND(I1&gt;=850,I1&lt;1435),VLOOKUP(I1,'[1]บังคับคดีใหม่ ปี2563-2564'!$B:$ZZ,63,0),I1&gt;=1435,VLOOKUP(I1,'[1]สืบทรัพย์ ปี 2564-25666'!$B:$ZZ,71,0))</f>
        <v>นางรัชดา    โค้คำ</v>
      </c>
      <c r="C2" s="175" t="s">
        <v>73</v>
      </c>
      <c r="D2" s="145" t="str">
        <f t="array" ref="D2">_xlfn.IFS(I1&lt;850,VLOOKUP(I1,[1]บังคับคดี!$B:$ZZ,10,0),AND(I1&gt;=850,I1&lt;1435),VLOOKUP(I1,'[1]บังคับคดีใหม่ ปี2563-2564'!$B:$ZZ,11,0),I1&gt;=1435,VLOOKUP(I1,'[1]สืบทรัพย์ ปี 2564-25666'!$B:$ZZ,11,0))</f>
        <v>ดอยเต่า</v>
      </c>
      <c r="E2" s="153" t="s">
        <v>256</v>
      </c>
      <c r="F2" s="145">
        <v>2</v>
      </c>
      <c r="I2" s="247"/>
    </row>
    <row r="3" spans="1:11">
      <c r="A3" s="143" t="s">
        <v>252</v>
      </c>
      <c r="B3" s="144" t="str">
        <f t="array" ref="B3">_xlfn.IFS(I1&lt;850,VLOOKUP(I1,[1]บังคับคดี!$B:$ZZ,13,0),AND(I1&gt;=850,I1&lt;1435),VLOOKUP(I1,'[1]บังคับคดีใหม่ ปี2563-2564'!$B:$ZZ,14,0),I1&gt;=1435,VLOOKUP(I1,'[1]สืบทรัพย์ ปี 2564-25666'!$B:$ZZ,14,0))</f>
        <v>สินเชื่อธนาคารประชาชน</v>
      </c>
      <c r="C3" s="175" t="s">
        <v>208</v>
      </c>
      <c r="D3" s="147">
        <f t="array" ref="D3">_xlfn.IFS(I1&lt;850,VLOOKUP(I1,[1]บังคับคดี!$B:$ZZ,59,0),AND(I1&gt;=850,I1&lt;1435),VLOOKUP(I1,'[1]บังคับคดีใหม่ ปี2563-2564'!$B:$ZZ,64,0),I1&gt;=1435,VLOOKUP(I1,'[1]สืบทรัพย์ ปี 2564-25666'!$B:$ZZ,72,0))</f>
        <v>0</v>
      </c>
      <c r="E3" s="153" t="s">
        <v>255</v>
      </c>
      <c r="F3" s="149"/>
      <c r="I3" s="247"/>
    </row>
    <row r="4" spans="1:11">
      <c r="A4" s="143" t="s">
        <v>253</v>
      </c>
      <c r="B4" s="146">
        <f t="array" ref="B4">_xlfn.IFS(I1&lt;850,VLOOKUP(I1,[1]บังคับคดี!$B:$ZZ,5,0),AND(I1&gt;=850,I1&lt;1435),VLOOKUP(I1,'[1]บังคับคดีใหม่ ปี2563-2564'!$B:$ZZ,6,0),I1&gt;=1435,VLOOKUP(I1,'[1]สืบทรัพย์ ปี 2564-25666'!$B:$ZZ,6,0))</f>
        <v>800040327887</v>
      </c>
      <c r="C4" s="176" t="s">
        <v>264</v>
      </c>
      <c r="D4" s="219">
        <v>242121</v>
      </c>
      <c r="E4" s="222" t="s">
        <v>337</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ผบ.1195/2562</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ผบ.1204/2562</v>
      </c>
      <c r="I5" s="157" t="s">
        <v>257</v>
      </c>
    </row>
    <row r="6" spans="1:11">
      <c r="A6" s="153" t="s">
        <v>338</v>
      </c>
      <c r="B6" s="171">
        <v>193515.54</v>
      </c>
      <c r="C6" s="225" t="s">
        <v>346</v>
      </c>
      <c r="D6" s="148">
        <v>244112</v>
      </c>
    </row>
    <row r="7" spans="1:11">
      <c r="A7" s="153"/>
      <c r="B7" s="190"/>
      <c r="D7" s="191"/>
    </row>
    <row r="8" spans="1:11">
      <c r="A8" s="153" t="s">
        <v>277</v>
      </c>
      <c r="B8" s="145" t="s">
        <v>348</v>
      </c>
      <c r="C8" s="175" t="s">
        <v>315</v>
      </c>
      <c r="D8" s="145">
        <v>27</v>
      </c>
      <c r="E8" s="175" t="s">
        <v>278</v>
      </c>
      <c r="F8" s="192">
        <v>1560100415109</v>
      </c>
      <c r="G8"/>
    </row>
    <row r="9" spans="1:11">
      <c r="A9" s="153" t="s">
        <v>325</v>
      </c>
      <c r="B9" s="220">
        <v>243892</v>
      </c>
      <c r="D9"/>
    </row>
    <row r="10" spans="1:11">
      <c r="A10" s="153"/>
      <c r="B10"/>
      <c r="C10"/>
      <c r="D10"/>
    </row>
    <row r="11" spans="1:11">
      <c r="A11" s="155" t="s">
        <v>244</v>
      </c>
      <c r="B11" s="160" t="s">
        <v>347</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351</v>
      </c>
      <c r="C12" s="203">
        <v>3501700231081</v>
      </c>
      <c r="D12" s="152" t="s">
        <v>239</v>
      </c>
      <c r="E12" s="158"/>
      <c r="F12" s="169"/>
      <c r="G12" s="152"/>
      <c r="I12" s="248" t="s">
        <v>242</v>
      </c>
      <c r="J12" s="248"/>
      <c r="K12" s="248"/>
    </row>
    <row r="13" spans="1:11" s="151" customFormat="1">
      <c r="A13" s="165" t="str">
        <f>IF(B14="","คู่สมรส","คู่สมรสจำเลยที่ 1")</f>
        <v>คู่สมรสจำเลยที่ 1</v>
      </c>
      <c r="B13" s="158" t="s">
        <v>352</v>
      </c>
      <c r="C13" s="203">
        <v>3501700116215</v>
      </c>
      <c r="D13" s="152" t="s">
        <v>239</v>
      </c>
      <c r="E13" s="158"/>
      <c r="F13" s="169"/>
      <c r="G13" s="152"/>
      <c r="I13" s="248"/>
      <c r="J13" s="248"/>
      <c r="K13" s="248"/>
    </row>
    <row r="14" spans="1:11" s="151" customFormat="1">
      <c r="A14" s="165" t="s">
        <v>212</v>
      </c>
      <c r="B14" s="158" t="s">
        <v>353</v>
      </c>
      <c r="C14" s="203">
        <v>3501700232860</v>
      </c>
      <c r="D14" s="152" t="s">
        <v>239</v>
      </c>
      <c r="E14" s="158"/>
      <c r="F14" s="169"/>
      <c r="G14" s="152"/>
      <c r="I14" s="166" t="s">
        <v>248</v>
      </c>
      <c r="J14" s="166"/>
      <c r="K14" s="166"/>
    </row>
    <row r="15" spans="1:11" s="151" customFormat="1">
      <c r="A15" s="165" t="s">
        <v>214</v>
      </c>
      <c r="B15" s="158" t="s">
        <v>152</v>
      </c>
      <c r="C15" s="203" t="s">
        <v>152</v>
      </c>
      <c r="D15" s="152" t="s">
        <v>152</v>
      </c>
      <c r="E15" s="158"/>
      <c r="F15" s="169"/>
      <c r="G15" s="152"/>
      <c r="I15" s="166" t="s">
        <v>249</v>
      </c>
      <c r="J15" s="166"/>
      <c r="K15" s="166"/>
    </row>
    <row r="16" spans="1:11" s="151" customFormat="1">
      <c r="A16" s="165" t="s">
        <v>213</v>
      </c>
      <c r="B16" s="158" t="s">
        <v>354</v>
      </c>
      <c r="C16" s="203">
        <v>3510200216902</v>
      </c>
      <c r="D16" s="152" t="s">
        <v>239</v>
      </c>
      <c r="E16" s="158"/>
      <c r="F16" s="169"/>
      <c r="G16" s="152"/>
      <c r="I16" s="166" t="s">
        <v>339</v>
      </c>
      <c r="J16" s="166"/>
      <c r="K16" s="166"/>
    </row>
    <row r="17" spans="1:12" s="151" customFormat="1" ht="84">
      <c r="A17" s="165" t="s">
        <v>215</v>
      </c>
      <c r="B17" s="158" t="s">
        <v>355</v>
      </c>
      <c r="C17" s="203">
        <v>3510200216881</v>
      </c>
      <c r="D17" s="152" t="s">
        <v>240</v>
      </c>
      <c r="E17" s="229" t="s">
        <v>357</v>
      </c>
      <c r="F17" s="169"/>
      <c r="G17" s="152"/>
      <c r="I17" s="166" t="s">
        <v>340</v>
      </c>
      <c r="J17" s="166"/>
      <c r="K17" s="166"/>
    </row>
    <row r="18" spans="1:12" s="151" customFormat="1" ht="21.75" customHeight="1">
      <c r="A18" s="165" t="s">
        <v>216</v>
      </c>
      <c r="B18" s="158"/>
      <c r="C18" s="203"/>
      <c r="D18" s="152"/>
      <c r="E18" s="158"/>
      <c r="F18" s="169"/>
      <c r="G18" s="152"/>
      <c r="I18" s="166" t="s">
        <v>341</v>
      </c>
      <c r="J18" s="159"/>
      <c r="K18" s="159"/>
    </row>
    <row r="19" spans="1:12" s="151" customFormat="1" ht="21.75" customHeight="1">
      <c r="A19" s="165" t="s">
        <v>219</v>
      </c>
      <c r="B19" s="158"/>
      <c r="C19" s="203"/>
      <c r="D19" s="152"/>
      <c r="E19" s="158"/>
      <c r="F19" s="169"/>
      <c r="G19" s="152"/>
      <c r="I19" s="224" t="s">
        <v>342</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1354 - รายงานผลสืบทรัพย์ ราย นางรัชดา    โค้คำ สาขาดอยเต่า (สืบรอบที่ 2)</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topLeftCell="A2"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49" t="str">
        <f>CONCATENATE("รายงานการสืบทรัพย์ (ข้อมูล ณ วันที่ ",TEXT(Sheet1!D6,"d ดดดด yyyy"),")")</f>
        <v>รายงานการสืบทรัพย์ (ข้อมูล ณ วันที่ 8 พฤษภาคม 2568)</v>
      </c>
      <c r="B2" s="249"/>
      <c r="C2" s="249"/>
      <c r="D2" s="249"/>
      <c r="E2" s="249"/>
      <c r="F2" s="249"/>
      <c r="G2" s="249"/>
      <c r="H2" s="249"/>
      <c r="I2" s="249"/>
      <c r="J2" s="249"/>
      <c r="K2" s="249"/>
      <c r="L2" s="249"/>
      <c r="M2" s="249"/>
      <c r="N2" s="249"/>
      <c r="O2" s="249"/>
      <c r="P2" s="249"/>
      <c r="Q2" s="249"/>
      <c r="R2" s="249"/>
      <c r="S2" s="249"/>
      <c r="T2" s="249"/>
      <c r="U2" s="249"/>
      <c r="V2" s="249"/>
      <c r="W2" s="249"/>
      <c r="X2" s="249"/>
      <c r="Y2" s="249"/>
      <c r="Z2" s="249"/>
      <c r="AA2" s="249"/>
      <c r="AB2" s="249"/>
      <c r="AC2" s="249"/>
      <c r="AD2" s="249"/>
      <c r="AE2" s="249"/>
      <c r="AF2" s="249"/>
      <c r="AG2" s="249"/>
      <c r="AH2" s="249"/>
      <c r="AI2" s="249"/>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344</v>
      </c>
      <c r="B4" s="137"/>
      <c r="E4" s="254" t="str">
        <f>Sheet1!B2</f>
        <v>นางรัชดา    โค้คำ</v>
      </c>
      <c r="F4" s="254"/>
      <c r="G4" s="254"/>
      <c r="H4" s="254"/>
      <c r="I4" s="254"/>
      <c r="J4" s="254"/>
      <c r="K4" s="254"/>
      <c r="L4" s="254"/>
      <c r="M4" s="254"/>
      <c r="N4" s="254"/>
      <c r="O4" s="254"/>
      <c r="P4" s="254"/>
      <c r="Q4" s="254"/>
      <c r="R4" s="254"/>
      <c r="S4" s="254"/>
      <c r="T4" s="254"/>
      <c r="U4" s="253" t="s">
        <v>73</v>
      </c>
      <c r="V4" s="253"/>
      <c r="W4" s="254" t="str">
        <f>Sheet1!D2</f>
        <v>ดอยเต่า</v>
      </c>
      <c r="X4" s="254"/>
      <c r="Y4" s="254"/>
      <c r="Z4" s="254"/>
      <c r="AA4" s="254"/>
      <c r="AB4" s="254"/>
      <c r="AC4" s="254"/>
      <c r="AD4" s="254"/>
      <c r="AE4" s="254"/>
      <c r="AF4" s="254"/>
      <c r="AG4" s="254"/>
      <c r="AH4" s="254"/>
      <c r="AI4" s="254"/>
      <c r="AJ4" s="254"/>
      <c r="AK4" s="138"/>
      <c r="AL4" s="186" t="s">
        <v>261</v>
      </c>
      <c r="AM4" s="185" t="s">
        <v>356</v>
      </c>
      <c r="AO4" s="161" t="s">
        <v>241</v>
      </c>
      <c r="AP4" s="138"/>
      <c r="AQ4" s="138"/>
    </row>
    <row r="5" spans="1:43">
      <c r="A5" s="19" t="s">
        <v>206</v>
      </c>
      <c r="B5" s="137"/>
      <c r="D5" s="254" t="str">
        <f>Sheet1!B3</f>
        <v>สินเชื่อธนาคารประชาชน</v>
      </c>
      <c r="E5" s="254"/>
      <c r="F5" s="254"/>
      <c r="G5" s="254"/>
      <c r="H5" s="254"/>
      <c r="I5" s="254"/>
      <c r="J5" s="254"/>
      <c r="K5" s="254"/>
      <c r="L5" s="254"/>
      <c r="M5" s="254"/>
      <c r="N5" s="254"/>
      <c r="O5" s="254"/>
      <c r="P5" s="254"/>
      <c r="Q5" s="254"/>
      <c r="R5" s="254"/>
      <c r="S5" s="253" t="s">
        <v>208</v>
      </c>
      <c r="T5" s="253"/>
      <c r="U5" s="253"/>
      <c r="V5" s="253"/>
      <c r="W5" s="252" t="str">
        <f>IF(OR(Sheet1!D3=0,Sheet1!D3="-"),"-",Sheet1!D3)</f>
        <v>-</v>
      </c>
      <c r="X5" s="252"/>
      <c r="Y5" s="252"/>
      <c r="Z5" s="252"/>
      <c r="AA5" s="252"/>
      <c r="AB5" s="252"/>
      <c r="AC5" s="252"/>
      <c r="AD5" s="252"/>
      <c r="AE5" s="252"/>
      <c r="AF5" s="252"/>
      <c r="AG5" s="252"/>
      <c r="AH5" s="252"/>
      <c r="AI5" s="252"/>
      <c r="AJ5" s="252"/>
      <c r="AK5" s="138"/>
      <c r="AL5" s="151" t="str">
        <f>CONCATENATE(Sheet1!I1,"(",RIGHT(AL1,2),") - รายงานผลสืบทรัพย์ ราย ",Sheet1!B2," ",Sheet1!C2,Sheet1!D2," (สืบรอบที่ ",Sheet1!F2,")",IF(Sheet1!B33=""," - ไม่พบทรัพย์",""))</f>
        <v>1354(68) - รายงานผลสืบทรัพย์ ราย นางรัชดา    โค้คำ สาขาดอยเต่า (สืบรอบที่ 2) - ไม่พบทรัพย์</v>
      </c>
      <c r="AM5" s="138"/>
      <c r="AO5" s="162" t="s">
        <v>258</v>
      </c>
      <c r="AP5" s="138"/>
      <c r="AQ5" s="138"/>
    </row>
    <row r="6" spans="1:43">
      <c r="A6" s="19" t="s">
        <v>207</v>
      </c>
      <c r="B6" s="137"/>
      <c r="F6" s="258">
        <f>Sheet1!B4</f>
        <v>800040327887</v>
      </c>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59"/>
      <c r="AH6" s="259"/>
      <c r="AI6" s="259"/>
      <c r="AJ6" s="259"/>
      <c r="AK6" s="138"/>
      <c r="AL6" s="2" t="s">
        <v>343</v>
      </c>
      <c r="AO6" s="162" t="s">
        <v>250</v>
      </c>
      <c r="AP6" s="138"/>
      <c r="AQ6" s="138"/>
    </row>
    <row r="7" spans="1:43">
      <c r="A7" s="19" t="s">
        <v>63</v>
      </c>
      <c r="B7" s="137"/>
      <c r="C7" s="254" t="str">
        <f>Sheet1!B5</f>
        <v>จังหวัดฮอด</v>
      </c>
      <c r="D7" s="254"/>
      <c r="E7" s="254"/>
      <c r="F7" s="254"/>
      <c r="G7" s="254"/>
      <c r="H7" s="254"/>
      <c r="I7" s="254"/>
      <c r="J7" s="254"/>
      <c r="K7" s="278" t="s">
        <v>209</v>
      </c>
      <c r="L7" s="278"/>
      <c r="M7" s="278"/>
      <c r="N7" s="278"/>
      <c r="O7" s="278"/>
      <c r="P7" s="278"/>
      <c r="Q7" s="255" t="str">
        <f>Sheet1!D5</f>
        <v>ผบ.1195/2562</v>
      </c>
      <c r="R7" s="255"/>
      <c r="S7" s="255"/>
      <c r="T7" s="255"/>
      <c r="U7" s="255"/>
      <c r="V7" s="255"/>
      <c r="W7" s="255"/>
      <c r="X7" s="277" t="s">
        <v>210</v>
      </c>
      <c r="Y7" s="277"/>
      <c r="Z7" s="277"/>
      <c r="AA7" s="277"/>
      <c r="AB7" s="277"/>
      <c r="AC7" s="277"/>
      <c r="AD7" s="255" t="str">
        <f>Sheet1!F5</f>
        <v>ผบ.1204/2562</v>
      </c>
      <c r="AE7" s="255"/>
      <c r="AF7" s="255"/>
      <c r="AG7" s="255"/>
      <c r="AH7" s="255"/>
      <c r="AI7" s="255"/>
      <c r="AJ7" s="255"/>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6" t="str">
        <f>Sheet1!B12</f>
        <v>นางรัชดา โค้คำ</v>
      </c>
      <c r="G9" s="256"/>
      <c r="H9" s="256"/>
      <c r="I9" s="256"/>
      <c r="J9" s="256"/>
      <c r="K9" s="256"/>
      <c r="L9" s="256"/>
      <c r="M9" s="256"/>
      <c r="N9" s="256"/>
      <c r="O9" s="256"/>
      <c r="P9" s="256"/>
      <c r="Q9" s="256"/>
      <c r="R9" s="256"/>
      <c r="S9" s="2" t="str">
        <f>Sheet1!A13</f>
        <v>คู่สมรสจำเลยที่ 1</v>
      </c>
      <c r="Y9" s="257" t="str">
        <f>Sheet1!B13</f>
        <v>นายประเสริฐ โค้คำ</v>
      </c>
      <c r="Z9" s="257"/>
      <c r="AA9" s="257"/>
      <c r="AB9" s="257"/>
      <c r="AC9" s="257"/>
      <c r="AD9" s="257"/>
      <c r="AE9" s="257"/>
      <c r="AF9" s="257"/>
      <c r="AG9" s="257"/>
      <c r="AH9" s="257"/>
      <c r="AI9" s="257"/>
      <c r="AJ9" s="257"/>
      <c r="AK9" s="138"/>
      <c r="AN9" s="138"/>
      <c r="AO9" s="163" t="s">
        <v>235</v>
      </c>
      <c r="AP9" s="138"/>
      <c r="AQ9" s="138"/>
    </row>
    <row r="10" spans="1:43">
      <c r="A10" s="19"/>
      <c r="B10" s="2" t="s">
        <v>212</v>
      </c>
      <c r="F10" s="256" t="str">
        <f>Sheet1!B14</f>
        <v>นายพันธ์ เทพแก้ว</v>
      </c>
      <c r="G10" s="256"/>
      <c r="H10" s="256"/>
      <c r="I10" s="256"/>
      <c r="J10" s="256"/>
      <c r="K10" s="256"/>
      <c r="L10" s="256"/>
      <c r="M10" s="256"/>
      <c r="N10" s="256"/>
      <c r="O10" s="256"/>
      <c r="P10" s="256"/>
      <c r="Q10" s="256"/>
      <c r="R10" s="256"/>
      <c r="S10" s="2" t="s">
        <v>214</v>
      </c>
      <c r="Y10" s="257" t="str">
        <f>Sheet1!B15</f>
        <v>-</v>
      </c>
      <c r="Z10" s="257"/>
      <c r="AA10" s="257"/>
      <c r="AB10" s="257"/>
      <c r="AC10" s="257"/>
      <c r="AD10" s="257"/>
      <c r="AE10" s="257"/>
      <c r="AF10" s="257"/>
      <c r="AG10" s="257"/>
      <c r="AH10" s="257"/>
      <c r="AI10" s="257"/>
      <c r="AJ10" s="257"/>
      <c r="AK10" s="138"/>
      <c r="AN10" s="138"/>
      <c r="AO10" s="164" t="s">
        <v>236</v>
      </c>
      <c r="AP10" s="138"/>
      <c r="AQ10" s="138"/>
    </row>
    <row r="11" spans="1:43">
      <c r="A11" s="19"/>
      <c r="B11" s="2" t="s">
        <v>213</v>
      </c>
      <c r="F11" s="256" t="str">
        <f>Sheet1!B16</f>
        <v>นายสมบูรณ์ สิงห์โต</v>
      </c>
      <c r="G11" s="256"/>
      <c r="H11" s="256"/>
      <c r="I11" s="256"/>
      <c r="J11" s="256"/>
      <c r="K11" s="256"/>
      <c r="L11" s="256"/>
      <c r="M11" s="256"/>
      <c r="N11" s="256"/>
      <c r="O11" s="256"/>
      <c r="P11" s="256"/>
      <c r="Q11" s="256"/>
      <c r="R11" s="256"/>
      <c r="S11" s="2" t="s">
        <v>215</v>
      </c>
      <c r="Y11" s="257" t="str">
        <f>Sheet1!B17</f>
        <v>นางอำพลอย เจนพนัสสัก</v>
      </c>
      <c r="Z11" s="257"/>
      <c r="AA11" s="257"/>
      <c r="AB11" s="257"/>
      <c r="AC11" s="257"/>
      <c r="AD11" s="257"/>
      <c r="AE11" s="257"/>
      <c r="AF11" s="257"/>
      <c r="AG11" s="257"/>
      <c r="AH11" s="257"/>
      <c r="AI11" s="257"/>
      <c r="AJ11" s="257"/>
      <c r="AK11" s="138"/>
      <c r="AL11" s="138"/>
      <c r="AM11" s="138"/>
      <c r="AN11" s="138"/>
      <c r="AO11" s="164" t="s">
        <v>237</v>
      </c>
      <c r="AP11" s="138"/>
      <c r="AQ11" s="138"/>
    </row>
    <row r="12" spans="1:43" hidden="1">
      <c r="A12" s="19"/>
      <c r="B12" s="2" t="s">
        <v>216</v>
      </c>
      <c r="F12" s="256">
        <f>Sheet1!B18</f>
        <v>0</v>
      </c>
      <c r="G12" s="256"/>
      <c r="H12" s="256"/>
      <c r="I12" s="256"/>
      <c r="J12" s="256"/>
      <c r="K12" s="256"/>
      <c r="L12" s="256"/>
      <c r="M12" s="256"/>
      <c r="N12" s="256"/>
      <c r="O12" s="256"/>
      <c r="P12" s="256"/>
      <c r="Q12" s="256"/>
      <c r="R12" s="256"/>
      <c r="S12" s="2" t="s">
        <v>219</v>
      </c>
      <c r="Y12" s="257">
        <f>Sheet1!B19</f>
        <v>0</v>
      </c>
      <c r="Z12" s="257"/>
      <c r="AA12" s="257"/>
      <c r="AB12" s="257"/>
      <c r="AC12" s="257"/>
      <c r="AD12" s="257"/>
      <c r="AE12" s="257"/>
      <c r="AF12" s="257"/>
      <c r="AG12" s="257"/>
      <c r="AH12" s="257"/>
      <c r="AI12" s="257"/>
      <c r="AJ12" s="257"/>
      <c r="AK12" s="138"/>
      <c r="AL12" s="138"/>
      <c r="AM12" s="138"/>
      <c r="AN12" s="138"/>
      <c r="AO12" s="164"/>
      <c r="AP12" s="138"/>
      <c r="AQ12" s="138"/>
    </row>
    <row r="13" spans="1:43" hidden="1">
      <c r="A13" s="19"/>
      <c r="B13" s="2" t="s">
        <v>217</v>
      </c>
      <c r="F13" s="256">
        <f>Sheet1!B20</f>
        <v>0</v>
      </c>
      <c r="G13" s="256"/>
      <c r="H13" s="256"/>
      <c r="I13" s="256"/>
      <c r="J13" s="256"/>
      <c r="K13" s="256"/>
      <c r="L13" s="256"/>
      <c r="M13" s="256"/>
      <c r="N13" s="256"/>
      <c r="O13" s="256"/>
      <c r="P13" s="256"/>
      <c r="Q13" s="256"/>
      <c r="R13" s="256"/>
      <c r="S13" s="2" t="s">
        <v>220</v>
      </c>
      <c r="Y13" s="257">
        <f>Sheet1!B21</f>
        <v>0</v>
      </c>
      <c r="Z13" s="257"/>
      <c r="AA13" s="257"/>
      <c r="AB13" s="257"/>
      <c r="AC13" s="257"/>
      <c r="AD13" s="257"/>
      <c r="AE13" s="257"/>
      <c r="AF13" s="257"/>
      <c r="AG13" s="257"/>
      <c r="AH13" s="257"/>
      <c r="AI13" s="257"/>
      <c r="AJ13" s="257"/>
      <c r="AK13" s="138"/>
      <c r="AL13" s="138"/>
      <c r="AM13" s="138"/>
      <c r="AN13" s="138"/>
      <c r="AO13" s="138"/>
      <c r="AP13" s="138"/>
      <c r="AQ13" s="138"/>
    </row>
    <row r="14" spans="1:43" hidden="1">
      <c r="A14" s="19"/>
      <c r="B14" s="2" t="s">
        <v>218</v>
      </c>
      <c r="F14" s="256">
        <f>Sheet1!B22</f>
        <v>0</v>
      </c>
      <c r="G14" s="256"/>
      <c r="H14" s="256"/>
      <c r="I14" s="256"/>
      <c r="J14" s="256"/>
      <c r="K14" s="256"/>
      <c r="L14" s="256"/>
      <c r="M14" s="256"/>
      <c r="N14" s="256"/>
      <c r="O14" s="256"/>
      <c r="P14" s="256"/>
      <c r="Q14" s="256"/>
      <c r="R14" s="256"/>
      <c r="S14" s="2" t="s">
        <v>221</v>
      </c>
      <c r="Y14" s="257">
        <f>Sheet1!B23</f>
        <v>0</v>
      </c>
      <c r="Z14" s="257"/>
      <c r="AA14" s="257"/>
      <c r="AB14" s="257"/>
      <c r="AC14" s="257"/>
      <c r="AD14" s="257"/>
      <c r="AE14" s="257"/>
      <c r="AF14" s="257"/>
      <c r="AG14" s="257"/>
      <c r="AH14" s="257"/>
      <c r="AI14" s="257"/>
      <c r="AJ14" s="257"/>
      <c r="AK14" s="138"/>
      <c r="AL14" s="138"/>
      <c r="AM14" s="138"/>
      <c r="AN14" s="138"/>
      <c r="AO14" s="138"/>
      <c r="AP14" s="138"/>
      <c r="AQ14" s="138"/>
    </row>
    <row r="15" spans="1:43" hidden="1">
      <c r="A15" s="19"/>
      <c r="B15" s="2" t="s">
        <v>224</v>
      </c>
      <c r="F15" s="256">
        <f>Sheet1!B24</f>
        <v>0</v>
      </c>
      <c r="G15" s="256"/>
      <c r="H15" s="256"/>
      <c r="I15" s="256"/>
      <c r="J15" s="256"/>
      <c r="K15" s="256"/>
      <c r="L15" s="256"/>
      <c r="M15" s="256"/>
      <c r="N15" s="256"/>
      <c r="O15" s="256"/>
      <c r="P15" s="256"/>
      <c r="Q15" s="256"/>
      <c r="R15" s="256"/>
      <c r="S15" s="2" t="s">
        <v>228</v>
      </c>
      <c r="Y15" s="257">
        <f>Sheet1!B25</f>
        <v>0</v>
      </c>
      <c r="Z15" s="257"/>
      <c r="AA15" s="257"/>
      <c r="AB15" s="257"/>
      <c r="AC15" s="257"/>
      <c r="AD15" s="257"/>
      <c r="AE15" s="257"/>
      <c r="AF15" s="257"/>
      <c r="AG15" s="257"/>
      <c r="AH15" s="257"/>
      <c r="AI15" s="257"/>
      <c r="AJ15" s="257"/>
      <c r="AK15" s="138"/>
      <c r="AL15" s="138"/>
      <c r="AM15" s="138"/>
      <c r="AN15" s="138"/>
      <c r="AO15" s="138"/>
      <c r="AP15" s="138"/>
      <c r="AQ15" s="138"/>
    </row>
    <row r="16" spans="1:43" hidden="1">
      <c r="A16" s="19"/>
      <c r="B16" s="2" t="s">
        <v>225</v>
      </c>
      <c r="F16" s="256">
        <f>Sheet1!B26</f>
        <v>0</v>
      </c>
      <c r="G16" s="256"/>
      <c r="H16" s="256"/>
      <c r="I16" s="256"/>
      <c r="J16" s="256"/>
      <c r="K16" s="256"/>
      <c r="L16" s="256"/>
      <c r="M16" s="256"/>
      <c r="N16" s="256"/>
      <c r="O16" s="256"/>
      <c r="P16" s="256"/>
      <c r="Q16" s="256"/>
      <c r="R16" s="256"/>
      <c r="S16" s="2" t="s">
        <v>229</v>
      </c>
      <c r="Y16" s="257">
        <f>Sheet1!B27</f>
        <v>0</v>
      </c>
      <c r="Z16" s="257"/>
      <c r="AA16" s="257"/>
      <c r="AB16" s="257"/>
      <c r="AC16" s="257"/>
      <c r="AD16" s="257"/>
      <c r="AE16" s="257"/>
      <c r="AF16" s="257"/>
      <c r="AG16" s="257"/>
      <c r="AH16" s="257"/>
      <c r="AI16" s="257"/>
      <c r="AJ16" s="257"/>
      <c r="AK16" s="138"/>
      <c r="AL16" s="138"/>
      <c r="AM16" s="138"/>
      <c r="AN16" s="138"/>
      <c r="AO16" s="138"/>
      <c r="AP16" s="138"/>
      <c r="AQ16" s="138"/>
    </row>
    <row r="17" spans="1:43" hidden="1">
      <c r="A17" s="19"/>
      <c r="B17" s="2" t="s">
        <v>226</v>
      </c>
      <c r="F17" s="256">
        <f>Sheet1!B28</f>
        <v>0</v>
      </c>
      <c r="G17" s="256"/>
      <c r="H17" s="256"/>
      <c r="I17" s="256"/>
      <c r="J17" s="256"/>
      <c r="K17" s="256"/>
      <c r="L17" s="256"/>
      <c r="M17" s="256"/>
      <c r="N17" s="256"/>
      <c r="O17" s="256"/>
      <c r="P17" s="256"/>
      <c r="Q17" s="256"/>
      <c r="R17" s="256"/>
      <c r="S17" s="2" t="s">
        <v>230</v>
      </c>
      <c r="Y17" s="257">
        <f>Sheet1!B29</f>
        <v>0</v>
      </c>
      <c r="Z17" s="257"/>
      <c r="AA17" s="257"/>
      <c r="AB17" s="257"/>
      <c r="AC17" s="257"/>
      <c r="AD17" s="257"/>
      <c r="AE17" s="257"/>
      <c r="AF17" s="257"/>
      <c r="AG17" s="257"/>
      <c r="AH17" s="257"/>
      <c r="AI17" s="257"/>
      <c r="AJ17" s="257"/>
      <c r="AK17" s="138"/>
      <c r="AL17" s="138"/>
      <c r="AM17" s="138"/>
      <c r="AN17" s="138"/>
      <c r="AO17" s="138"/>
      <c r="AP17" s="138"/>
      <c r="AQ17" s="138"/>
    </row>
    <row r="18" spans="1:43" hidden="1">
      <c r="A18" s="19"/>
      <c r="B18" s="2" t="s">
        <v>227</v>
      </c>
      <c r="F18" s="256">
        <f>Sheet1!B30</f>
        <v>0</v>
      </c>
      <c r="G18" s="256"/>
      <c r="H18" s="256"/>
      <c r="I18" s="256"/>
      <c r="J18" s="256"/>
      <c r="K18" s="256"/>
      <c r="L18" s="256"/>
      <c r="M18" s="256"/>
      <c r="N18" s="256"/>
      <c r="O18" s="256"/>
      <c r="P18" s="256"/>
      <c r="Q18" s="256"/>
      <c r="R18" s="256"/>
      <c r="S18" s="2" t="s">
        <v>223</v>
      </c>
      <c r="Y18" s="257">
        <f>Sheet1!B31</f>
        <v>0</v>
      </c>
      <c r="Z18" s="257"/>
      <c r="AA18" s="257"/>
      <c r="AB18" s="257"/>
      <c r="AC18" s="257"/>
      <c r="AD18" s="257"/>
      <c r="AE18" s="257"/>
      <c r="AF18" s="257"/>
      <c r="AG18" s="257"/>
      <c r="AH18" s="257"/>
      <c r="AI18" s="257"/>
      <c r="AJ18" s="257"/>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0" t="s">
        <v>205</v>
      </c>
      <c r="B20" s="250"/>
      <c r="C20" s="250"/>
      <c r="D20" s="250"/>
      <c r="E20" s="250"/>
      <c r="F20" s="250"/>
      <c r="G20" s="250" t="s">
        <v>222</v>
      </c>
      <c r="H20" s="250"/>
      <c r="I20" s="250"/>
      <c r="J20" s="250"/>
      <c r="K20" s="250"/>
      <c r="L20" s="250"/>
      <c r="M20" s="250"/>
      <c r="N20" s="250"/>
      <c r="O20" s="250"/>
      <c r="P20" s="250"/>
      <c r="Q20" s="250"/>
      <c r="R20" s="250"/>
      <c r="S20" s="250"/>
      <c r="T20" s="250" t="s">
        <v>263</v>
      </c>
      <c r="U20" s="250"/>
      <c r="V20" s="250"/>
      <c r="W20" s="250"/>
      <c r="X20" s="260" t="s">
        <v>233</v>
      </c>
      <c r="Y20" s="260"/>
      <c r="Z20" s="260"/>
      <c r="AA20" s="260"/>
      <c r="AB20" s="260"/>
      <c r="AC20" s="260"/>
      <c r="AD20" s="260"/>
      <c r="AE20" s="260"/>
      <c r="AF20" s="260"/>
      <c r="AG20" s="260"/>
      <c r="AH20" s="260"/>
      <c r="AI20" s="260"/>
      <c r="AJ20" s="260"/>
      <c r="AK20" s="138"/>
      <c r="AL20" s="138"/>
      <c r="AM20" s="138"/>
      <c r="AN20" s="138"/>
      <c r="AO20" s="138"/>
      <c r="AP20" s="138"/>
      <c r="AQ20" s="138"/>
    </row>
    <row r="21" spans="1:43" ht="64.5" customHeight="1">
      <c r="A21" s="251" t="str">
        <f>IF(F9=0,"ซ่อนช่อง",B9)</f>
        <v>จำเลยที่ 1</v>
      </c>
      <c r="B21" s="251"/>
      <c r="C21" s="251"/>
      <c r="D21" s="251"/>
      <c r="E21" s="251"/>
      <c r="F21" s="251"/>
      <c r="G21" s="262" t="s">
        <v>234</v>
      </c>
      <c r="H21" s="262"/>
      <c r="I21" s="262"/>
      <c r="J21" s="262"/>
      <c r="K21" s="262"/>
      <c r="L21" s="262"/>
      <c r="M21" s="262"/>
      <c r="N21" s="262"/>
      <c r="O21" s="262"/>
      <c r="P21" s="262"/>
      <c r="Q21" s="262"/>
      <c r="R21" s="262"/>
      <c r="S21" s="262"/>
      <c r="T21" s="263" t="str">
        <f>VLOOKUP(A21,Sheet1!A11:G31,4,0)</f>
        <v>ไม่พบ</v>
      </c>
      <c r="U21" s="263"/>
      <c r="V21" s="263"/>
      <c r="W21" s="263"/>
      <c r="X21" s="261" t="str">
        <f>IF(OR(T21="ไม่พบ",T21="-"),"-",VLOOKUP(A21,Sheet1!A11:G31,5,0))</f>
        <v>-</v>
      </c>
      <c r="Y21" s="261"/>
      <c r="Z21" s="261"/>
      <c r="AA21" s="261"/>
      <c r="AB21" s="261"/>
      <c r="AC21" s="261"/>
      <c r="AD21" s="261"/>
      <c r="AE21" s="261"/>
      <c r="AF21" s="261"/>
      <c r="AG21" s="261"/>
      <c r="AH21" s="261"/>
      <c r="AI21" s="261"/>
      <c r="AJ21" s="261"/>
      <c r="AK21" s="138"/>
      <c r="AL21" s="138"/>
      <c r="AM21" s="138"/>
      <c r="AN21" s="138"/>
      <c r="AO21" s="138"/>
      <c r="AP21" s="138"/>
      <c r="AQ21" s="138"/>
    </row>
    <row r="22" spans="1:43" ht="21.75" customHeight="1">
      <c r="A22" s="251"/>
      <c r="B22" s="251"/>
      <c r="C22" s="251"/>
      <c r="D22" s="251"/>
      <c r="E22" s="251"/>
      <c r="F22" s="251"/>
      <c r="G22" s="262" t="s">
        <v>262</v>
      </c>
      <c r="H22" s="262"/>
      <c r="I22" s="262"/>
      <c r="J22" s="262"/>
      <c r="K22" s="262"/>
      <c r="L22" s="262"/>
      <c r="M22" s="262"/>
      <c r="N22" s="262"/>
      <c r="O22" s="262"/>
      <c r="P22" s="262"/>
      <c r="Q22" s="262"/>
      <c r="R22" s="262"/>
      <c r="S22" s="262"/>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1" t="str">
        <f>IF(Y9=0,"ซ่อนช่อง",S9)</f>
        <v>คู่สมรสจำเลยที่ 1</v>
      </c>
      <c r="B23" s="251"/>
      <c r="C23" s="251"/>
      <c r="D23" s="251"/>
      <c r="E23" s="251"/>
      <c r="F23" s="251"/>
      <c r="G23" s="262" t="s">
        <v>234</v>
      </c>
      <c r="H23" s="262"/>
      <c r="I23" s="262"/>
      <c r="J23" s="262"/>
      <c r="K23" s="262"/>
      <c r="L23" s="262"/>
      <c r="M23" s="262"/>
      <c r="N23" s="262"/>
      <c r="O23" s="262"/>
      <c r="P23" s="262"/>
      <c r="Q23" s="262"/>
      <c r="R23" s="262"/>
      <c r="S23" s="262"/>
      <c r="T23" s="263" t="str">
        <f>VLOOKUP(A23,Sheet1!A11:G31,4,0)</f>
        <v>ไม่พบ</v>
      </c>
      <c r="U23" s="263"/>
      <c r="V23" s="263"/>
      <c r="W23" s="263"/>
      <c r="X23" s="261" t="str">
        <f>IF(OR(T23="ไม่พบ",T23="-"),"-",VLOOKUP(A23,Sheet1!A11:G31,5,0))</f>
        <v>-</v>
      </c>
      <c r="Y23" s="261"/>
      <c r="Z23" s="261"/>
      <c r="AA23" s="261"/>
      <c r="AB23" s="261"/>
      <c r="AC23" s="261"/>
      <c r="AD23" s="261"/>
      <c r="AE23" s="261"/>
      <c r="AF23" s="261"/>
      <c r="AG23" s="261"/>
      <c r="AH23" s="261"/>
      <c r="AI23" s="261"/>
      <c r="AJ23" s="261"/>
      <c r="AK23" s="138"/>
      <c r="AL23" s="138"/>
      <c r="AM23" s="138"/>
      <c r="AN23" s="138"/>
      <c r="AO23" s="138"/>
      <c r="AP23" s="138"/>
      <c r="AQ23" s="138"/>
    </row>
    <row r="24" spans="1:43" ht="21.75" customHeight="1">
      <c r="A24" s="251"/>
      <c r="B24" s="251"/>
      <c r="C24" s="251"/>
      <c r="D24" s="251"/>
      <c r="E24" s="251"/>
      <c r="F24" s="251"/>
      <c r="G24" s="262" t="s">
        <v>262</v>
      </c>
      <c r="H24" s="262"/>
      <c r="I24" s="262"/>
      <c r="J24" s="262"/>
      <c r="K24" s="262"/>
      <c r="L24" s="262"/>
      <c r="M24" s="262"/>
      <c r="N24" s="262"/>
      <c r="O24" s="262"/>
      <c r="P24" s="262"/>
      <c r="Q24" s="262"/>
      <c r="R24" s="262"/>
      <c r="S24" s="262"/>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1" t="str">
        <f>IF(F10=0,"ซ่อนช่อง","จำเลยที่ 2")</f>
        <v>จำเลยที่ 2</v>
      </c>
      <c r="B25" s="251"/>
      <c r="C25" s="251"/>
      <c r="D25" s="251"/>
      <c r="E25" s="251"/>
      <c r="F25" s="251"/>
      <c r="G25" s="262" t="s">
        <v>234</v>
      </c>
      <c r="H25" s="262"/>
      <c r="I25" s="262"/>
      <c r="J25" s="262"/>
      <c r="K25" s="262"/>
      <c r="L25" s="262"/>
      <c r="M25" s="262"/>
      <c r="N25" s="262"/>
      <c r="O25" s="262"/>
      <c r="P25" s="262"/>
      <c r="Q25" s="262"/>
      <c r="R25" s="262"/>
      <c r="S25" s="262"/>
      <c r="T25" s="264" t="str">
        <f>VLOOKUP(A25,Sheet1!A11:G31,4,0)</f>
        <v>ไม่พบ</v>
      </c>
      <c r="U25" s="265"/>
      <c r="V25" s="265"/>
      <c r="W25" s="266"/>
      <c r="X25" s="267" t="str">
        <f>IF(OR(T25="ไม่พบ",T25="-"),"-",VLOOKUP(A25,Sheet1!A11:G31,5,0))</f>
        <v>-</v>
      </c>
      <c r="Y25" s="268"/>
      <c r="Z25" s="268"/>
      <c r="AA25" s="268"/>
      <c r="AB25" s="268"/>
      <c r="AC25" s="268"/>
      <c r="AD25" s="268"/>
      <c r="AE25" s="268"/>
      <c r="AF25" s="268"/>
      <c r="AG25" s="268"/>
      <c r="AH25" s="268"/>
      <c r="AI25" s="268"/>
      <c r="AJ25" s="269"/>
      <c r="AK25" s="138"/>
      <c r="AL25" s="138"/>
      <c r="AM25" s="138"/>
      <c r="AN25" s="138"/>
      <c r="AO25" s="138"/>
      <c r="AP25" s="138"/>
      <c r="AQ25" s="138"/>
    </row>
    <row r="26" spans="1:43" ht="21.75" customHeight="1">
      <c r="A26" s="251"/>
      <c r="B26" s="251"/>
      <c r="C26" s="251"/>
      <c r="D26" s="251"/>
      <c r="E26" s="251"/>
      <c r="F26" s="251"/>
      <c r="G26" s="262" t="s">
        <v>262</v>
      </c>
      <c r="H26" s="262"/>
      <c r="I26" s="262"/>
      <c r="J26" s="262"/>
      <c r="K26" s="262"/>
      <c r="L26" s="262"/>
      <c r="M26" s="262"/>
      <c r="N26" s="262"/>
      <c r="O26" s="262"/>
      <c r="P26" s="262"/>
      <c r="Q26" s="262"/>
      <c r="R26" s="262"/>
      <c r="S26" s="262"/>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1" t="str">
        <f>IF(Y10=0,"ซ่อนช่อง","คู่สมรสจำเลยที่ 2")</f>
        <v>คู่สมรสจำเลยที่ 2</v>
      </c>
      <c r="B27" s="251"/>
      <c r="C27" s="251"/>
      <c r="D27" s="251"/>
      <c r="E27" s="251"/>
      <c r="F27" s="251"/>
      <c r="G27" s="262" t="s">
        <v>234</v>
      </c>
      <c r="H27" s="262"/>
      <c r="I27" s="262"/>
      <c r="J27" s="262"/>
      <c r="K27" s="262"/>
      <c r="L27" s="262"/>
      <c r="M27" s="262"/>
      <c r="N27" s="262"/>
      <c r="O27" s="262"/>
      <c r="P27" s="262"/>
      <c r="Q27" s="262"/>
      <c r="R27" s="262"/>
      <c r="S27" s="262"/>
      <c r="T27" s="263" t="str">
        <f>VLOOKUP(A27,Sheet1!A11:G31,4,0)</f>
        <v>-</v>
      </c>
      <c r="U27" s="263"/>
      <c r="V27" s="263"/>
      <c r="W27" s="263"/>
      <c r="X27" s="261" t="str">
        <f>IF(OR(T27="ไม่พบ",T27="-"),"-",VLOOKUP(A27,Sheet1!A11:G31,5,0))</f>
        <v>-</v>
      </c>
      <c r="Y27" s="261"/>
      <c r="Z27" s="261"/>
      <c r="AA27" s="261"/>
      <c r="AB27" s="261"/>
      <c r="AC27" s="261"/>
      <c r="AD27" s="261"/>
      <c r="AE27" s="261"/>
      <c r="AF27" s="261"/>
      <c r="AG27" s="261"/>
      <c r="AH27" s="261"/>
      <c r="AI27" s="261"/>
      <c r="AJ27" s="261"/>
      <c r="AK27" s="138"/>
      <c r="AL27" s="138"/>
      <c r="AM27" s="138"/>
      <c r="AN27" s="138"/>
      <c r="AO27" s="138"/>
      <c r="AP27" s="138"/>
      <c r="AQ27" s="138"/>
    </row>
    <row r="28" spans="1:43" ht="21.75" customHeight="1">
      <c r="A28" s="251"/>
      <c r="B28" s="251"/>
      <c r="C28" s="251"/>
      <c r="D28" s="251"/>
      <c r="E28" s="251"/>
      <c r="F28" s="251"/>
      <c r="G28" s="262" t="s">
        <v>262</v>
      </c>
      <c r="H28" s="262"/>
      <c r="I28" s="262"/>
      <c r="J28" s="262"/>
      <c r="K28" s="262"/>
      <c r="L28" s="262"/>
      <c r="M28" s="262"/>
      <c r="N28" s="262"/>
      <c r="O28" s="262"/>
      <c r="P28" s="262"/>
      <c r="Q28" s="262"/>
      <c r="R28" s="262"/>
      <c r="S28" s="262"/>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customHeight="1">
      <c r="A29" s="251" t="str">
        <f>IF(F11=0,"ซ่อนช่อง","จำเลยที่ 3")</f>
        <v>จำเลยที่ 3</v>
      </c>
      <c r="B29" s="251"/>
      <c r="C29" s="251"/>
      <c r="D29" s="251"/>
      <c r="E29" s="251"/>
      <c r="F29" s="251"/>
      <c r="G29" s="262" t="s">
        <v>234</v>
      </c>
      <c r="H29" s="262"/>
      <c r="I29" s="262"/>
      <c r="J29" s="262"/>
      <c r="K29" s="262"/>
      <c r="L29" s="262"/>
      <c r="M29" s="262"/>
      <c r="N29" s="262"/>
      <c r="O29" s="262"/>
      <c r="P29" s="262"/>
      <c r="Q29" s="262"/>
      <c r="R29" s="262"/>
      <c r="S29" s="262"/>
      <c r="T29" s="263" t="str">
        <f>VLOOKUP(A29,Sheet1!A11:G31,4,0)</f>
        <v>ไม่พบ</v>
      </c>
      <c r="U29" s="263"/>
      <c r="V29" s="263"/>
      <c r="W29" s="263"/>
      <c r="X29" s="261" t="str">
        <f>IF(OR(T29="ไม่พบ",T29="-"),"-",VLOOKUP(A29,Sheet1!A11:G31,5,0))</f>
        <v>-</v>
      </c>
      <c r="Y29" s="261"/>
      <c r="Z29" s="261"/>
      <c r="AA29" s="261"/>
      <c r="AB29" s="261"/>
      <c r="AC29" s="261"/>
      <c r="AD29" s="261"/>
      <c r="AE29" s="261"/>
      <c r="AF29" s="261"/>
      <c r="AG29" s="261"/>
      <c r="AH29" s="261"/>
      <c r="AI29" s="261"/>
      <c r="AJ29" s="261"/>
      <c r="AK29" s="138"/>
      <c r="AL29" s="138"/>
      <c r="AM29" s="138"/>
      <c r="AN29" s="138"/>
      <c r="AO29" s="138"/>
      <c r="AP29" s="138"/>
      <c r="AQ29" s="138"/>
    </row>
    <row r="30" spans="1:43" ht="21.75" customHeight="1">
      <c r="A30" s="251"/>
      <c r="B30" s="251"/>
      <c r="C30" s="251"/>
      <c r="D30" s="251"/>
      <c r="E30" s="251"/>
      <c r="F30" s="251"/>
      <c r="G30" s="262" t="s">
        <v>262</v>
      </c>
      <c r="H30" s="262"/>
      <c r="I30" s="262"/>
      <c r="J30" s="262"/>
      <c r="K30" s="262"/>
      <c r="L30" s="262"/>
      <c r="M30" s="262"/>
      <c r="N30" s="262"/>
      <c r="O30" s="262"/>
      <c r="P30" s="262"/>
      <c r="Q30" s="262"/>
      <c r="R30" s="262"/>
      <c r="S30" s="262"/>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87" customHeight="1">
      <c r="A31" s="251" t="str">
        <f>IF(Y11=0,"ซ่อนช่อง","คู่สมรสจำเลยที่ 3")</f>
        <v>คู่สมรสจำเลยที่ 3</v>
      </c>
      <c r="B31" s="251"/>
      <c r="C31" s="251"/>
      <c r="D31" s="251"/>
      <c r="E31" s="251"/>
      <c r="F31" s="251"/>
      <c r="G31" s="279" t="s">
        <v>234</v>
      </c>
      <c r="H31" s="279"/>
      <c r="I31" s="279"/>
      <c r="J31" s="279"/>
      <c r="K31" s="279"/>
      <c r="L31" s="279"/>
      <c r="M31" s="279"/>
      <c r="N31" s="279"/>
      <c r="O31" s="279"/>
      <c r="P31" s="279"/>
      <c r="Q31" s="279"/>
      <c r="R31" s="279"/>
      <c r="S31" s="279"/>
      <c r="T31" s="263" t="str">
        <f>VLOOKUP(A31,Sheet1!A11:G31,4,0)</f>
        <v>พบ</v>
      </c>
      <c r="U31" s="263"/>
      <c r="V31" s="263"/>
      <c r="W31" s="263"/>
      <c r="X31" s="261" t="str">
        <f>IF(OR(T31="ไม่พบ",T31="-"),"-",VLOOKUP(A31,Sheet1!A11:G31,5,0))</f>
        <v>โฉนดเลขที่ 14350 ต.ทาปลาดุก อ.แม่ทา 
จ.ลำพูน (สินส่วนตัว)
โฉนดเลขที่ 18802 ต.ทาปลาดุก อ.แม่ทา 
จ.ลำพูน (สินส่วนตัว)</v>
      </c>
      <c r="Y31" s="261"/>
      <c r="Z31" s="261"/>
      <c r="AA31" s="261"/>
      <c r="AB31" s="261"/>
      <c r="AC31" s="261"/>
      <c r="AD31" s="261"/>
      <c r="AE31" s="261"/>
      <c r="AF31" s="261"/>
      <c r="AG31" s="261"/>
      <c r="AH31" s="261"/>
      <c r="AI31" s="261"/>
      <c r="AJ31" s="261"/>
      <c r="AK31" s="138"/>
      <c r="AL31" s="138"/>
      <c r="AM31" s="138"/>
      <c r="AN31" s="138"/>
      <c r="AO31" s="138"/>
      <c r="AP31" s="138"/>
      <c r="AQ31" s="138"/>
    </row>
    <row r="32" spans="1:43" ht="21.75" customHeight="1">
      <c r="A32" s="251"/>
      <c r="B32" s="251"/>
      <c r="C32" s="251"/>
      <c r="D32" s="251"/>
      <c r="E32" s="251"/>
      <c r="F32" s="251"/>
      <c r="G32" s="262" t="s">
        <v>262</v>
      </c>
      <c r="H32" s="262"/>
      <c r="I32" s="262"/>
      <c r="J32" s="262"/>
      <c r="K32" s="262"/>
      <c r="L32" s="262"/>
      <c r="M32" s="262"/>
      <c r="N32" s="262"/>
      <c r="O32" s="262"/>
      <c r="P32" s="262"/>
      <c r="Q32" s="262"/>
      <c r="R32" s="262"/>
      <c r="S32" s="262"/>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0" t="str">
        <f>IF(F12=0,"ซ่อนช่อง","จำเลยที่ 4")</f>
        <v>ซ่อนช่อง</v>
      </c>
      <c r="B33" s="271"/>
      <c r="C33" s="271"/>
      <c r="D33" s="271"/>
      <c r="E33" s="271"/>
      <c r="F33" s="272"/>
      <c r="G33" s="262" t="s">
        <v>234</v>
      </c>
      <c r="H33" s="262"/>
      <c r="I33" s="262"/>
      <c r="J33" s="262"/>
      <c r="K33" s="262"/>
      <c r="L33" s="262"/>
      <c r="M33" s="262"/>
      <c r="N33" s="262"/>
      <c r="O33" s="262"/>
      <c r="P33" s="262"/>
      <c r="Q33" s="262"/>
      <c r="R33" s="262"/>
      <c r="S33" s="262"/>
      <c r="T33" s="263" t="e">
        <f>VLOOKUP(A33,Sheet1!A11:G31,4,0)</f>
        <v>#N/A</v>
      </c>
      <c r="U33" s="263"/>
      <c r="V33" s="263"/>
      <c r="W33" s="263"/>
      <c r="X33" s="261" t="e">
        <f>IF(OR(T33="ไม่พบ",T33="-"),"-",VLOOKUP(A33,Sheet1!A11:G31,5,0))</f>
        <v>#N/A</v>
      </c>
      <c r="Y33" s="261"/>
      <c r="Z33" s="261"/>
      <c r="AA33" s="261"/>
      <c r="AB33" s="261"/>
      <c r="AC33" s="261"/>
      <c r="AD33" s="261"/>
      <c r="AE33" s="261"/>
      <c r="AF33" s="261"/>
      <c r="AG33" s="261"/>
      <c r="AH33" s="261"/>
      <c r="AI33" s="261"/>
      <c r="AJ33" s="261"/>
      <c r="AK33" s="138"/>
      <c r="AL33" s="138"/>
      <c r="AM33" s="138"/>
      <c r="AN33" s="138"/>
      <c r="AO33" s="138"/>
      <c r="AP33" s="138"/>
      <c r="AQ33" s="138"/>
    </row>
    <row r="34" spans="1:43" ht="21.75" hidden="1" customHeight="1">
      <c r="A34" s="273"/>
      <c r="B34" s="274"/>
      <c r="C34" s="274"/>
      <c r="D34" s="274"/>
      <c r="E34" s="274"/>
      <c r="F34" s="275"/>
      <c r="G34" s="262" t="s">
        <v>262</v>
      </c>
      <c r="H34" s="262"/>
      <c r="I34" s="262"/>
      <c r="J34" s="262"/>
      <c r="K34" s="262"/>
      <c r="L34" s="262"/>
      <c r="M34" s="262"/>
      <c r="N34" s="262"/>
      <c r="O34" s="262"/>
      <c r="P34" s="262"/>
      <c r="Q34" s="262"/>
      <c r="R34" s="262"/>
      <c r="S34" s="262"/>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1" t="str">
        <f>IF(Y12=0,"ซ่อนช่อง","คู่สมรสจำเลยที่ 4")</f>
        <v>ซ่อนช่อง</v>
      </c>
      <c r="B35" s="251"/>
      <c r="C35" s="251"/>
      <c r="D35" s="251"/>
      <c r="E35" s="251"/>
      <c r="F35" s="251"/>
      <c r="G35" s="262" t="s">
        <v>234</v>
      </c>
      <c r="H35" s="262"/>
      <c r="I35" s="262"/>
      <c r="J35" s="262"/>
      <c r="K35" s="262"/>
      <c r="L35" s="262"/>
      <c r="M35" s="262"/>
      <c r="N35" s="262"/>
      <c r="O35" s="262"/>
      <c r="P35" s="262"/>
      <c r="Q35" s="262"/>
      <c r="R35" s="262"/>
      <c r="S35" s="262"/>
      <c r="T35" s="263" t="e">
        <f>VLOOKUP(A35,Sheet1!A11:G31,4,0)</f>
        <v>#N/A</v>
      </c>
      <c r="U35" s="263"/>
      <c r="V35" s="263"/>
      <c r="W35" s="263"/>
      <c r="X35" s="261" t="e">
        <f>IF(OR(T35="ไม่พบ",T35="-"),"-",VLOOKUP(A35,Sheet1!A11:G31,5,0))</f>
        <v>#N/A</v>
      </c>
      <c r="Y35" s="261"/>
      <c r="Z35" s="261"/>
      <c r="AA35" s="261"/>
      <c r="AB35" s="261"/>
      <c r="AC35" s="261"/>
      <c r="AD35" s="261"/>
      <c r="AE35" s="261"/>
      <c r="AF35" s="261"/>
      <c r="AG35" s="261"/>
      <c r="AH35" s="261"/>
      <c r="AI35" s="261"/>
      <c r="AJ35" s="261"/>
      <c r="AK35" s="138"/>
      <c r="AL35" s="138"/>
      <c r="AM35" s="138"/>
      <c r="AN35" s="138"/>
      <c r="AO35" s="138"/>
      <c r="AP35" s="138"/>
      <c r="AQ35" s="138"/>
    </row>
    <row r="36" spans="1:43" ht="21.75" hidden="1" customHeight="1">
      <c r="A36" s="251"/>
      <c r="B36" s="251"/>
      <c r="C36" s="251"/>
      <c r="D36" s="251"/>
      <c r="E36" s="251"/>
      <c r="F36" s="251"/>
      <c r="G36" s="262" t="s">
        <v>262</v>
      </c>
      <c r="H36" s="262"/>
      <c r="I36" s="262"/>
      <c r="J36" s="262"/>
      <c r="K36" s="262"/>
      <c r="L36" s="262"/>
      <c r="M36" s="262"/>
      <c r="N36" s="262"/>
      <c r="O36" s="262"/>
      <c r="P36" s="262"/>
      <c r="Q36" s="262"/>
      <c r="R36" s="262"/>
      <c r="S36" s="262"/>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1" t="str">
        <f>IF(F13=0,"ซ่อนช่อง","จำเลยที่ 5")</f>
        <v>ซ่อนช่อง</v>
      </c>
      <c r="B37" s="251"/>
      <c r="C37" s="251"/>
      <c r="D37" s="251"/>
      <c r="E37" s="251"/>
      <c r="F37" s="251"/>
      <c r="G37" s="262" t="s">
        <v>234</v>
      </c>
      <c r="H37" s="262"/>
      <c r="I37" s="262"/>
      <c r="J37" s="262"/>
      <c r="K37" s="262"/>
      <c r="L37" s="262"/>
      <c r="M37" s="262"/>
      <c r="N37" s="262"/>
      <c r="O37" s="262"/>
      <c r="P37" s="262"/>
      <c r="Q37" s="262"/>
      <c r="R37" s="262"/>
      <c r="S37" s="262"/>
      <c r="T37" s="263" t="e">
        <f>VLOOKUP(A37,Sheet1!A11:G31,4,0)</f>
        <v>#N/A</v>
      </c>
      <c r="U37" s="263"/>
      <c r="V37" s="263"/>
      <c r="W37" s="263"/>
      <c r="X37" s="261" t="e">
        <f>IF(OR(T37="ไม่พบ",T37="-"),"-",VLOOKUP(A37,Sheet1!A11:G31,5,0))</f>
        <v>#N/A</v>
      </c>
      <c r="Y37" s="261"/>
      <c r="Z37" s="261"/>
      <c r="AA37" s="261"/>
      <c r="AB37" s="261"/>
      <c r="AC37" s="261"/>
      <c r="AD37" s="261"/>
      <c r="AE37" s="261"/>
      <c r="AF37" s="261"/>
      <c r="AG37" s="261"/>
      <c r="AH37" s="261"/>
      <c r="AI37" s="261"/>
      <c r="AJ37" s="261"/>
      <c r="AK37" s="138"/>
      <c r="AL37" s="138"/>
      <c r="AM37" s="138"/>
      <c r="AN37" s="138"/>
      <c r="AO37" s="138"/>
      <c r="AP37" s="138"/>
      <c r="AQ37" s="138"/>
    </row>
    <row r="38" spans="1:43" ht="21.75" hidden="1" customHeight="1">
      <c r="A38" s="251"/>
      <c r="B38" s="251"/>
      <c r="C38" s="251"/>
      <c r="D38" s="251"/>
      <c r="E38" s="251"/>
      <c r="F38" s="251"/>
      <c r="G38" s="262" t="s">
        <v>262</v>
      </c>
      <c r="H38" s="262"/>
      <c r="I38" s="262"/>
      <c r="J38" s="262"/>
      <c r="K38" s="262"/>
      <c r="L38" s="262"/>
      <c r="M38" s="262"/>
      <c r="N38" s="262"/>
      <c r="O38" s="262"/>
      <c r="P38" s="262"/>
      <c r="Q38" s="262"/>
      <c r="R38" s="262"/>
      <c r="S38" s="262"/>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1" t="str">
        <f>IF(Y13=0,"ซ่อนช่อง","คู่สมรสจำเลยที่ 5")</f>
        <v>ซ่อนช่อง</v>
      </c>
      <c r="B39" s="251"/>
      <c r="C39" s="251"/>
      <c r="D39" s="251"/>
      <c r="E39" s="251"/>
      <c r="F39" s="251"/>
      <c r="G39" s="262" t="s">
        <v>234</v>
      </c>
      <c r="H39" s="262"/>
      <c r="I39" s="262"/>
      <c r="J39" s="262"/>
      <c r="K39" s="262"/>
      <c r="L39" s="262"/>
      <c r="M39" s="262"/>
      <c r="N39" s="262"/>
      <c r="O39" s="262"/>
      <c r="P39" s="262"/>
      <c r="Q39" s="262"/>
      <c r="R39" s="262"/>
      <c r="S39" s="262"/>
      <c r="T39" s="263" t="e">
        <f>VLOOKUP(A39,Sheet1!A11:G31,4,0)</f>
        <v>#N/A</v>
      </c>
      <c r="U39" s="263"/>
      <c r="V39" s="263"/>
      <c r="W39" s="263"/>
      <c r="X39" s="261" t="e">
        <f>IF(OR(T39="ไม่พบ",T39="-"),"-",VLOOKUP(A39,Sheet1!A11:G31,5,0))</f>
        <v>#N/A</v>
      </c>
      <c r="Y39" s="261"/>
      <c r="Z39" s="261"/>
      <c r="AA39" s="261"/>
      <c r="AB39" s="261"/>
      <c r="AC39" s="261"/>
      <c r="AD39" s="261"/>
      <c r="AE39" s="261"/>
      <c r="AF39" s="261"/>
      <c r="AG39" s="261"/>
      <c r="AH39" s="261"/>
      <c r="AI39" s="261"/>
      <c r="AJ39" s="261"/>
      <c r="AK39" s="138"/>
      <c r="AL39" s="138"/>
      <c r="AM39" s="138"/>
      <c r="AN39" s="138"/>
      <c r="AO39" s="138"/>
      <c r="AP39" s="138"/>
      <c r="AQ39" s="138"/>
    </row>
    <row r="40" spans="1:43" ht="21.75" hidden="1" customHeight="1">
      <c r="A40" s="251"/>
      <c r="B40" s="251"/>
      <c r="C40" s="251"/>
      <c r="D40" s="251"/>
      <c r="E40" s="251"/>
      <c r="F40" s="251"/>
      <c r="G40" s="262" t="s">
        <v>262</v>
      </c>
      <c r="H40" s="262"/>
      <c r="I40" s="262"/>
      <c r="J40" s="262"/>
      <c r="K40" s="262"/>
      <c r="L40" s="262"/>
      <c r="M40" s="262"/>
      <c r="N40" s="262"/>
      <c r="O40" s="262"/>
      <c r="P40" s="262"/>
      <c r="Q40" s="262"/>
      <c r="R40" s="262"/>
      <c r="S40" s="262"/>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1" t="str">
        <f>IF(F14=0,"ซ่อนช่อง","จำเลยที่ 6")</f>
        <v>ซ่อนช่อง</v>
      </c>
      <c r="B41" s="251"/>
      <c r="C41" s="251"/>
      <c r="D41" s="251"/>
      <c r="E41" s="251"/>
      <c r="F41" s="251"/>
      <c r="G41" s="262" t="s">
        <v>234</v>
      </c>
      <c r="H41" s="262"/>
      <c r="I41" s="262"/>
      <c r="J41" s="262"/>
      <c r="K41" s="262"/>
      <c r="L41" s="262"/>
      <c r="M41" s="262"/>
      <c r="N41" s="262"/>
      <c r="O41" s="262"/>
      <c r="P41" s="262"/>
      <c r="Q41" s="262"/>
      <c r="R41" s="262"/>
      <c r="S41" s="262"/>
      <c r="T41" s="263" t="e">
        <f>VLOOKUP(A41,Sheet1!A11:G31,4,0)</f>
        <v>#N/A</v>
      </c>
      <c r="U41" s="263"/>
      <c r="V41" s="263"/>
      <c r="W41" s="263"/>
      <c r="X41" s="261" t="e">
        <f>IF(OR(T41="ไม่พบ",T41="-"),"-",VLOOKUP(A41,Sheet1!A11:G31,5,0))</f>
        <v>#N/A</v>
      </c>
      <c r="Y41" s="261"/>
      <c r="Z41" s="261"/>
      <c r="AA41" s="261"/>
      <c r="AB41" s="261"/>
      <c r="AC41" s="261"/>
      <c r="AD41" s="261"/>
      <c r="AE41" s="261"/>
      <c r="AF41" s="261"/>
      <c r="AG41" s="261"/>
      <c r="AH41" s="261"/>
      <c r="AI41" s="261"/>
      <c r="AJ41" s="261"/>
      <c r="AK41" s="138"/>
      <c r="AL41" s="138"/>
      <c r="AM41" s="138"/>
      <c r="AN41" s="138"/>
      <c r="AO41" s="138"/>
      <c r="AP41" s="138"/>
      <c r="AQ41" s="138"/>
    </row>
    <row r="42" spans="1:43" ht="21.75" hidden="1" customHeight="1">
      <c r="A42" s="251"/>
      <c r="B42" s="251"/>
      <c r="C42" s="251"/>
      <c r="D42" s="251"/>
      <c r="E42" s="251"/>
      <c r="F42" s="251"/>
      <c r="G42" s="262" t="s">
        <v>262</v>
      </c>
      <c r="H42" s="262"/>
      <c r="I42" s="262"/>
      <c r="J42" s="262"/>
      <c r="K42" s="262"/>
      <c r="L42" s="262"/>
      <c r="M42" s="262"/>
      <c r="N42" s="262"/>
      <c r="O42" s="262"/>
      <c r="P42" s="262"/>
      <c r="Q42" s="262"/>
      <c r="R42" s="262"/>
      <c r="S42" s="262"/>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1" t="str">
        <f>IF(Y14=0,"ซ่อนช่อง","คู่สมรสจำเลยที่ 6")</f>
        <v>ซ่อนช่อง</v>
      </c>
      <c r="B43" s="251"/>
      <c r="C43" s="251"/>
      <c r="D43" s="251"/>
      <c r="E43" s="251"/>
      <c r="F43" s="251"/>
      <c r="G43" s="262" t="s">
        <v>234</v>
      </c>
      <c r="H43" s="262"/>
      <c r="I43" s="262"/>
      <c r="J43" s="262"/>
      <c r="K43" s="262"/>
      <c r="L43" s="262"/>
      <c r="M43" s="262"/>
      <c r="N43" s="262"/>
      <c r="O43" s="262"/>
      <c r="P43" s="262"/>
      <c r="Q43" s="262"/>
      <c r="R43" s="262"/>
      <c r="S43" s="262"/>
      <c r="T43" s="263" t="e">
        <f>VLOOKUP(A43,Sheet1!A11:G31,4,0)</f>
        <v>#N/A</v>
      </c>
      <c r="U43" s="263"/>
      <c r="V43" s="263"/>
      <c r="W43" s="263"/>
      <c r="X43" s="261" t="e">
        <f>IF(OR(T43="ไม่พบ",T43="-"),"-",VLOOKUP(A43,Sheet1!A11:G31,5,0))</f>
        <v>#N/A</v>
      </c>
      <c r="Y43" s="261"/>
      <c r="Z43" s="261"/>
      <c r="AA43" s="261"/>
      <c r="AB43" s="261"/>
      <c r="AC43" s="261"/>
      <c r="AD43" s="261"/>
      <c r="AE43" s="261"/>
      <c r="AF43" s="261"/>
      <c r="AG43" s="261"/>
      <c r="AH43" s="261"/>
      <c r="AI43" s="261"/>
      <c r="AJ43" s="261"/>
      <c r="AK43" s="138"/>
      <c r="AL43" s="138"/>
      <c r="AM43" s="138"/>
      <c r="AN43" s="138"/>
      <c r="AO43" s="138"/>
      <c r="AP43" s="138"/>
      <c r="AQ43" s="138"/>
    </row>
    <row r="44" spans="1:43" ht="21.75" hidden="1" customHeight="1">
      <c r="A44" s="251"/>
      <c r="B44" s="251"/>
      <c r="C44" s="251"/>
      <c r="D44" s="251"/>
      <c r="E44" s="251"/>
      <c r="F44" s="251"/>
      <c r="G44" s="262" t="s">
        <v>262</v>
      </c>
      <c r="H44" s="262"/>
      <c r="I44" s="262"/>
      <c r="J44" s="262"/>
      <c r="K44" s="262"/>
      <c r="L44" s="262"/>
      <c r="M44" s="262"/>
      <c r="N44" s="262"/>
      <c r="O44" s="262"/>
      <c r="P44" s="262"/>
      <c r="Q44" s="262"/>
      <c r="R44" s="262"/>
      <c r="S44" s="262"/>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1" t="str">
        <f>IF(F15=0,"ซ่อนช่อง","จำเลยที่ 7")</f>
        <v>ซ่อนช่อง</v>
      </c>
      <c r="B45" s="251"/>
      <c r="C45" s="251"/>
      <c r="D45" s="251"/>
      <c r="E45" s="251"/>
      <c r="F45" s="251"/>
      <c r="G45" s="262" t="s">
        <v>234</v>
      </c>
      <c r="H45" s="262"/>
      <c r="I45" s="262"/>
      <c r="J45" s="262"/>
      <c r="K45" s="262"/>
      <c r="L45" s="262"/>
      <c r="M45" s="262"/>
      <c r="N45" s="262"/>
      <c r="O45" s="262"/>
      <c r="P45" s="262"/>
      <c r="Q45" s="262"/>
      <c r="R45" s="262"/>
      <c r="S45" s="262"/>
      <c r="T45" s="263" t="e">
        <f>VLOOKUP(A45,Sheet1!A11:G31,4,0)</f>
        <v>#N/A</v>
      </c>
      <c r="U45" s="263"/>
      <c r="V45" s="263"/>
      <c r="W45" s="263"/>
      <c r="X45" s="261" t="e">
        <f>IF(OR(T45="ไม่พบ",T45="-"),"-",VLOOKUP(A45,Sheet1!A11:G31,5,0))</f>
        <v>#N/A</v>
      </c>
      <c r="Y45" s="261"/>
      <c r="Z45" s="261"/>
      <c r="AA45" s="261"/>
      <c r="AB45" s="261"/>
      <c r="AC45" s="261"/>
      <c r="AD45" s="261"/>
      <c r="AE45" s="261"/>
      <c r="AF45" s="261"/>
      <c r="AG45" s="261"/>
      <c r="AH45" s="261"/>
      <c r="AI45" s="261"/>
      <c r="AJ45" s="261"/>
      <c r="AK45" s="138"/>
      <c r="AL45" s="138"/>
      <c r="AM45" s="138"/>
      <c r="AN45" s="138"/>
      <c r="AO45" s="138"/>
      <c r="AP45" s="138"/>
      <c r="AQ45" s="138"/>
    </row>
    <row r="46" spans="1:43" ht="21.75" hidden="1" customHeight="1">
      <c r="A46" s="251"/>
      <c r="B46" s="251"/>
      <c r="C46" s="251"/>
      <c r="D46" s="251"/>
      <c r="E46" s="251"/>
      <c r="F46" s="251"/>
      <c r="G46" s="262" t="s">
        <v>262</v>
      </c>
      <c r="H46" s="262"/>
      <c r="I46" s="262"/>
      <c r="J46" s="262"/>
      <c r="K46" s="262"/>
      <c r="L46" s="262"/>
      <c r="M46" s="262"/>
      <c r="N46" s="262"/>
      <c r="O46" s="262"/>
      <c r="P46" s="262"/>
      <c r="Q46" s="262"/>
      <c r="R46" s="262"/>
      <c r="S46" s="262"/>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1" t="str">
        <f>IF(Y15=0,"ซ่อนช่อง","คู่สมรสจำเลยที่ 7")</f>
        <v>ซ่อนช่อง</v>
      </c>
      <c r="B47" s="251"/>
      <c r="C47" s="251"/>
      <c r="D47" s="251"/>
      <c r="E47" s="251"/>
      <c r="F47" s="251"/>
      <c r="G47" s="262" t="s">
        <v>234</v>
      </c>
      <c r="H47" s="262"/>
      <c r="I47" s="262"/>
      <c r="J47" s="262"/>
      <c r="K47" s="262"/>
      <c r="L47" s="262"/>
      <c r="M47" s="262"/>
      <c r="N47" s="262"/>
      <c r="O47" s="262"/>
      <c r="P47" s="262"/>
      <c r="Q47" s="262"/>
      <c r="R47" s="262"/>
      <c r="S47" s="262"/>
      <c r="T47" s="263" t="e">
        <f>VLOOKUP(A47,Sheet1!A11:G31,4,0)</f>
        <v>#N/A</v>
      </c>
      <c r="U47" s="263"/>
      <c r="V47" s="263"/>
      <c r="W47" s="263"/>
      <c r="X47" s="261" t="e">
        <f>IF(OR(T47="ไม่พบ",T47="-"),"-",VLOOKUP(A47,Sheet1!A11:G31,5,0))</f>
        <v>#N/A</v>
      </c>
      <c r="Y47" s="261"/>
      <c r="Z47" s="261"/>
      <c r="AA47" s="261"/>
      <c r="AB47" s="261"/>
      <c r="AC47" s="261"/>
      <c r="AD47" s="261"/>
      <c r="AE47" s="261"/>
      <c r="AF47" s="261"/>
      <c r="AG47" s="261"/>
      <c r="AH47" s="261"/>
      <c r="AI47" s="261"/>
      <c r="AJ47" s="261"/>
      <c r="AK47" s="138"/>
      <c r="AL47" s="138"/>
      <c r="AM47" s="138"/>
      <c r="AN47" s="138"/>
      <c r="AO47" s="138"/>
      <c r="AP47" s="138"/>
      <c r="AQ47" s="138"/>
    </row>
    <row r="48" spans="1:43" ht="21.75" hidden="1" customHeight="1">
      <c r="A48" s="251"/>
      <c r="B48" s="251"/>
      <c r="C48" s="251"/>
      <c r="D48" s="251"/>
      <c r="E48" s="251"/>
      <c r="F48" s="251"/>
      <c r="G48" s="262" t="s">
        <v>262</v>
      </c>
      <c r="H48" s="262"/>
      <c r="I48" s="262"/>
      <c r="J48" s="262"/>
      <c r="K48" s="262"/>
      <c r="L48" s="262"/>
      <c r="M48" s="262"/>
      <c r="N48" s="262"/>
      <c r="O48" s="262"/>
      <c r="P48" s="262"/>
      <c r="Q48" s="262"/>
      <c r="R48" s="262"/>
      <c r="S48" s="262"/>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1" t="str">
        <f>IF(F16=0,"ซ่อนช่อง","จำเลยที่ 8")</f>
        <v>ซ่อนช่อง</v>
      </c>
      <c r="B49" s="251"/>
      <c r="C49" s="251"/>
      <c r="D49" s="251"/>
      <c r="E49" s="251"/>
      <c r="F49" s="251"/>
      <c r="G49" s="262" t="s">
        <v>234</v>
      </c>
      <c r="H49" s="262"/>
      <c r="I49" s="262"/>
      <c r="J49" s="262"/>
      <c r="K49" s="262"/>
      <c r="L49" s="262"/>
      <c r="M49" s="262"/>
      <c r="N49" s="262"/>
      <c r="O49" s="262"/>
      <c r="P49" s="262"/>
      <c r="Q49" s="262"/>
      <c r="R49" s="262"/>
      <c r="S49" s="262"/>
      <c r="T49" s="263" t="e">
        <f>VLOOKUP(A49,Sheet1!A11:G31,4,0)</f>
        <v>#N/A</v>
      </c>
      <c r="U49" s="263"/>
      <c r="V49" s="263"/>
      <c r="W49" s="263"/>
      <c r="X49" s="261" t="e">
        <f>IF(OR(T49="ไม่พบ",T49="-"),"-",VLOOKUP(A49,Sheet1!A11:G31,5,0))</f>
        <v>#N/A</v>
      </c>
      <c r="Y49" s="261"/>
      <c r="Z49" s="261"/>
      <c r="AA49" s="261"/>
      <c r="AB49" s="261"/>
      <c r="AC49" s="261"/>
      <c r="AD49" s="261"/>
      <c r="AE49" s="261"/>
      <c r="AF49" s="261"/>
      <c r="AG49" s="261"/>
      <c r="AH49" s="261"/>
      <c r="AI49" s="261"/>
      <c r="AJ49" s="261"/>
      <c r="AK49" s="138"/>
      <c r="AL49" s="138"/>
      <c r="AM49" s="138"/>
      <c r="AN49" s="138"/>
      <c r="AO49" s="138"/>
      <c r="AP49" s="138"/>
      <c r="AQ49" s="138"/>
    </row>
    <row r="50" spans="1:43" ht="21.75" hidden="1" customHeight="1">
      <c r="A50" s="251"/>
      <c r="B50" s="251"/>
      <c r="C50" s="251"/>
      <c r="D50" s="251"/>
      <c r="E50" s="251"/>
      <c r="F50" s="251"/>
      <c r="G50" s="262" t="s">
        <v>262</v>
      </c>
      <c r="H50" s="262"/>
      <c r="I50" s="262"/>
      <c r="J50" s="262"/>
      <c r="K50" s="262"/>
      <c r="L50" s="262"/>
      <c r="M50" s="262"/>
      <c r="N50" s="262"/>
      <c r="O50" s="262"/>
      <c r="P50" s="262"/>
      <c r="Q50" s="262"/>
      <c r="R50" s="262"/>
      <c r="S50" s="262"/>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1" t="str">
        <f>IF(Y16=0,"ซ่อนช่อง","คู่สมรสจำเลยที่ 8")</f>
        <v>ซ่อนช่อง</v>
      </c>
      <c r="B51" s="251"/>
      <c r="C51" s="251"/>
      <c r="D51" s="251"/>
      <c r="E51" s="251"/>
      <c r="F51" s="251"/>
      <c r="G51" s="262" t="s">
        <v>234</v>
      </c>
      <c r="H51" s="262"/>
      <c r="I51" s="262"/>
      <c r="J51" s="262"/>
      <c r="K51" s="262"/>
      <c r="L51" s="262"/>
      <c r="M51" s="262"/>
      <c r="N51" s="262"/>
      <c r="O51" s="262"/>
      <c r="P51" s="262"/>
      <c r="Q51" s="262"/>
      <c r="R51" s="262"/>
      <c r="S51" s="262"/>
      <c r="T51" s="263" t="e">
        <f>VLOOKUP(A51,Sheet1!A11:G31,4,0)</f>
        <v>#N/A</v>
      </c>
      <c r="U51" s="263"/>
      <c r="V51" s="263"/>
      <c r="W51" s="263"/>
      <c r="X51" s="261" t="e">
        <f>IF(OR(T51="ไม่พบ",T51="-"),"-",VLOOKUP(A51,Sheet1!A11:G31,5,0))</f>
        <v>#N/A</v>
      </c>
      <c r="Y51" s="261"/>
      <c r="Z51" s="261"/>
      <c r="AA51" s="261"/>
      <c r="AB51" s="261"/>
      <c r="AC51" s="261"/>
      <c r="AD51" s="261"/>
      <c r="AE51" s="261"/>
      <c r="AF51" s="261"/>
      <c r="AG51" s="261"/>
      <c r="AH51" s="261"/>
      <c r="AI51" s="261"/>
      <c r="AJ51" s="261"/>
      <c r="AK51" s="138"/>
      <c r="AL51" s="138"/>
      <c r="AM51" s="138"/>
      <c r="AN51" s="138"/>
      <c r="AO51" s="138"/>
      <c r="AP51" s="138"/>
      <c r="AQ51" s="138"/>
    </row>
    <row r="52" spans="1:43" ht="21.75" hidden="1" customHeight="1">
      <c r="A52" s="251"/>
      <c r="B52" s="251"/>
      <c r="C52" s="251"/>
      <c r="D52" s="251"/>
      <c r="E52" s="251"/>
      <c r="F52" s="251"/>
      <c r="G52" s="262" t="s">
        <v>262</v>
      </c>
      <c r="H52" s="262"/>
      <c r="I52" s="262"/>
      <c r="J52" s="262"/>
      <c r="K52" s="262"/>
      <c r="L52" s="262"/>
      <c r="M52" s="262"/>
      <c r="N52" s="262"/>
      <c r="O52" s="262"/>
      <c r="P52" s="262"/>
      <c r="Q52" s="262"/>
      <c r="R52" s="262"/>
      <c r="S52" s="262"/>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1" t="str">
        <f>IF(F17=0,"ซ่อนช่อง","จำเลยที่ 9")</f>
        <v>ซ่อนช่อง</v>
      </c>
      <c r="B53" s="251"/>
      <c r="C53" s="251"/>
      <c r="D53" s="251"/>
      <c r="E53" s="251"/>
      <c r="F53" s="251"/>
      <c r="G53" s="262" t="s">
        <v>234</v>
      </c>
      <c r="H53" s="262"/>
      <c r="I53" s="262"/>
      <c r="J53" s="262"/>
      <c r="K53" s="262"/>
      <c r="L53" s="262"/>
      <c r="M53" s="262"/>
      <c r="N53" s="262"/>
      <c r="O53" s="262"/>
      <c r="P53" s="262"/>
      <c r="Q53" s="262"/>
      <c r="R53" s="262"/>
      <c r="S53" s="262"/>
      <c r="T53" s="251" t="e">
        <f>VLOOKUP(A53,Sheet1!A11:G31,4,0)</f>
        <v>#N/A</v>
      </c>
      <c r="U53" s="251"/>
      <c r="V53" s="251"/>
      <c r="W53" s="251"/>
      <c r="X53" s="276" t="e">
        <f>VLOOKUP(A53,Sheet1!A11:G31,5,0)</f>
        <v>#N/A</v>
      </c>
      <c r="Y53" s="276"/>
      <c r="Z53" s="276"/>
      <c r="AA53" s="276"/>
      <c r="AB53" s="276"/>
      <c r="AC53" s="276"/>
      <c r="AD53" s="276"/>
      <c r="AE53" s="276"/>
      <c r="AF53" s="276"/>
      <c r="AG53" s="276"/>
      <c r="AH53" s="276"/>
      <c r="AI53" s="276"/>
      <c r="AJ53" s="276"/>
      <c r="AK53" s="138"/>
      <c r="AL53" s="138"/>
      <c r="AM53" s="138"/>
      <c r="AN53" s="138"/>
      <c r="AO53" s="138"/>
      <c r="AP53" s="138"/>
      <c r="AQ53" s="138"/>
    </row>
    <row r="54" spans="1:43" ht="21.75" hidden="1" customHeight="1">
      <c r="A54" s="251"/>
      <c r="B54" s="251"/>
      <c r="C54" s="251"/>
      <c r="D54" s="251"/>
      <c r="E54" s="251"/>
      <c r="F54" s="251"/>
      <c r="G54" s="262" t="s">
        <v>262</v>
      </c>
      <c r="H54" s="262"/>
      <c r="I54" s="262"/>
      <c r="J54" s="262"/>
      <c r="K54" s="262"/>
      <c r="L54" s="262"/>
      <c r="M54" s="262"/>
      <c r="N54" s="262"/>
      <c r="O54" s="262"/>
      <c r="P54" s="262"/>
      <c r="Q54" s="262"/>
      <c r="R54" s="262"/>
      <c r="S54" s="262"/>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1" t="str">
        <f>IF(Y17=0,"ซ่อนช่อง","คู่สมรสจำเลยที่ 9")</f>
        <v>ซ่อนช่อง</v>
      </c>
      <c r="B55" s="251"/>
      <c r="C55" s="251"/>
      <c r="D55" s="251"/>
      <c r="E55" s="251"/>
      <c r="F55" s="251"/>
      <c r="G55" s="262" t="s">
        <v>234</v>
      </c>
      <c r="H55" s="262"/>
      <c r="I55" s="262"/>
      <c r="J55" s="262"/>
      <c r="K55" s="262"/>
      <c r="L55" s="262"/>
      <c r="M55" s="262"/>
      <c r="N55" s="262"/>
      <c r="O55" s="262"/>
      <c r="P55" s="262"/>
      <c r="Q55" s="262"/>
      <c r="R55" s="262"/>
      <c r="S55" s="262"/>
      <c r="T55" s="251" t="e">
        <f>VLOOKUP(A55,Sheet1!A11:G31,4,0)</f>
        <v>#N/A</v>
      </c>
      <c r="U55" s="251"/>
      <c r="V55" s="251"/>
      <c r="W55" s="251"/>
      <c r="X55" s="276" t="e">
        <f>VLOOKUP(A55,Sheet1!A11:G31,5,0)</f>
        <v>#N/A</v>
      </c>
      <c r="Y55" s="276"/>
      <c r="Z55" s="276"/>
      <c r="AA55" s="276"/>
      <c r="AB55" s="276"/>
      <c r="AC55" s="276"/>
      <c r="AD55" s="276"/>
      <c r="AE55" s="276"/>
      <c r="AF55" s="276"/>
      <c r="AG55" s="276"/>
      <c r="AH55" s="276"/>
      <c r="AI55" s="276"/>
      <c r="AJ55" s="276"/>
      <c r="AK55" s="138"/>
      <c r="AL55" s="138"/>
      <c r="AM55" s="138"/>
      <c r="AN55" s="138"/>
      <c r="AO55" s="138"/>
      <c r="AP55" s="138"/>
      <c r="AQ55" s="138"/>
    </row>
    <row r="56" spans="1:43" ht="21.75" hidden="1" customHeight="1">
      <c r="A56" s="251"/>
      <c r="B56" s="251"/>
      <c r="C56" s="251"/>
      <c r="D56" s="251"/>
      <c r="E56" s="251"/>
      <c r="F56" s="251"/>
      <c r="G56" s="262" t="s">
        <v>262</v>
      </c>
      <c r="H56" s="262"/>
      <c r="I56" s="262"/>
      <c r="J56" s="262"/>
      <c r="K56" s="262"/>
      <c r="L56" s="262"/>
      <c r="M56" s="262"/>
      <c r="N56" s="262"/>
      <c r="O56" s="262"/>
      <c r="P56" s="262"/>
      <c r="Q56" s="262"/>
      <c r="R56" s="262"/>
      <c r="S56" s="262"/>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1" t="str">
        <f>IF(F18=0,"ซ่อนช่อง","จำเลยที่ 10")</f>
        <v>ซ่อนช่อง</v>
      </c>
      <c r="B57" s="251"/>
      <c r="C57" s="251"/>
      <c r="D57" s="251"/>
      <c r="E57" s="251"/>
      <c r="F57" s="251"/>
      <c r="G57" s="262" t="s">
        <v>234</v>
      </c>
      <c r="H57" s="262"/>
      <c r="I57" s="262"/>
      <c r="J57" s="262"/>
      <c r="K57" s="262"/>
      <c r="L57" s="262"/>
      <c r="M57" s="262"/>
      <c r="N57" s="262"/>
      <c r="O57" s="262"/>
      <c r="P57" s="262"/>
      <c r="Q57" s="262"/>
      <c r="R57" s="262"/>
      <c r="S57" s="262"/>
      <c r="T57" s="251" t="e">
        <f>VLOOKUP(A57,Sheet1!A11:G31,4,0)</f>
        <v>#N/A</v>
      </c>
      <c r="U57" s="251"/>
      <c r="V57" s="251"/>
      <c r="W57" s="251"/>
      <c r="X57" s="276" t="e">
        <f>VLOOKUP(A57,Sheet1!A11:G31,5,0)</f>
        <v>#N/A</v>
      </c>
      <c r="Y57" s="276"/>
      <c r="Z57" s="276"/>
      <c r="AA57" s="276"/>
      <c r="AB57" s="276"/>
      <c r="AC57" s="276"/>
      <c r="AD57" s="276"/>
      <c r="AE57" s="276"/>
      <c r="AF57" s="276"/>
      <c r="AG57" s="276"/>
      <c r="AH57" s="276"/>
      <c r="AI57" s="276"/>
      <c r="AJ57" s="276"/>
      <c r="AK57" s="138"/>
      <c r="AL57" s="138"/>
      <c r="AM57" s="138"/>
      <c r="AN57" s="138"/>
      <c r="AO57" s="138"/>
      <c r="AP57" s="138"/>
      <c r="AQ57" s="138"/>
    </row>
    <row r="58" spans="1:43" ht="21.75" hidden="1" customHeight="1">
      <c r="A58" s="251"/>
      <c r="B58" s="251"/>
      <c r="C58" s="251"/>
      <c r="D58" s="251"/>
      <c r="E58" s="251"/>
      <c r="F58" s="251"/>
      <c r="G58" s="262" t="s">
        <v>262</v>
      </c>
      <c r="H58" s="262"/>
      <c r="I58" s="262"/>
      <c r="J58" s="262"/>
      <c r="K58" s="262"/>
      <c r="L58" s="262"/>
      <c r="M58" s="262"/>
      <c r="N58" s="262"/>
      <c r="O58" s="262"/>
      <c r="P58" s="262"/>
      <c r="Q58" s="262"/>
      <c r="R58" s="262"/>
      <c r="S58" s="262"/>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1" t="str">
        <f>IF(Y18=0,"ซ่อนช่อง","คู่สมรสจำเลยที่ 10")</f>
        <v>ซ่อนช่อง</v>
      </c>
      <c r="B59" s="251"/>
      <c r="C59" s="251"/>
      <c r="D59" s="251"/>
      <c r="E59" s="251"/>
      <c r="F59" s="251"/>
      <c r="G59" s="262" t="s">
        <v>234</v>
      </c>
      <c r="H59" s="262"/>
      <c r="I59" s="262"/>
      <c r="J59" s="262"/>
      <c r="K59" s="262"/>
      <c r="L59" s="262"/>
      <c r="M59" s="262"/>
      <c r="N59" s="262"/>
      <c r="O59" s="262"/>
      <c r="P59" s="262"/>
      <c r="Q59" s="262"/>
      <c r="R59" s="262"/>
      <c r="S59" s="262"/>
      <c r="T59" s="251" t="e">
        <f>VLOOKUP(A59,Sheet1!A11:G31,4,0)</f>
        <v>#N/A</v>
      </c>
      <c r="U59" s="251"/>
      <c r="V59" s="251"/>
      <c r="W59" s="251"/>
      <c r="X59" s="276" t="e">
        <f>VLOOKUP(A59,Sheet1!A11:G31,5,0)</f>
        <v>#N/A</v>
      </c>
      <c r="Y59" s="276"/>
      <c r="Z59" s="276"/>
      <c r="AA59" s="276"/>
      <c r="AB59" s="276"/>
      <c r="AC59" s="276"/>
      <c r="AD59" s="276"/>
      <c r="AE59" s="276"/>
      <c r="AF59" s="276"/>
      <c r="AG59" s="276"/>
      <c r="AH59" s="276"/>
      <c r="AI59" s="276"/>
      <c r="AJ59" s="276"/>
      <c r="AK59" s="138"/>
      <c r="AL59" s="138"/>
      <c r="AM59" s="138"/>
      <c r="AN59" s="138"/>
      <c r="AO59" s="138"/>
      <c r="AP59" s="138"/>
      <c r="AQ59" s="138"/>
    </row>
    <row r="60" spans="1:43" ht="21.6" hidden="1" customHeight="1">
      <c r="A60" s="251"/>
      <c r="B60" s="251"/>
      <c r="C60" s="251"/>
      <c r="D60" s="251"/>
      <c r="E60" s="251"/>
      <c r="F60" s="251"/>
      <c r="G60" s="262" t="s">
        <v>262</v>
      </c>
      <c r="H60" s="262"/>
      <c r="I60" s="262"/>
      <c r="J60" s="262"/>
      <c r="K60" s="262"/>
      <c r="L60" s="262"/>
      <c r="M60" s="262"/>
      <c r="N60" s="262"/>
      <c r="O60" s="262"/>
      <c r="P60" s="262"/>
      <c r="Q60" s="262"/>
      <c r="R60" s="262"/>
      <c r="S60" s="262"/>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7" t="str">
        <f>IF(Sheet1!B33&lt;&gt;"","เห็นควรยึด","")</f>
        <v/>
      </c>
      <c r="G62" s="257"/>
      <c r="H62" s="257"/>
      <c r="I62" s="257"/>
      <c r="J62" s="257"/>
      <c r="K62" s="257"/>
      <c r="L62" s="257"/>
      <c r="M62" s="257"/>
      <c r="N62" s="257"/>
      <c r="O62" s="257"/>
      <c r="P62" s="257"/>
      <c r="Q62" s="257"/>
      <c r="R62" s="257"/>
      <c r="S62" s="257"/>
      <c r="T62" s="257"/>
      <c r="U62" s="257"/>
      <c r="V62" s="257"/>
      <c r="W62" s="257"/>
      <c r="X62" s="257"/>
      <c r="Y62" s="257"/>
      <c r="Z62" s="257"/>
      <c r="AA62" s="257"/>
      <c r="AB62" s="257"/>
      <c r="AC62" s="257"/>
      <c r="AD62" s="257"/>
      <c r="AE62" s="257"/>
      <c r="AF62" s="257"/>
      <c r="AG62" s="257"/>
      <c r="AH62" s="257"/>
      <c r="AI62" s="257"/>
      <c r="AJ62" s="138"/>
      <c r="AK62" s="138"/>
      <c r="AL62" s="138"/>
      <c r="AM62" s="138"/>
      <c r="AN62" s="138"/>
      <c r="AO62" s="138"/>
      <c r="AP62" s="138"/>
      <c r="AQ62" s="138"/>
    </row>
    <row r="63" spans="1:43">
      <c r="A63" s="19"/>
      <c r="B63" s="137"/>
      <c r="F63" s="257" t="str">
        <f>IF(Sheet1!B33&lt;&gt;"",Sheet1!B33,"")</f>
        <v/>
      </c>
      <c r="G63" s="257"/>
      <c r="H63" s="257"/>
      <c r="I63" s="257"/>
      <c r="J63" s="257"/>
      <c r="K63" s="257"/>
      <c r="L63" s="257"/>
      <c r="M63" s="257"/>
      <c r="N63" s="257"/>
      <c r="O63" s="257"/>
      <c r="P63" s="257"/>
      <c r="Q63" s="257"/>
      <c r="R63" s="257"/>
      <c r="S63" s="257"/>
      <c r="T63" s="257"/>
      <c r="U63" s="257"/>
      <c r="V63" s="257"/>
      <c r="W63" s="257"/>
      <c r="X63" s="257"/>
      <c r="Y63" s="257"/>
      <c r="Z63" s="257"/>
      <c r="AA63" s="257"/>
      <c r="AB63" s="257"/>
      <c r="AC63" s="257"/>
      <c r="AD63" s="257"/>
      <c r="AE63" s="257"/>
      <c r="AF63" s="257"/>
      <c r="AG63" s="257"/>
      <c r="AH63" s="257"/>
      <c r="AI63" s="257"/>
      <c r="AJ63" s="138"/>
      <c r="AK63" s="138"/>
      <c r="AL63" s="138"/>
      <c r="AM63" s="138"/>
      <c r="AN63" s="138"/>
      <c r="AO63" s="138"/>
      <c r="AP63" s="138"/>
      <c r="AQ63" s="138"/>
    </row>
    <row r="64" spans="1:43">
      <c r="A64" s="19"/>
      <c r="B64" s="137"/>
      <c r="F64" s="257" t="str">
        <f>IF(Sheet1!B33&lt;&gt;"",CONCATENATE(Sheet1!D33,"  ",IF(Sheet1!E33="ไม่พบ",Sheet1!E33,CONCATENATE(TEXT(Sheet1!E33,"#,##")," บาท ไม่รวมสิ่งปลูกสร้าง"))),"")</f>
        <v/>
      </c>
      <c r="G64" s="257"/>
      <c r="H64" s="257"/>
      <c r="I64" s="257"/>
      <c r="J64" s="257"/>
      <c r="K64" s="257"/>
      <c r="L64" s="257"/>
      <c r="M64" s="257"/>
      <c r="N64" s="257"/>
      <c r="O64" s="257"/>
      <c r="P64" s="257"/>
      <c r="Q64" s="257"/>
      <c r="R64" s="257"/>
      <c r="S64" s="257"/>
      <c r="T64" s="257"/>
      <c r="U64" s="257"/>
      <c r="V64" s="257"/>
      <c r="W64" s="257"/>
      <c r="X64" s="257"/>
      <c r="Y64" s="257"/>
      <c r="Z64" s="257"/>
      <c r="AA64" s="257"/>
      <c r="AB64" s="257"/>
      <c r="AC64" s="257"/>
      <c r="AD64" s="257"/>
      <c r="AE64" s="257"/>
      <c r="AF64" s="257"/>
      <c r="AG64" s="257"/>
      <c r="AH64" s="257"/>
      <c r="AI64" s="257"/>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view="pageLayout" topLeftCell="A12" zoomScaleNormal="100" workbookViewId="0">
      <selection activeCell="AS21" sqref="AS21"/>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4"/>
      <c r="Q5" s="254"/>
      <c r="R5" s="254"/>
      <c r="S5" s="254"/>
      <c r="T5" s="254"/>
      <c r="U5" s="254"/>
      <c r="V5" s="254"/>
      <c r="W5" s="254"/>
      <c r="X5" s="254"/>
      <c r="Y5" s="254"/>
      <c r="Z5" s="254"/>
      <c r="AA5" s="254"/>
      <c r="AB5" s="254"/>
      <c r="AC5" s="254"/>
      <c r="AD5" s="254"/>
      <c r="AE5" s="254"/>
    </row>
    <row r="6" spans="1:48">
      <c r="AC6" s="143" t="s">
        <v>266</v>
      </c>
      <c r="AD6" s="254" t="s">
        <v>336</v>
      </c>
      <c r="AE6" s="254"/>
      <c r="AF6" s="254"/>
      <c r="AG6" s="254"/>
      <c r="AH6" s="254"/>
      <c r="AI6" s="254"/>
      <c r="AJ6" s="254"/>
      <c r="AK6" s="254"/>
      <c r="AL6" s="254"/>
      <c r="AM6" s="254"/>
      <c r="AN6" s="254"/>
      <c r="AO6" s="254"/>
      <c r="AP6" s="254"/>
      <c r="AQ6" s="254"/>
      <c r="AR6" s="140"/>
    </row>
    <row r="7" spans="1:48">
      <c r="X7" s="143" t="s">
        <v>62</v>
      </c>
      <c r="Y7" s="254"/>
      <c r="Z7" s="254"/>
      <c r="AA7" s="280" t="s">
        <v>270</v>
      </c>
      <c r="AB7" s="280"/>
      <c r="AC7" s="280"/>
      <c r="AD7" s="255"/>
      <c r="AE7" s="255"/>
      <c r="AF7" s="255"/>
      <c r="AG7" s="255"/>
      <c r="AH7" s="255"/>
      <c r="AI7" s="255"/>
      <c r="AJ7" s="283" t="s">
        <v>271</v>
      </c>
      <c r="AK7" s="283"/>
      <c r="AL7" s="283"/>
      <c r="AM7" s="283"/>
      <c r="AN7" s="283"/>
      <c r="AO7" s="255">
        <v>2568</v>
      </c>
      <c r="AP7" s="255"/>
      <c r="AQ7" s="255"/>
      <c r="AR7" s="140"/>
    </row>
    <row r="8" spans="1:48">
      <c r="D8" s="2" t="s">
        <v>272</v>
      </c>
      <c r="G8" s="259" t="s">
        <v>273</v>
      </c>
      <c r="H8" s="259"/>
      <c r="I8" s="259"/>
      <c r="J8" s="259"/>
      <c r="K8" s="259"/>
      <c r="L8" s="259"/>
      <c r="M8" s="259"/>
      <c r="N8" s="259"/>
      <c r="O8" s="259"/>
      <c r="P8" s="259"/>
      <c r="Q8" s="259"/>
      <c r="R8" s="259"/>
      <c r="S8" s="259"/>
      <c r="T8" s="259"/>
      <c r="U8" s="259"/>
      <c r="V8" s="259"/>
      <c r="W8" s="259"/>
      <c r="X8" s="259"/>
      <c r="Y8" s="259"/>
      <c r="Z8" s="259"/>
      <c r="AA8" s="259"/>
      <c r="AB8" s="280" t="s">
        <v>274</v>
      </c>
      <c r="AC8" s="280"/>
      <c r="AD8" s="280"/>
      <c r="AE8" s="280"/>
      <c r="AF8" s="254">
        <f>Sheet1!D8</f>
        <v>27</v>
      </c>
      <c r="AG8" s="254"/>
      <c r="AH8" s="254"/>
      <c r="AI8" s="254"/>
      <c r="AL8" s="143" t="s">
        <v>275</v>
      </c>
      <c r="AM8" s="254" t="s">
        <v>276</v>
      </c>
      <c r="AN8" s="254"/>
      <c r="AO8" s="254"/>
      <c r="AP8" s="254"/>
      <c r="AQ8" s="254"/>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4" t="s">
        <v>276</v>
      </c>
      <c r="E10" s="254"/>
      <c r="F10" s="254"/>
      <c r="G10" s="254"/>
      <c r="H10" s="254"/>
      <c r="I10" s="280" t="s">
        <v>281</v>
      </c>
      <c r="J10" s="280"/>
      <c r="K10" s="280"/>
      <c r="L10" s="280"/>
      <c r="M10" s="280"/>
      <c r="N10" s="254">
        <v>470</v>
      </c>
      <c r="O10" s="254"/>
      <c r="P10" s="254"/>
      <c r="Q10" s="254"/>
      <c r="R10" s="280" t="s">
        <v>282</v>
      </c>
      <c r="S10" s="280"/>
      <c r="T10" s="254" t="s">
        <v>152</v>
      </c>
      <c r="U10" s="254"/>
      <c r="V10" s="254"/>
      <c r="W10" s="254"/>
      <c r="X10" s="280" t="s">
        <v>283</v>
      </c>
      <c r="Y10" s="280"/>
      <c r="Z10" s="254" t="s">
        <v>285</v>
      </c>
      <c r="AA10" s="254"/>
      <c r="AB10" s="254"/>
      <c r="AC10" s="254"/>
      <c r="AD10" s="254"/>
      <c r="AE10" s="254"/>
      <c r="AF10" s="254"/>
      <c r="AG10" s="254"/>
      <c r="AH10" s="280" t="s">
        <v>284</v>
      </c>
      <c r="AI10" s="280"/>
      <c r="AJ10" s="280"/>
      <c r="AK10" s="280"/>
      <c r="AL10" s="254" t="s">
        <v>152</v>
      </c>
      <c r="AM10" s="254"/>
      <c r="AN10" s="254"/>
      <c r="AO10" s="254"/>
      <c r="AP10" s="254"/>
      <c r="AQ10" s="254"/>
      <c r="AR10" s="140"/>
    </row>
    <row r="11" spans="1:48">
      <c r="A11" s="2" t="s">
        <v>280</v>
      </c>
      <c r="F11" s="254" t="s">
        <v>288</v>
      </c>
      <c r="G11" s="254"/>
      <c r="H11" s="254"/>
      <c r="I11" s="254"/>
      <c r="J11" s="254"/>
      <c r="K11" s="254"/>
      <c r="L11" s="280" t="s">
        <v>286</v>
      </c>
      <c r="M11" s="280"/>
      <c r="N11" s="280"/>
      <c r="O11" s="280"/>
      <c r="P11" s="254" t="s">
        <v>345</v>
      </c>
      <c r="Q11" s="254"/>
      <c r="R11" s="254"/>
      <c r="S11" s="254"/>
      <c r="T11" s="254"/>
      <c r="U11" s="254"/>
      <c r="V11" s="254"/>
      <c r="W11" s="254"/>
      <c r="X11" s="280" t="s">
        <v>287</v>
      </c>
      <c r="Y11" s="280"/>
      <c r="Z11" s="280"/>
      <c r="AA11" s="255" t="s">
        <v>292</v>
      </c>
      <c r="AB11" s="255"/>
      <c r="AC11" s="255"/>
      <c r="AD11" s="255"/>
      <c r="AE11" s="255"/>
      <c r="AF11" s="255"/>
      <c r="AG11" s="255"/>
      <c r="AH11" s="280" t="s">
        <v>289</v>
      </c>
      <c r="AI11" s="280"/>
      <c r="AJ11" s="254" t="s">
        <v>293</v>
      </c>
      <c r="AK11" s="254"/>
      <c r="AL11" s="254"/>
      <c r="AM11" s="254"/>
      <c r="AN11" s="254"/>
      <c r="AO11" s="254"/>
      <c r="AP11" s="254"/>
      <c r="AQ11" s="254"/>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ส่วนแยกฮอด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350</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ผบ.1195/2562 ในคดีหมายเลขแดงที่  ผบ.1204/2562 ลว.25 พฤศจิกายน 2562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11</v>
      </c>
      <c r="AV16" s="215" t="s">
        <v>335</v>
      </c>
    </row>
    <row r="17" spans="1:45">
      <c r="A17" s="188"/>
      <c r="B17" s="188"/>
      <c r="C17" s="256" t="str">
        <f>IF(AS17="","ซ่อนช่อง",CONCATENATE("1. ",VLOOKUP(AS17,Table1[#All],2,0)))</f>
        <v>1. นางรัชดา โค้คำ</v>
      </c>
      <c r="D17" s="256"/>
      <c r="E17" s="256"/>
      <c r="F17" s="256"/>
      <c r="G17" s="256"/>
      <c r="H17" s="256"/>
      <c r="I17" s="256"/>
      <c r="J17" s="256"/>
      <c r="K17" s="256"/>
      <c r="L17" s="256"/>
      <c r="M17" s="256"/>
      <c r="N17" s="256"/>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f>IF(AS17="","",VLOOKUP(AS17,Table1[#All],3,0))</f>
        <v>3501700231081</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นายประเสริฐ โค้คำ</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f>IF(AS18="","",VLOOKUP(AS18,Table1[#All],3,0))</f>
        <v>3501700116215</v>
      </c>
      <c r="AE18" s="285"/>
      <c r="AF18" s="285"/>
      <c r="AG18" s="285"/>
      <c r="AH18" s="285"/>
      <c r="AI18" s="285"/>
      <c r="AJ18" s="285"/>
      <c r="AK18" s="285"/>
      <c r="AL18" s="195"/>
      <c r="AM18" s="193"/>
      <c r="AN18" s="193"/>
      <c r="AO18" s="193"/>
      <c r="AP18" s="193"/>
      <c r="AQ18" s="193"/>
      <c r="AS18" s="197" t="s">
        <v>349</v>
      </c>
    </row>
    <row r="19" spans="1:45">
      <c r="A19" s="193"/>
      <c r="B19" s="193"/>
      <c r="C19" s="284" t="str">
        <f>IF(AS19="","ซ่อนช่อง",CONCATENATE("3. ",VLOOKUP(AS19,Table1[#All],2,0)))</f>
        <v>3. นายพันธ์ เทพแก้ว</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f>IF(AS19="","",VLOOKUP(AS19,Table1[#All],3,0))</f>
        <v>3501700232860</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นายสมบูรณ์ สิงห์โต</v>
      </c>
      <c r="D20" s="284"/>
      <c r="E20" s="284"/>
      <c r="F20" s="284"/>
      <c r="G20" s="284"/>
      <c r="H20" s="284"/>
      <c r="I20" s="284"/>
      <c r="J20" s="284"/>
      <c r="K20" s="284"/>
      <c r="L20" s="284"/>
      <c r="M20" s="284"/>
      <c r="N20" s="284"/>
      <c r="O20" s="194"/>
      <c r="P20" s="193" t="str">
        <f t="shared" ref="P20:P32" si="2">IF(AS20="","",AS20)</f>
        <v>จำเลยที่ 3</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5">
        <f>IF(AS20="","",VLOOKUP(AS20,Table1[#All],3,0))</f>
        <v>3510200216902</v>
      </c>
      <c r="AE20" s="285"/>
      <c r="AF20" s="285"/>
      <c r="AG20" s="285"/>
      <c r="AH20" s="285"/>
      <c r="AI20" s="285"/>
      <c r="AJ20" s="285"/>
      <c r="AK20" s="285"/>
      <c r="AL20" s="195"/>
      <c r="AM20" s="193"/>
      <c r="AN20" s="193"/>
      <c r="AO20" s="193"/>
      <c r="AP20" s="193"/>
      <c r="AQ20" s="193"/>
      <c r="AS20" s="197" t="s">
        <v>213</v>
      </c>
    </row>
    <row r="21" spans="1:45">
      <c r="A21" s="193"/>
      <c r="B21" s="193"/>
      <c r="C21" s="284" t="str">
        <f>IF(AS21="","ซ่อนช่อง",CONCATENATE("5. ",VLOOKUP(AS21,Table1[#All],2,0)))</f>
        <v>5. นางอำพลอย เจนพนัสสัก</v>
      </c>
      <c r="D21" s="284"/>
      <c r="E21" s="284"/>
      <c r="F21" s="284"/>
      <c r="G21" s="284"/>
      <c r="H21" s="284"/>
      <c r="I21" s="284"/>
      <c r="J21" s="284"/>
      <c r="K21" s="284"/>
      <c r="L21" s="284"/>
      <c r="M21" s="284"/>
      <c r="N21" s="284"/>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5">
        <f>IF(AS21="","",VLOOKUP(AS21,Table1[#All],3,0))</f>
        <v>3510200216881</v>
      </c>
      <c r="AE21" s="285"/>
      <c r="AF21" s="285"/>
      <c r="AG21" s="285"/>
      <c r="AH21" s="285"/>
      <c r="AI21" s="285"/>
      <c r="AJ21" s="285"/>
      <c r="AK21" s="285"/>
      <c r="AL21" s="195"/>
      <c r="AM21" s="193"/>
      <c r="AN21" s="193"/>
      <c r="AO21" s="193"/>
      <c r="AP21" s="193"/>
      <c r="AQ21" s="193"/>
      <c r="AS21" s="197" t="s">
        <v>215</v>
      </c>
    </row>
    <row r="22" spans="1:45" hidden="1">
      <c r="A22" s="193"/>
      <c r="B22" s="193"/>
      <c r="C22" s="284" t="str">
        <f>IF(AS22="","ซ่อนช่อง",CONCATENATE("6. ",VLOOKUP(AS22,Table1[#All],2,0)))</f>
        <v>ซ่อนช่อง</v>
      </c>
      <c r="D22" s="284"/>
      <c r="E22" s="284"/>
      <c r="F22" s="284"/>
      <c r="G22" s="284"/>
      <c r="H22" s="284"/>
      <c r="I22" s="284"/>
      <c r="J22" s="284"/>
      <c r="K22" s="284"/>
      <c r="L22" s="284"/>
      <c r="M22" s="284"/>
      <c r="N22" s="284"/>
      <c r="O22" s="194"/>
      <c r="P22" s="193" t="str">
        <f t="shared" si="2"/>
        <v/>
      </c>
      <c r="Q22" s="193"/>
      <c r="R22" s="193"/>
      <c r="S22" s="193"/>
      <c r="T22" s="193"/>
      <c r="U22" s="193"/>
      <c r="V22" s="193"/>
      <c r="W22" s="193" t="str">
        <f t="shared" si="3"/>
        <v/>
      </c>
      <c r="X22" s="193"/>
      <c r="Y22" s="193"/>
      <c r="Z22" s="193"/>
      <c r="AA22" s="193"/>
      <c r="AB22" s="193"/>
      <c r="AC22" s="193"/>
      <c r="AD22" s="285" t="str">
        <f>IF(AS22="","",VLOOKUP(AS22,Table1[#All],3,0))</f>
        <v/>
      </c>
      <c r="AE22" s="285"/>
      <c r="AF22" s="285"/>
      <c r="AG22" s="285"/>
      <c r="AH22" s="285"/>
      <c r="AI22" s="285"/>
      <c r="AJ22" s="285"/>
      <c r="AK22" s="285"/>
      <c r="AL22" s="195"/>
      <c r="AM22" s="193"/>
      <c r="AN22" s="193"/>
      <c r="AO22" s="193"/>
      <c r="AP22" s="193"/>
      <c r="AQ22" s="193"/>
      <c r="AS22" s="197"/>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3" ht="9.6"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294</v>
      </c>
      <c r="G34" s="2" t="s">
        <v>295</v>
      </c>
      <c r="S34" s="188" t="s">
        <v>296</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297</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298</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1 ตุลาคม 2567)</v>
      </c>
      <c r="AA36" s="202"/>
      <c r="AB36" s="202"/>
      <c r="AC36" s="202"/>
      <c r="AD36" s="202"/>
      <c r="AE36" s="202"/>
      <c r="AF36" s="202"/>
      <c r="AG36" s="202"/>
      <c r="AH36" s="202"/>
      <c r="AI36" s="202"/>
    </row>
    <row r="37" spans="1:43">
      <c r="J37" s="2" t="s">
        <v>298</v>
      </c>
      <c r="L37" s="188"/>
      <c r="M37" s="188"/>
      <c r="N37" s="188"/>
      <c r="O37" s="188"/>
      <c r="P37" s="188"/>
      <c r="Q37" s="188"/>
      <c r="R37" s="188"/>
      <c r="S37" s="188"/>
      <c r="T37" s="188"/>
      <c r="U37" s="188"/>
      <c r="V37" s="188"/>
      <c r="W37" s="188"/>
      <c r="X37" s="188"/>
      <c r="Y37" s="188"/>
      <c r="Z37" s="188"/>
      <c r="AA37" s="202" t="s">
        <v>299</v>
      </c>
      <c r="AB37" s="202"/>
      <c r="AC37" s="202"/>
      <c r="AD37" s="202"/>
      <c r="AE37" s="202"/>
      <c r="AF37" s="202"/>
      <c r="AG37" s="202"/>
      <c r="AH37" s="202"/>
      <c r="AI37" s="202"/>
    </row>
    <row r="38" spans="1:43">
      <c r="J38" s="2" t="s">
        <v>298</v>
      </c>
      <c r="L38" s="188"/>
      <c r="M38" s="188"/>
      <c r="N38" s="188"/>
      <c r="O38" s="188"/>
      <c r="P38" s="188"/>
      <c r="Q38" s="188"/>
      <c r="R38" s="188"/>
      <c r="S38" s="188"/>
      <c r="T38" s="188"/>
      <c r="U38" s="188"/>
      <c r="V38" s="188"/>
      <c r="W38" s="188"/>
      <c r="X38" s="188"/>
      <c r="Y38" s="188"/>
      <c r="Z38" s="188"/>
      <c r="AA38" s="202" t="s">
        <v>300</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301</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5    ราย</v>
      </c>
    </row>
    <row r="42" spans="1:43">
      <c r="A42" s="2" t="s">
        <v>302</v>
      </c>
    </row>
    <row r="43" spans="1:43">
      <c r="A43" s="2" t="s">
        <v>303</v>
      </c>
      <c r="V43" s="2" t="s">
        <v>307</v>
      </c>
    </row>
    <row r="44" spans="1:43">
      <c r="C44" s="2" t="s">
        <v>304</v>
      </c>
    </row>
    <row r="45" spans="1:43">
      <c r="B45" s="188"/>
      <c r="C45" s="188"/>
      <c r="D45" s="188"/>
      <c r="E45" s="188"/>
      <c r="F45" s="188"/>
      <c r="G45" s="188"/>
      <c r="H45" s="188"/>
      <c r="I45" s="188"/>
    </row>
    <row r="46" spans="1:43">
      <c r="A46" s="2" t="s">
        <v>305</v>
      </c>
    </row>
    <row r="47" spans="1:43">
      <c r="A47" s="2" t="s">
        <v>306</v>
      </c>
    </row>
    <row r="48" spans="1:43">
      <c r="A48" s="188"/>
      <c r="B48" s="188"/>
      <c r="C48" s="188"/>
      <c r="D48" s="188"/>
      <c r="E48" s="188"/>
      <c r="F48" s="188"/>
      <c r="G48" s="188"/>
      <c r="H48" s="188"/>
      <c r="I48" s="188"/>
      <c r="J48" s="188"/>
      <c r="K48" s="188"/>
      <c r="L48" s="188"/>
    </row>
    <row r="68" ht="24" customHeight="1"/>
    <row r="69" ht="24" customHeight="1"/>
  </sheetData>
  <mergeCells count="6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8" orientation="portrait" r:id="rId1"/>
  <rowBreaks count="1" manualBreakCount="1">
    <brk id="47" max="42"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9"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4"/>
      <c r="Y10" s="254"/>
      <c r="Z10" s="280" t="s">
        <v>270</v>
      </c>
      <c r="AA10" s="280"/>
      <c r="AB10" s="254"/>
      <c r="AC10" s="254"/>
      <c r="AD10" s="254"/>
      <c r="AE10" s="254"/>
      <c r="AF10" s="254"/>
      <c r="AG10" s="254"/>
      <c r="AH10" s="280" t="s">
        <v>313</v>
      </c>
      <c r="AI10" s="280"/>
      <c r="AJ10" s="254"/>
      <c r="AK10" s="254"/>
      <c r="AL10" s="254"/>
      <c r="AM10" s="254"/>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4">
        <f>Sheet1!D8</f>
        <v>27</v>
      </c>
      <c r="AH12" s="254"/>
      <c r="AI12" s="254"/>
      <c r="AJ12" s="2" t="s">
        <v>316</v>
      </c>
    </row>
    <row r="13" spans="1:39">
      <c r="A13" s="2" t="s">
        <v>279</v>
      </c>
      <c r="D13" s="254" t="s">
        <v>276</v>
      </c>
      <c r="E13" s="254"/>
      <c r="F13" s="254"/>
      <c r="G13" s="254"/>
      <c r="H13" s="280" t="s">
        <v>281</v>
      </c>
      <c r="I13" s="280"/>
      <c r="J13" s="280"/>
      <c r="K13" s="280"/>
      <c r="L13" s="254">
        <v>470</v>
      </c>
      <c r="M13" s="254"/>
      <c r="N13" s="254"/>
      <c r="O13" s="254"/>
      <c r="P13" s="280" t="s">
        <v>282</v>
      </c>
      <c r="Q13" s="280"/>
      <c r="R13" s="254" t="s">
        <v>152</v>
      </c>
      <c r="S13" s="254"/>
      <c r="T13" s="280" t="s">
        <v>317</v>
      </c>
      <c r="U13" s="280"/>
      <c r="V13" s="254" t="s">
        <v>152</v>
      </c>
      <c r="W13" s="254"/>
      <c r="X13" s="254"/>
      <c r="Y13" s="254"/>
      <c r="Z13" s="254"/>
      <c r="AA13" s="254"/>
      <c r="AB13" s="254"/>
      <c r="AC13" s="280" t="s">
        <v>283</v>
      </c>
      <c r="AD13" s="280"/>
      <c r="AE13" s="254" t="s">
        <v>285</v>
      </c>
      <c r="AF13" s="254"/>
      <c r="AG13" s="254"/>
      <c r="AH13" s="254"/>
      <c r="AI13" s="254"/>
      <c r="AJ13" s="254"/>
      <c r="AK13" s="254"/>
      <c r="AL13" s="254"/>
      <c r="AM13" s="254"/>
    </row>
    <row r="14" spans="1:39">
      <c r="A14" s="2" t="s">
        <v>318</v>
      </c>
      <c r="D14" s="254" t="s">
        <v>345</v>
      </c>
      <c r="E14" s="254"/>
      <c r="F14" s="254"/>
      <c r="G14" s="254"/>
      <c r="H14" s="254"/>
      <c r="I14" s="254"/>
      <c r="J14" s="254"/>
      <c r="K14" s="254"/>
      <c r="L14" s="280" t="s">
        <v>287</v>
      </c>
      <c r="M14" s="280"/>
      <c r="N14" s="280"/>
      <c r="O14" s="254" t="s">
        <v>292</v>
      </c>
      <c r="P14" s="254"/>
      <c r="Q14" s="254"/>
      <c r="R14" s="254"/>
      <c r="S14" s="254"/>
      <c r="T14" s="254"/>
      <c r="U14" s="254"/>
      <c r="V14" s="254"/>
      <c r="W14" s="254"/>
      <c r="X14" s="254"/>
      <c r="Y14" s="254"/>
      <c r="Z14" s="280" t="s">
        <v>289</v>
      </c>
      <c r="AA14" s="280"/>
      <c r="AB14" s="254" t="s">
        <v>293</v>
      </c>
      <c r="AC14" s="254"/>
      <c r="AD14" s="254"/>
      <c r="AE14" s="254"/>
      <c r="AF14" s="254"/>
      <c r="AG14" s="254"/>
      <c r="AH14" s="254"/>
      <c r="AI14" s="254"/>
      <c r="AJ14" s="254"/>
      <c r="AK14" s="254"/>
      <c r="AL14" s="254"/>
      <c r="AM14" s="254"/>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ผบ.1195/2562 คดีหมายเลขแดงที่ ผบ.1204/2562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นางรัชดา โค้คำ</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f>VLOOKUP(AN21,Table1[#All],3,0)</f>
        <v>3501700231081</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0" t="s">
        <v>107</v>
      </c>
      <c r="B1" s="230"/>
      <c r="C1" s="230"/>
      <c r="D1" s="230"/>
      <c r="E1" s="230"/>
      <c r="F1" s="230"/>
      <c r="G1" s="230"/>
      <c r="H1" s="230"/>
      <c r="I1" s="230"/>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0" t="s">
        <v>110</v>
      </c>
      <c r="B35" s="230"/>
      <c r="C35" s="230"/>
      <c r="D35" s="230"/>
      <c r="E35" s="230"/>
      <c r="F35" s="230"/>
      <c r="G35" s="230"/>
      <c r="H35" s="230"/>
      <c r="I35" s="230"/>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7" t="e">
        <f>#REF!</f>
        <v>#REF!</v>
      </c>
      <c r="C21" s="237"/>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2025-02-07T04:34:25Z</cp:lastPrinted>
  <dcterms:created xsi:type="dcterms:W3CDTF">2016-06-06T16:13:57Z</dcterms:created>
  <dcterms:modified xsi:type="dcterms:W3CDTF">2025-06-07T03:46:47Z</dcterms:modified>
</cp:coreProperties>
</file>