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ที่ดิน 8-2-68\2426-นางบัวคลี่ สมสิงห์คำ\"/>
    </mc:Choice>
  </mc:AlternateContent>
  <xr:revisionPtr revIDLastSave="0" documentId="13_ncr:1_{EACD6F80-A9F0-4F96-B238-D661E95A60DD}"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<sst xmlns="http://schemas.openxmlformats.org/spreadsheetml/2006/main" count="719" uniqueCount="364">
  <si>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</si>
  <si>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</si>
  <si>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</si>
  <si>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</si>
  <si>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</si>
  <si>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</si>
  <si>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</si>
  <si>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</si>
  <si>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</si>
  <si>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</si>
  <si>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</si>
  <si>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</si>
  <si>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</si>
  <si>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</si>
  <si>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</si>
  <si>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</si>
  <si>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</si>
  <si>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</si>
  <si>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</si>
  <si>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</si>
  <si>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</si>
  <si>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</si>
  <si>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</si>
  <si>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</si>
  <si>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</si>
  <si>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</si>
  <si>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</si>
  <si>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</si>
  <si>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</si>
  <si>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</si>
  <si>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</si>
  <si>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</si>
  <si>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</si>
  <si>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</si>
  <si>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</si>
  <si>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</si>
  <si>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</si>
  <si>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</si>
  <si>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</si>
  <si>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</si>
  <si>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</si>
  <si>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</si>
  <si>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</si>
  <si>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</si>
  <si>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</si>
  <si>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</si>
  <si>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</si>
  <si>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</si>
  <si>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</si>
  <si>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</si>
  <si>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</si>
  <si>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</si>
  <si>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</si>
  <si>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</si>
  <si>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</si>
  <si>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</si>
  <si>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</si>
  <si>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</si>
  <si>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</si>
  <si>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</si>
  <si>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</si>
  <si>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</si>
  <si>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</si>
  <si>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</si>
  <si>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</si>
  <si>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</si>
  <si>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</si>
  <si>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</si>
  <si>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</si>
  <si>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</si>
  <si>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</si>
  <si>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</si>
  <si>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</si>
  <si>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</si>
  <si>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</si>
  <si>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</si>
  <si>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</si>
  <si>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</si>
  <si>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</si>
  <si>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</si>
  <si>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</si>
  <si>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</si>
  <si>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</si>
  <si>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</si>
  <si>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</si>
  <si>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</si>
  <si>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</si>
  <si>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</si>
  <si>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</si>
  <si>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</si>
  <si>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</si>
  <si>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</si>
  <si>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</si>
  <si>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</si>
  <si>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</si>
  <si>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</si>
  <si>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</si>
  <si>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</si>
  <si>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</si>
  <si>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</si>
  <si>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</si>
  <si>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</si>
  <si>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</si>
  <si>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</si>
  <si>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</si>
  <si>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</si>
  <si>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</si>
  <si>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</si>
  <si>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</si>
  <si>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</si>
  <si>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</si>
  <si>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</si>
  <si>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</si>
  <si>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</si>
  <si>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</si>
  <si>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</si>
  <si>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</si>
  <si>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</si>
  <si>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</si>
  <si>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</si>
  <si>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</si>
  <si>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</si>
  <si>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</si>
  <si>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</si>
  <si>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</si>
  <si>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</si>
  <si>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</si>
  <si>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</si>
  <si>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</si>
  <si>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</si>
  <si>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</si>
  <si>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</si>
  <si>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</si>
  <si>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</si>
  <si>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</si>
  <si>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</si>
  <si>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</si>
  <si>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</si>
  <si>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</si>
  <si>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</si>
  <si>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</si>
  <si>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</si>
  <si>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</si>
  <si>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</si>
  <si>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</si>
  <si>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</si>
  <si>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</si>
  <si>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</si>
  <si>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</si>
  <si>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</si>
  <si>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</si>
  <si>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</si>
  <si>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</si>
  <si>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</si>
  <si>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</si>
  <si>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</si>
  <si>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</si>
  <si>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</si>
  <si>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</si>
  <si>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</si>
  <si>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</si>
  <si>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</si>
  <si>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</si>
  <si>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</si>
  <si>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</si>
  <si>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</si>
  <si>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</si>
  <si>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</si>
  <si>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</si>
  <si>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</si>
  <si>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</si>
  <si>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</si>
  <si>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</si>
  <si>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</si>
  <si>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</si>
  <si>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</si>
  <si>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</si>
  <si>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</si>
  <si>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</si>
  <si>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</si>
  <si>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</si>
  <si>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</si>
  <si>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</si>
  <si>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</si>
  <si>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</si>
  <si>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</si>
  <si>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</si>
  <si>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</si>
  <si>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</si>
  <si>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</si>
  <si>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</si>
  <si>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</si>
  <si>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</si>
  <si>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</si>
  <si>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</si>
  <si>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</si>
  <si>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</si>
  <si>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</si>
  <si>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</si>
  <si>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</si>
  <si>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</si>
  <si>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</si>
  <si>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</si>
  <si>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</si>
  <si>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</si>
  <si>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</si>
  <si>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</si>
  <si>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</si>
  <si>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</si>
  <si>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</si>
  <si>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</si>
  <si>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</si>
  <si>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</si>
  <si>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</si>
  <si>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</si>
  <si>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</si>
  <si>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</si>
  <si>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</si>
  <si>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</si>
  <si>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</si>
  <si>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</si>
  <si>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</si>
  <si>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</si>
  <si>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</si>
  <si>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</si>
  <si>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</si>
  <si>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</si>
  <si>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</si>
  <si>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</si>
  <si>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</si>
  <si>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</si>
  <si>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</si>
  <si>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</si>
  <si>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</si>
  <si>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</si>
  <si>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</si>
  <si>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</si>
  <si>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</si>
  <si>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</si>
  <si>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</si>
  <si>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</si>
  <si>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</si>
  <si>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</si>
  <si>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</si>
  <si>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</si>
  <si>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</si>
  <si>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</si>
  <si>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</si>
  <si>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</si>
  <si>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</si>
  <si>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</si>
  <si>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</si>
  <si>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</si>
  <si>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</si>
  <si>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</si>
  <si>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</si>
  <si>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</si>
  <si>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</si>
  <si>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</si>
  <si>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</si>
  <si>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</si>
  <si>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</si>
  <si>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</si>
  <si>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</si>
  <si>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</si>
  <si>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</si>
  <si>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</si>
  <si>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</si>
  <si>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</si>
  <si>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</si>
  <si>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</si>
  <si>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</si>
  <si>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</si>
  <si>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</si>
  <si>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</si>
  <si>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</si>
  <si>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</si>
  <si>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</si>
  <si>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</si>
  <si>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</si>
  <si>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</si>
  <si>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</si>
  <si>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</si>
  <si>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</si>
  <si>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</si>
  <si>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</si>
  <si>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</si>
  <si>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</si>
  <si>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</si>
  <si>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</si>
  <si>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</si>
  <si>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</si>
  <si>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</si>
  <si>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</si>
  <si>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</si>
  <si>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</si>
  <si>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</si>
  <si>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</si>
  <si>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</si>
  <si>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</si>
  <si>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</si>
  <si>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</si>
  <si>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</si>
  <si>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</si>
  <si>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</si>
  <si>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</si>
  <si>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</si>
  <si>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</si>
  <si>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</si>
  <si>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</si>
  <si>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</si>
  <si>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</si>
  <si>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</si>
  <si>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</si>
  <si>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</si>
  <si>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</si>
  <si>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</si>
  <si>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</si>
  <si>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</si>
  <si>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</si>
  <si>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</si>
  <si>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</si>
  <si>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</si>
  <si>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</si>
  <si>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</si>
  <si>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</si>
  <si>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</si>
  <si>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</si>
  <si>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</si>
  <si>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</si>
  <si>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</si>
  <si>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</si>
  <si>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</si>
  <si>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</si>
  <si>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</si>
  <si>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</si>
  <si>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</si>
  <si>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</si>
  <si>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</si>
  <si>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</si>
  <si>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</si>
  <si>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</si>
  <si>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</si>
  <si>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</si>
  <si>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</si>
  <si>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</si>
  <si>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</si>
  <si>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</si>
  <si>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</si>
  <si>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</si>
  <si>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 ส่วนแยกฮอด</t>
  </si>
  <si>
    <t>นางบัวคลี่ สมสิห์คำ</t>
  </si>
  <si>
    <t>3-5002-00636-45-6</t>
  </si>
  <si>
    <t>นายเทียม สมสิห์คำ</t>
  </si>
  <si>
    <t>3-5002-00636-44-8</t>
  </si>
  <si>
    <t>นางบุญเรือง เพิ่มบุญมา</t>
  </si>
  <si>
    <t>3-5002-00636-06-5</t>
  </si>
  <si>
    <t>นายสมบัติ ตาติ๊บ</t>
  </si>
  <si>
    <t>3-5002-00655-53-1</t>
  </si>
  <si>
    <t>นางสาวจุฑามาศ คำภีระ</t>
  </si>
  <si>
    <t>3-5009-00403-61-6</t>
  </si>
  <si>
    <t>นายหิรัญ ทมิฬทร</t>
  </si>
  <si>
    <t>3-5099-00286-58-8</t>
  </si>
  <si>
    <t>2426(68) - รายงานผลสืบทรัพย์ ราย นางบัวคลี่ สมสิงห์คำ สาขาจอมทอง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</si>
</sst>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9.25">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25">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5" sqref="D5"/>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8">
        <v>2426</v>
      </c>
    </row>
    <row r="2" spans="1:11">
      <c r="A2" s="143" t="s">
        <v>251</v>
      </c>
      <c r="B2" s="145" t="str">
        <f t="array" ref="B2">_xlfn.IFS(I1&lt;850,VLOOKUP(I1,[1]บังคับคดี!$B:$ZZ,60,0),AND(I1&gt;=850,I1&lt;1435),VLOOKUP(I1,'[1]บังคับคดีใหม่ ปี2563-2564'!$B:$ZZ,63,0),I1&gt;=1435,VLOOKUP(I1,'[1]สืบทรัพย์ ปี 2564-25666'!$B:$ZZ,71,0))</f>
        <v>นางบัวคลี่ สมสิงห์คำ</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องค์กรชุมชน</v>
      </c>
      <c r="C3" s="175" t="s">
        <v>208</v>
      </c>
      <c r="D3" s="147">
        <f t="array" ref="D3">_xlfn.IFS(I1&lt;850,VLOOKUP(I1,[1]บังคับคดี!$B:$ZZ,59,0),AND(I1&gt;=850,I1&lt;1435),VLOOKUP(I1,'[1]บังคับคดีใหม่ ปี2563-2564'!$B:$ZZ,64,0),I1&gt;=1435,VLOOKUP(I1,'[1]สืบทรัพย์ ปี 2564-25666'!$B:$ZZ,72,0))</f>
        <v>883262011825</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800058887970</v>
      </c>
      <c r="C4" s="176" t="s">
        <v>264</v>
      </c>
      <c r="D4" s="219">
        <v>242114</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ผบ1156/2562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ผบ1112/2562</v>
      </c>
      <c r="I5" s="157" t="s">
        <v>257</v>
      </c>
    </row>
    <row r="6" spans="1:11">
      <c r="A6" s="153" t="s">
        <v>337</v>
      </c>
      <c r="B6" s="171">
        <v>43820.72</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352</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354</v>
      </c>
      <c r="D13" s="152"/>
      <c r="E13" s="158"/>
      <c r="F13" s="169"/>
      <c r="G13" s="152"/>
      <c r="I13" s="249"/>
      <c r="J13" s="249"/>
      <c r="K13" s="249"/>
    </row>
    <row r="14" spans="1:11" s="151" customFormat="1">
      <c r="A14" s="165" t="s">
        <v>212</v>
      </c>
      <c r="B14" s="158" t="s">
        <v>355</v>
      </c>
      <c r="C14" s="203" t="s">
        <v>356</v>
      </c>
      <c r="D14" s="152"/>
      <c r="E14" s="158"/>
      <c r="F14" s="169"/>
      <c r="G14" s="152"/>
      <c r="I14" s="166" t="s">
        <v>248</v>
      </c>
      <c r="J14" s="166"/>
      <c r="K14" s="166"/>
    </row>
    <row r="15" spans="1:11" s="151" customFormat="1">
      <c r="A15" s="165" t="s">
        <v>214</v>
      </c>
      <c r="B15" s="158" t="s">
        <v>357</v>
      </c>
      <c r="C15" s="203" t="s">
        <v>358</v>
      </c>
      <c r="D15" s="152"/>
      <c r="E15" s="158"/>
      <c r="F15" s="169"/>
      <c r="G15" s="152"/>
      <c r="I15" s="166" t="s">
        <v>249</v>
      </c>
      <c r="J15" s="166"/>
      <c r="K15" s="166"/>
    </row>
    <row r="16" spans="1:11" s="151" customFormat="1">
      <c r="A16" s="165" t="s">
        <v>213</v>
      </c>
      <c r="B16" s="158" t="s">
        <v>359</v>
      </c>
      <c r="C16" s="203" t="s">
        <v>360</v>
      </c>
      <c r="D16" s="152"/>
      <c r="E16" s="158"/>
      <c r="F16" s="169"/>
      <c r="G16" s="152"/>
      <c r="I16" s="166" t="s">
        <v>338</v>
      </c>
      <c r="J16" s="166"/>
      <c r="K16" s="166"/>
    </row>
    <row r="17" spans="1:12" s="151" customFormat="1">
      <c r="A17" s="165" t="s">
        <v>215</v>
      </c>
      <c r="B17" s="158" t="s">
        <v>361</v>
      </c>
      <c r="C17" s="203" t="s">
        <v>362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2426 - รายงานผลสืบทรัพย์ ราย นางบัวคลี่ สมสิงห์คำ สาขาจอมทอง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50" t="str">
        <f>CONCATENATE("รายงานการสืบทรัพย์ (ข้อมูล ณ วันที่ ",TEXT(Sheet1!D6,"d ดดดด yyyy"),")")</f>
        <v>รายงานการสืบทรัพย์ (ข้อมูล ณ วันที่ 8 กุมภาพันธ์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นางบัวคลี่ สมสิงห์คำ</v>
      </c>
      <c r="F4" s="255"/>
      <c r="G4" s="255"/>
      <c r="H4" s="255"/>
      <c r="I4" s="255"/>
      <c r="J4" s="255"/>
      <c r="K4" s="255"/>
      <c r="L4" s="255"/>
      <c r="M4" s="255"/>
      <c r="N4" s="255"/>
      <c r="O4" s="255"/>
      <c r="P4" s="255"/>
      <c r="Q4" s="255"/>
      <c r="R4" s="255"/>
      <c r="S4" s="255"/>
      <c r="T4" s="255"/>
      <c r="U4" s="254" t="s">
        <v>73</v>
      </c>
      <c r="V4" s="254"/>
      <c r="W4" s="255" t="str">
        <f>Sheet1!D2</f>
        <v>จอมทอง</v>
      </c>
      <c r="X4" s="255"/>
      <c r="Y4" s="255"/>
      <c r="Z4" s="255"/>
      <c r="AA4" s="255"/>
      <c r="AB4" s="255"/>
      <c r="AC4" s="255"/>
      <c r="AD4" s="255"/>
      <c r="AE4" s="255"/>
      <c r="AF4" s="255"/>
      <c r="AG4" s="255"/>
      <c r="AH4" s="255"/>
      <c r="AI4" s="255"/>
      <c r="AJ4" s="255"/>
      <c r="AK4" s="138"/>
      <c r="AL4" s="186" t="s">
        <v>261</v>
      </c>
      <c r="AM4" s="185" t="s">
        <v>363</v>
      </c>
      <c r="AO4" s="161" t="s">
        <v>241</v>
      </c>
      <c r="AP4" s="138"/>
      <c r="AQ4" s="138"/>
    </row>
    <row r="5" spans="1:43">
      <c r="A5" s="19" t="s">
        <v>206</v>
      </c>
      <c r="B5" s="137"/>
      <c r="D5" s="255" t="str">
        <f>Sheet1!B3</f>
        <v>องค์กรชุมชน</v>
      </c>
      <c r="E5" s="255"/>
      <c r="F5" s="255"/>
      <c r="G5" s="255"/>
      <c r="H5" s="255"/>
      <c r="I5" s="255"/>
      <c r="J5" s="255"/>
      <c r="K5" s="255"/>
      <c r="L5" s="255"/>
      <c r="M5" s="255"/>
      <c r="N5" s="255"/>
      <c r="O5" s="255"/>
      <c r="P5" s="255"/>
      <c r="Q5" s="255"/>
      <c r="R5" s="255"/>
      <c r="S5" s="254" t="s">
        <v>208</v>
      </c>
      <c r="T5" s="254"/>
      <c r="U5" s="254"/>
      <c r="V5" s="254"/>
      <c r="W5" s="253">
        <f>IF(OR(Sheet1!D3=0,Sheet1!D3="-"),"-",Sheet1!D3)</f>
        <v>883262011825</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2426(68) - รายงานผลสืบทรัพย์ ราย นางบัวคลี่ สมสิงห์คำ สาขาจอมทอง (สืบรอบที่ 2) - ไม่พบทรัพย์</v>
      </c>
      <c r="AM5" s="138"/>
      <c r="AO5" s="162" t="s">
        <v>258</v>
      </c>
      <c r="AP5" s="138"/>
      <c r="AQ5" s="138"/>
    </row>
    <row r="6" spans="1:43">
      <c r="A6" s="19" t="s">
        <v>207</v>
      </c>
      <c r="B6" s="137"/>
      <c r="F6" s="259">
        <f>Sheet1!B4</f>
        <v>800058887970</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ผบ1156/2562</v>
      </c>
      <c r="R7" s="256"/>
      <c r="S7" s="256"/>
      <c r="T7" s="256"/>
      <c r="U7" s="256"/>
      <c r="V7" s="256"/>
      <c r="W7" s="256"/>
      <c r="X7" s="278" t="s">
        <v>210</v>
      </c>
      <c r="Y7" s="278"/>
      <c r="Z7" s="278"/>
      <c r="AA7" s="278"/>
      <c r="AB7" s="278"/>
      <c r="AC7" s="278"/>
      <c r="AD7" s="256" t="str">
        <f>Sheet1!F5</f>
        <v>ผบ1112/2562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นางบัวคลี่ สมสิห์คำ</v>
      </c>
      <c r="G9" s="257"/>
      <c r="H9" s="257"/>
      <c r="I9" s="257"/>
      <c r="J9" s="257"/>
      <c r="K9" s="257"/>
      <c r="L9" s="257"/>
      <c r="M9" s="257"/>
      <c r="N9" s="257"/>
      <c r="O9" s="257"/>
      <c r="P9" s="257"/>
      <c r="Q9" s="257"/>
      <c r="R9" s="257"/>
      <c r="S9" s="2" t="str">
        <f>Sheet1!A13</f>
        <v>คู่สมรสจำเลยที่ 1</v>
      </c>
      <c r="Y9" s="258" t="str">
        <f>Sheet1!B13</f>
        <v>นายเทียม สมสิห์คำ</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นางบุญเรือง เพิ่มบุญมา</v>
      </c>
      <c r="G10" s="257"/>
      <c r="H10" s="257"/>
      <c r="I10" s="257"/>
      <c r="J10" s="257"/>
      <c r="K10" s="257"/>
      <c r="L10" s="257"/>
      <c r="M10" s="257"/>
      <c r="N10" s="257"/>
      <c r="O10" s="257"/>
      <c r="P10" s="257"/>
      <c r="Q10" s="257"/>
      <c r="R10" s="257"/>
      <c r="S10" s="2" t="s">
        <v>214</v>
      </c>
      <c r="Y10" s="258" t="str">
        <f>Sheet1!B15</f>
        <v>นายสมบัติ ตาติ๊บ</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นางสาวจุฑามาศ คำภีระ</v>
      </c>
      <c r="G11" s="257"/>
      <c r="H11" s="257"/>
      <c r="I11" s="257"/>
      <c r="J11" s="257"/>
      <c r="K11" s="257"/>
      <c r="L11" s="257"/>
      <c r="M11" s="257"/>
      <c r="N11" s="257"/>
      <c r="O11" s="257"/>
      <c r="P11" s="257"/>
      <c r="Q11" s="257"/>
      <c r="R11" s="257"/>
      <c r="S11" s="2" t="s">
        <v>215</v>
      </c>
      <c r="Y11" s="258" t="str">
        <f>Sheet1!B17</f>
        <v>นายหิรัญ ทมิฬทร</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zoomScaleNormal="100" workbookViewId="0">
      <selection activeCell="AS40" sqref="AS40"/>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27</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ผบ1156/2562 ในคดีหมายเลขแดงที่  ผบ1112/2562 ลว.18 พฤศจิกายน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นางบัวคลี่ สมสิห์คำ</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3-5002-00636-45-6</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นางบุญเรือง เพิ่มบุญมา</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3-5002-00636-06-5</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นายสมบัติ ตาติ๊บ</v>
      </c>
      <c r="D19" s="284"/>
      <c r="E19" s="284"/>
      <c r="F19" s="284"/>
      <c r="G19" s="284"/>
      <c r="H19" s="284"/>
      <c r="I19" s="284"/>
      <c r="J19" s="284"/>
      <c r="K19" s="284"/>
      <c r="L19" s="284"/>
      <c r="M19" s="284"/>
      <c r="N19" s="284"/>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3-5002-00655-53-1</v>
      </c>
      <c r="AE19" s="285"/>
      <c r="AF19" s="285"/>
      <c r="AG19" s="285"/>
      <c r="AH19" s="285"/>
      <c r="AI19" s="285"/>
      <c r="AJ19" s="285"/>
      <c r="AK19" s="285"/>
      <c r="AL19" s="195"/>
      <c r="AM19" s="193"/>
      <c r="AN19" s="193"/>
      <c r="AO19" s="193"/>
      <c r="AP19" s="193"/>
      <c r="AQ19" s="193"/>
      <c r="AS19" s="197" t="s">
        <v>214</v>
      </c>
    </row>
    <row r="20" spans="1:45">
      <c r="A20" s="193"/>
      <c r="B20" s="193"/>
      <c r="C20" s="284" t="str">
        <f>IF(AS20="","ซ่อนช่อง",CONCATENATE("4. ",VLOOKUP(AS20,Table1[#All],2,0)))</f>
        <v>4. นางสาวจุฑามาศ คำภีระ</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3-5009-00403-61-6</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9.6"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27</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ผบ1156/2562 คดีหมายเลขแดงที่ ผบ1112/2562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นางบัวคลี่ สมสิห์คำ</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3-5002-00636-45-6</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25">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75">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75">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75">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75">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75">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75">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75">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2.5"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75">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75">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9.25">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2.5" thickBot="1">
      <c r="C23" s="74"/>
      <c r="D23" s="74"/>
      <c r="E23" s="74"/>
      <c r="F23" s="74"/>
      <c r="G23" s="74"/>
      <c r="H23" s="74"/>
      <c r="I23" s="74"/>
      <c r="J23" s="74"/>
      <c r="K23" s="74"/>
      <c r="L23" s="74"/>
      <c r="M23" s="74"/>
      <c r="N23" s="74"/>
    </row>
    <row r="24" spans="1:16" ht="22.5"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2.5" thickBot="1">
      <c r="C29" s="90"/>
      <c r="D29" s="373"/>
      <c r="E29" s="373"/>
      <c r="F29" s="373"/>
      <c r="G29" s="376" t="e">
        <f>"- ("&amp;BAHTTEXT($L$29)&amp;") -"</f>
        <v>#REF!</v>
      </c>
      <c r="H29" s="376"/>
      <c r="I29" s="376"/>
      <c r="J29" s="376"/>
      <c r="K29" s="376"/>
      <c r="L29" s="375" t="e">
        <f>SUM(L25:N28)</f>
        <v>#REF!</v>
      </c>
      <c r="M29" s="375"/>
      <c r="N29" s="375"/>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2025-02-08T06:20:10Z</cp:lastPrinted>
  <dcterms:created xsi:type="dcterms:W3CDTF">2016-06-06T16:13:57Z</dcterms:created>
  <dcterms:modified xsi:type="dcterms:W3CDTF">2025-02-08T07:05:38Z</dcterms:modified>
</cp:coreProperties>
</file>