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ประตูช้างเผือก\1295-นางสาวพิศมัย จันทร์ดี\"/>
    </mc:Choice>
  </mc:AlternateContent>
  <xr:revisionPtr revIDLastSave="0" documentId="8_{EA956C06-2B38-494E-A8EC-4DC0415DF541}"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<sst xmlns="http://schemas.openxmlformats.org/spreadsheetml/2006/main" count="719" uniqueCount="359">
  <si>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</si>
  <si>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</si>
  <si>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</si>
  <si>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</si>
  <si>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</si>
  <si>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</si>
  <si>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</si>
  <si>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</si>
  <si>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</si>
  <si>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</si>
  <si>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</si>
  <si>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</si>
  <si>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</si>
  <si>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</si>
  <si>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</si>
  <si>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</si>
  <si>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</si>
  <si>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</si>
  <si>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</si>
  <si>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</si>
  <si>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</si>
  <si>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</si>
  <si>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</si>
  <si>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</si>
  <si>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</si>
  <si>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</si>
  <si>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</si>
  <si>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</si>
  <si>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</si>
  <si>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</si>
  <si>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</si>
  <si>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</si>
  <si>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</si>
  <si>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</si>
  <si>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</si>
  <si>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</si>
  <si>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</si>
  <si>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</si>
  <si>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</si>
  <si>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</si>
  <si>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</si>
  <si>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</si>
  <si>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</si>
  <si>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</si>
  <si>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</si>
  <si>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</si>
  <si>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</si>
  <si>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</si>
  <si>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</si>
  <si>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</si>
  <si>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</si>
  <si>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</si>
  <si>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</si>
  <si>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</si>
  <si>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</si>
  <si>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</si>
  <si>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</si>
  <si>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</si>
  <si>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</si>
  <si>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</si>
  <si>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</si>
  <si>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</si>
  <si>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</si>
  <si>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</si>
  <si>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</si>
  <si>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</si>
  <si>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</si>
  <si>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</si>
  <si>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</si>
  <si>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</si>
  <si>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</si>
  <si>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</si>
  <si>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</si>
  <si>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</si>
  <si>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</si>
  <si>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</si>
  <si>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</si>
  <si>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</si>
  <si>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</si>
  <si>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</si>
  <si>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</si>
  <si>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</si>
  <si>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</si>
  <si>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</si>
  <si>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</si>
  <si>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</si>
  <si>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</si>
  <si>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</si>
  <si>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</si>
  <si>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</si>
  <si>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</si>
  <si>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</si>
  <si>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</si>
  <si>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</si>
  <si>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</si>
  <si>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</si>
  <si>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</si>
  <si>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</si>
  <si>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</si>
  <si>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</si>
  <si>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</si>
  <si>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</si>
  <si>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</si>
  <si>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</si>
  <si>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</si>
  <si>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</si>
  <si>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</si>
  <si>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</si>
  <si>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</si>
  <si>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</si>
  <si>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</si>
  <si>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</si>
  <si>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</si>
  <si>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</si>
  <si>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</si>
  <si>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</si>
  <si>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</si>
  <si>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</si>
  <si>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</si>
  <si>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</si>
  <si>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</si>
  <si>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</si>
  <si>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</si>
  <si>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</si>
  <si>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</si>
  <si>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</si>
  <si>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</si>
  <si>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</si>
  <si>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</si>
  <si>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</si>
  <si>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</si>
  <si>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</si>
  <si>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</si>
  <si>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</si>
  <si>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</si>
  <si>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</si>
  <si>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</si>
  <si>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</si>
  <si>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</si>
  <si>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</si>
  <si>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</si>
  <si>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</si>
  <si>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</si>
  <si>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</si>
  <si>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</si>
  <si>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</si>
  <si>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</si>
  <si>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</si>
  <si>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</si>
  <si>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</si>
  <si>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</si>
  <si>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</si>
  <si>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</si>
  <si>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</si>
  <si>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</si>
  <si>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</si>
  <si>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</si>
  <si>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</si>
  <si>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</si>
  <si>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</si>
  <si>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</si>
  <si>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</si>
  <si>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</si>
  <si>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</si>
  <si>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</si>
  <si>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</si>
  <si>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</si>
  <si>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</si>
  <si>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</si>
  <si>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</si>
  <si>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</si>
  <si>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</si>
  <si>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</si>
  <si>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</si>
  <si>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</si>
  <si>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</si>
  <si>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</si>
  <si>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</si>
  <si>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</si>
  <si>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</si>
  <si>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</si>
  <si>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</si>
  <si>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</si>
  <si>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</si>
  <si>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</si>
  <si>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</si>
  <si>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</si>
  <si>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</si>
  <si>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</si>
  <si>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</si>
  <si>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</si>
  <si>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</si>
  <si>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</si>
  <si>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</si>
  <si>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</si>
  <si>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</si>
  <si>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</si>
  <si>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</si>
  <si>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</si>
  <si>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</si>
  <si>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</si>
  <si>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</si>
  <si>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</si>
  <si>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</si>
  <si>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</si>
  <si>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</si>
  <si>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</si>
  <si>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</si>
  <si>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</si>
  <si>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</si>
  <si>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</si>
  <si>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</si>
  <si>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</si>
  <si>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</si>
  <si>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</si>
  <si>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</si>
  <si>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</si>
  <si>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</si>
  <si>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</si>
  <si>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</si>
  <si>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</si>
  <si>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</si>
  <si>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</si>
  <si>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</si>
  <si>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</si>
  <si>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</si>
  <si>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</si>
  <si>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</si>
  <si>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</si>
  <si>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</si>
  <si>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</si>
  <si>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</si>
  <si>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</si>
  <si>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</si>
  <si>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</si>
  <si>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</si>
  <si>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</si>
  <si>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</si>
  <si>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</si>
  <si>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</si>
  <si>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</si>
  <si>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</si>
  <si>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</si>
  <si>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</si>
  <si>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</si>
  <si>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</si>
  <si>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</si>
  <si>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</si>
  <si>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</si>
  <si>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</si>
  <si>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</si>
  <si>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</si>
  <si>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</si>
  <si>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</si>
  <si>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</si>
  <si>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</si>
  <si>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</si>
  <si>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</si>
  <si>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</si>
  <si>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</si>
  <si>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</si>
  <si>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</si>
  <si>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</si>
  <si>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</si>
  <si>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</si>
  <si>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</si>
  <si>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</si>
  <si>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</si>
  <si>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</si>
  <si>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</si>
  <si>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</si>
  <si>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</si>
  <si>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</si>
  <si>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</si>
  <si>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</si>
  <si>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</si>
  <si>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</si>
  <si>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</si>
  <si>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</si>
  <si>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</si>
  <si>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</si>
  <si>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</si>
  <si>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</si>
  <si>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</si>
  <si>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</si>
  <si>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</si>
  <si>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</si>
  <si>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</si>
  <si>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</si>
  <si>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</si>
  <si>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</si>
  <si>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</si>
  <si>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</si>
  <si>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</si>
  <si>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</si>
  <si>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</si>
  <si>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</si>
  <si>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</si>
  <si>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</si>
  <si>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</si>
  <si>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</si>
  <si>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</si>
  <si>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</si>
  <si>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</si>
  <si>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</si>
  <si>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</si>
  <si>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</si>
  <si>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</si>
  <si>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</si>
  <si>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</si>
  <si>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</si>
  <si>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</si>
  <si>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</si>
  <si>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</si>
  <si>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</si>
  <si>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</si>
  <si>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</si>
  <si>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</si>
  <si>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</si>
  <si>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</si>
  <si>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</si>
  <si>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</si>
  <si>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</si>
  <si>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</si>
  <si>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</si>
  <si>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</si>
  <si>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</si>
  <si>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</si>
  <si>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</si>
  <si>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</si>
  <si>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</si>
  <si>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</si>
  <si>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</si>
  <si>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</si>
  <si>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</si>
  <si>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</si>
  <si>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</si>
  <si>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</si>
  <si>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</si>
  <si>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</si>
  <si>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</si>
  <si>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</si>
  <si>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</si>
  <si>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</si>
  <si>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</si>
  <si>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</si>
  <si>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</si>
  <si>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</si>
  <si>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</si>
  <si>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</si>
  <si>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นางสาวพิศมัย จันทร์ดี</t>
  </si>
  <si>
    <t>นางสุนีย์ สุขนันท์</t>
  </si>
  <si>
    <t>นายพัตร วัดรอบ</t>
  </si>
  <si>
    <t>3-5099-00550-62-5</t>
  </si>
  <si>
    <t>3-5010-00197-20-4</t>
  </si>
  <si>
    <t>3-5018-00110-91-0</t>
  </si>
  <si>
    <t>3-5603-00052-19-7</t>
  </si>
  <si>
    <t>นางษิชดาภา วัดรอบหรือคำก๋า</t>
  </si>
  <si>
    <t>1295(68) - รายงานผลสืบทรัพย์ ราย นางสาวพิศมัย จันทร์ดี สาขาประตูช้างเผือก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</si>
</sst>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17" sqref="B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1295</v>
      </c>
    </row>
    <row r="2" spans="1:11">
      <c r="A2" s="143" t="s">
        <v>251</v>
      </c>
      <c r="B2" s="145" t="str">
        <f t="array" ref="B2">_xlfn.IFS(I1&lt;850,VLOOKUP(I1,[1]บังคับคดี!$B:$ZZ,60,0),AND(I1&gt;=850,I1&lt;1435),VLOOKUP(I1,'[1]บังคับคดีใหม่ ปี2563-2564'!$B:$ZZ,63,0),I1&gt;=1435,VLOOKUP(I1,'[1]สืบทรัพย์ ปี 2564-25666'!$B:$ZZ,71,0))</f>
        <v>นางสาวพิศมัย    จันทร์ดี</v>
      </c>
      <c r="C2" s="175" t="s">
        <v>73</v>
      </c>
      <c r="D2" s="145" t="str">
        <f t="array" ref="D2">_xlfn.IFS(I1&lt;850,VLOOKUP(I1,[1]บังคับคดี!$B:$ZZ,10,0),AND(I1&gt;=850,I1&lt;1435),VLOOKUP(I1,'[1]บังคับคดีใหม่ ปี2563-2564'!$B:$ZZ,11,0),I1&gt;=1435,VLOOKUP(I1,'[1]สืบทรัพย์ ปี 2564-25666'!$B:$ZZ,11,0))</f>
        <v>ประตูช้างเผือก</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823560011265</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800056787586</v>
      </c>
      <c r="C4" s="176" t="s">
        <v>264</v>
      </c>
      <c r="D4" s="219">
        <v>242025</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ผบ.5413/2562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ผบ.7729/2562</v>
      </c>
      <c r="I5" s="157" t="s">
        <v>257</v>
      </c>
    </row>
    <row r="6" spans="1:11">
      <c r="A6" s="153" t="s">
        <v>337</v>
      </c>
      <c r="B6" s="171">
        <v>90529.91</v>
      </c>
      <c r="C6" s="225" t="s">
        <v>345</v>
      </c>
      <c r="D6" s="148">
        <v>244123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353</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351</v>
      </c>
      <c r="C14" s="203" t="s">
        <v>354</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357</v>
      </c>
      <c r="C16" s="203" t="s">
        <v>355</v>
      </c>
      <c r="D16" s="152"/>
      <c r="E16" s="158"/>
      <c r="F16" s="169"/>
      <c r="G16" s="152"/>
      <c r="I16" s="166" t="s">
        <v>338</v>
      </c>
      <c r="J16" s="166"/>
      <c r="K16" s="166"/>
    </row>
    <row r="17" spans="1:12" s="151" customFormat="1">
      <c r="A17" s="165" t="s">
        <v>215</v>
      </c>
      <c r="B17" s="158" t="s">
        <v>352</v>
      </c>
      <c r="C17" s="203" t="s">
        <v>356</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1295 - รายงานผลสืบทรัพย์ ราย นางสาวพิศมัย    จันทร์ดี สาขาประตูช้างเผือก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19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นางสาวพิศมัย    จันทร์ดี</v>
      </c>
      <c r="F4" s="255"/>
      <c r="G4" s="255"/>
      <c r="H4" s="255"/>
      <c r="I4" s="255"/>
      <c r="J4" s="255"/>
      <c r="K4" s="255"/>
      <c r="L4" s="255"/>
      <c r="M4" s="255"/>
      <c r="N4" s="255"/>
      <c r="O4" s="255"/>
      <c r="P4" s="255"/>
      <c r="Q4" s="255"/>
      <c r="R4" s="255"/>
      <c r="S4" s="255"/>
      <c r="T4" s="255"/>
      <c r="U4" s="254" t="s">
        <v>73</v>
      </c>
      <c r="V4" s="254"/>
      <c r="W4" s="255" t="str">
        <f>Sheet1!D2</f>
        <v>ประตูช้างเผือก</v>
      </c>
      <c r="X4" s="255"/>
      <c r="Y4" s="255"/>
      <c r="Z4" s="255"/>
      <c r="AA4" s="255"/>
      <c r="AB4" s="255"/>
      <c r="AC4" s="255"/>
      <c r="AD4" s="255"/>
      <c r="AE4" s="255"/>
      <c r="AF4" s="255"/>
      <c r="AG4" s="255"/>
      <c r="AH4" s="255"/>
      <c r="AI4" s="255"/>
      <c r="AJ4" s="255"/>
      <c r="AK4" s="138"/>
      <c r="AL4" s="186" t="s">
        <v>261</v>
      </c>
      <c r="AM4" s="185" t="s">
        <v>358</v>
      </c>
      <c r="AO4" s="161" t="s">
        <v>241</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823560011265</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1295(68) - รายงานผลสืบทรัพย์ ราย นางสาวพิศมัย    จันทร์ดี สาขาประตูช้างเผือก (สืบรอบที่ 1) - ไม่พบทรัพย์</v>
      </c>
      <c r="AM5" s="138"/>
      <c r="AO5" s="162" t="s">
        <v>258</v>
      </c>
      <c r="AP5" s="138"/>
      <c r="AQ5" s="138"/>
    </row>
    <row r="6" spans="1:43">
      <c r="A6" s="19" t="s">
        <v>207</v>
      </c>
      <c r="B6" s="137"/>
      <c r="F6" s="259">
        <f>Sheet1!B4</f>
        <v>800056787586</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ผบ.5413/2562</v>
      </c>
      <c r="R7" s="256"/>
      <c r="S7" s="256"/>
      <c r="T7" s="256"/>
      <c r="U7" s="256"/>
      <c r="V7" s="256"/>
      <c r="W7" s="256"/>
      <c r="X7" s="278" t="s">
        <v>210</v>
      </c>
      <c r="Y7" s="278"/>
      <c r="Z7" s="278"/>
      <c r="AA7" s="278"/>
      <c r="AB7" s="278"/>
      <c r="AC7" s="278"/>
      <c r="AD7" s="256" t="str">
        <f>Sheet1!F5</f>
        <v>ผบ.7729/2562</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นางสาวพิศมัย จันทร์ดี</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235</v>
      </c>
      <c r="AP9" s="138"/>
      <c r="AQ9" s="138"/>
    </row>
    <row r="10" spans="1:43" hidden="1">
      <c r="A10" s="19"/>
      <c r="B10" s="2" t="s">
        <v>212</v>
      </c>
      <c r="F10" s="257" t="str">
        <f>Sheet1!B14</f>
        <v>นางสุนีย์ สุขนันท์</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นางษิชดาภา วัดรอบหรือคำก๋า</v>
      </c>
      <c r="G11" s="257"/>
      <c r="H11" s="257"/>
      <c r="I11" s="257"/>
      <c r="J11" s="257"/>
      <c r="K11" s="257"/>
      <c r="L11" s="257"/>
      <c r="M11" s="257"/>
      <c r="N11" s="257"/>
      <c r="O11" s="257"/>
      <c r="P11" s="257"/>
      <c r="Q11" s="257"/>
      <c r="R11" s="257"/>
      <c r="S11" s="2" t="s">
        <v>215</v>
      </c>
      <c r="Y11" s="258" t="str">
        <f>Sheet1!B17</f>
        <v>นายพัตร วัดรอบ</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hidden="1"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hidden="1"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hidden="1"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hidden="1"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zoomScale="126" zoomScaleNormal="100" zoomScaleSheetLayoutView="126" workbookViewId="0">
      <selection activeCell="AT20" sqref="AT20"/>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ผบ.5413/2562 ในคดีหมายเลขแดงที่  ผบ.7729/2562 ลว.21 สิงหาคม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12</v>
      </c>
      <c r="AV16" s="215" t="s">
        <v>335</v>
      </c>
    </row>
    <row r="17" spans="1:45">
      <c r="A17" s="188"/>
      <c r="B17" s="188"/>
      <c r="C17" s="257" t="str">
        <f>IF(AS17="","ซ่อนช่อง",CONCATENATE("1. ",VLOOKUP(AS17,Table1[#All],2,0)))</f>
        <v>1. นางสาวพิศมัย จันทร์ดี</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3-5099-00550-62-5</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นางสุนีย์ สุขนันท์</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3-5010-00197-20-4</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นางษิชดาภา วัดรอบหรือคำก๋า</v>
      </c>
      <c r="D19" s="284"/>
      <c r="E19" s="284"/>
      <c r="F19" s="284"/>
      <c r="G19" s="284"/>
      <c r="H19" s="284"/>
      <c r="I19" s="284"/>
      <c r="J19" s="284"/>
      <c r="K19" s="284"/>
      <c r="L19" s="284"/>
      <c r="M19" s="284"/>
      <c r="N19" s="284"/>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3-5018-00110-91-0</v>
      </c>
      <c r="AE19" s="285"/>
      <c r="AF19" s="285"/>
      <c r="AG19" s="285"/>
      <c r="AH19" s="285"/>
      <c r="AI19" s="285"/>
      <c r="AJ19" s="285"/>
      <c r="AK19" s="285"/>
      <c r="AL19" s="195"/>
      <c r="AM19" s="193"/>
      <c r="AN19" s="193"/>
      <c r="AO19" s="193"/>
      <c r="AP19" s="193"/>
      <c r="AQ19" s="193"/>
      <c r="AS19" s="197" t="s">
        <v>213</v>
      </c>
    </row>
    <row r="20" spans="1:45">
      <c r="A20" s="193"/>
      <c r="B20" s="193"/>
      <c r="C20" s="284" t="str">
        <f>IF(AS20="","ซ่อนช่อง",CONCATENATE("4. ",VLOOKUP(AS20,Table1[#All],2,0)))</f>
        <v>4. นายพัตร วัดรอบ</v>
      </c>
      <c r="D20" s="284"/>
      <c r="E20" s="284"/>
      <c r="F20" s="284"/>
      <c r="G20" s="284"/>
      <c r="H20" s="284"/>
      <c r="I20" s="284"/>
      <c r="J20" s="284"/>
      <c r="K20" s="284"/>
      <c r="L20" s="284"/>
      <c r="M20" s="284"/>
      <c r="N20" s="284"/>
      <c r="O20" s="194"/>
      <c r="P20" s="193" t="str">
        <f t="shared" ref="P20:P36" si="2">IF(AS20="","",AS20)</f>
        <v>คู่สมรสจำเลยที่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3-5603-00052-19-7</v>
      </c>
      <c r="AE20" s="285"/>
      <c r="AF20" s="285"/>
      <c r="AG20" s="285"/>
      <c r="AH20" s="285"/>
      <c r="AI20" s="285"/>
      <c r="AJ20" s="285"/>
      <c r="AK20" s="285"/>
      <c r="AL20" s="195"/>
      <c r="AM20" s="193"/>
      <c r="AN20" s="193"/>
      <c r="AO20" s="193"/>
      <c r="AP20" s="193"/>
      <c r="AQ20" s="193"/>
      <c r="AS20" s="197" t="s">
        <v>215</v>
      </c>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t="13.2" customHeight="1">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ผบ.5413/2562 คดีหมายเลขแดงที่ ผบ.7729/2562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นางสาวพิศมัย จันทร์ดี</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3-5099-00550-62-5</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2025-05-17T07:20:09Z</cp:lastPrinted>
  <dcterms:created xsi:type="dcterms:W3CDTF">2016-06-06T16:13:57Z</dcterms:created>
  <dcterms:modified xsi:type="dcterms:W3CDTF">2025-05-17T07:29:20Z</dcterms:modified>
</cp:coreProperties>
</file>