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9-05-68\1282-นายคงกฤช วัดเวียงคำ\"/>
    </mc:Choice>
  </mc:AlternateContent>
  <xr:revisionPtr revIDLastSave="0" documentId="8_{692107D0-2044-40A6-BF0C-8A582DAAD94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<sst xmlns="http://schemas.openxmlformats.org/spreadsheetml/2006/main" count="719" uniqueCount="359">
  <si>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</si>
  <si>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</si>
  <si>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</si>
  <si>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</si>
  <si>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</si>
  <si>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</si>
  <si>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</si>
  <si>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</si>
  <si>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</si>
  <si>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</si>
  <si>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</si>
  <si>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</si>
  <si>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</si>
  <si>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</si>
  <si>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</si>
  <si>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</si>
  <si>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</si>
  <si>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</si>
  <si>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</si>
  <si>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</si>
  <si>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</si>
  <si>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</si>
  <si>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</si>
  <si>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</si>
  <si>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</si>
  <si>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</si>
  <si>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</si>
  <si>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</si>
  <si>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</si>
  <si>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</si>
  <si>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</si>
  <si>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</si>
  <si>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</si>
  <si>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</si>
  <si>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</si>
  <si>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</si>
  <si>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</si>
  <si>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</si>
  <si>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</si>
  <si>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</si>
  <si>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</si>
  <si>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</si>
  <si>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</si>
  <si>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</si>
  <si>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</si>
  <si>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</si>
  <si>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</si>
  <si>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</si>
  <si>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</si>
  <si>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</si>
  <si>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</si>
  <si>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</si>
  <si>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</si>
  <si>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</si>
  <si>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</si>
  <si>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</si>
  <si>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</si>
  <si>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</si>
  <si>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</si>
  <si>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</si>
  <si>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</si>
  <si>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</si>
  <si>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</si>
  <si>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</si>
  <si>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</si>
  <si>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</si>
  <si>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</si>
  <si>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</si>
  <si>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</si>
  <si>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</si>
  <si>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</si>
  <si>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</si>
  <si>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</si>
  <si>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</si>
  <si>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</si>
  <si>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</si>
  <si>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</si>
  <si>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</si>
  <si>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</si>
  <si>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</si>
  <si>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</si>
  <si>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</si>
  <si>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</si>
  <si>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</si>
  <si>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</si>
  <si>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</si>
  <si>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</si>
  <si>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</si>
  <si>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</si>
  <si>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</si>
  <si>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</si>
  <si>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</si>
  <si>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</si>
  <si>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</si>
  <si>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</si>
  <si>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</si>
  <si>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</si>
  <si>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</si>
  <si>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</si>
  <si>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</si>
  <si>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</si>
  <si>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</si>
  <si>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</si>
  <si>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</si>
  <si>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</si>
  <si>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</si>
  <si>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</si>
  <si>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</si>
  <si>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</si>
  <si>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</si>
  <si>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</si>
  <si>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</si>
  <si>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</si>
  <si>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</si>
  <si>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</si>
  <si>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</si>
  <si>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</si>
  <si>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</si>
  <si>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</si>
  <si>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</si>
  <si>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</si>
  <si>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</si>
  <si>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</si>
  <si>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</si>
  <si>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</si>
  <si>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</si>
  <si>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</si>
  <si>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</si>
  <si>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</si>
  <si>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</si>
  <si>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</si>
  <si>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</si>
  <si>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</si>
  <si>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</si>
  <si>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</si>
  <si>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</si>
  <si>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</si>
  <si>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</si>
  <si>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</si>
  <si>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</si>
  <si>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</si>
  <si>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</si>
  <si>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</si>
  <si>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</si>
  <si>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</si>
  <si>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</si>
  <si>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</si>
  <si>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</si>
  <si>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</si>
  <si>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</si>
  <si>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</si>
  <si>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</si>
  <si>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</si>
  <si>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</si>
  <si>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</si>
  <si>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</si>
  <si>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</si>
  <si>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</si>
  <si>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</si>
  <si>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</si>
  <si>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</si>
  <si>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</si>
  <si>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</si>
  <si>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</si>
  <si>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</si>
  <si>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</si>
  <si>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</si>
  <si>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</si>
  <si>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</si>
  <si>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</si>
  <si>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</si>
  <si>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</si>
  <si>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</si>
  <si>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</si>
  <si>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</si>
  <si>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</si>
  <si>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</si>
  <si>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</si>
  <si>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</si>
  <si>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</si>
  <si>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</si>
  <si>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</si>
  <si>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</si>
  <si>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</si>
  <si>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</si>
  <si>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</si>
  <si>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</si>
  <si>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</si>
  <si>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</si>
  <si>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</si>
  <si>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</si>
  <si>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</si>
  <si>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</si>
  <si>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</si>
  <si>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</si>
  <si>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</si>
  <si>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</si>
  <si>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</si>
  <si>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</si>
  <si>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</si>
  <si>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</si>
  <si>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</si>
  <si>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</si>
  <si>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</si>
  <si>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</si>
  <si>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</si>
  <si>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</si>
  <si>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</si>
  <si>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</si>
  <si>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</si>
  <si>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</si>
  <si>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</si>
  <si>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</si>
  <si>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</si>
  <si>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</si>
  <si>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</si>
  <si>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</si>
  <si>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</si>
  <si>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</si>
  <si>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</si>
  <si>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</si>
  <si>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</si>
  <si>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</si>
  <si>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</si>
  <si>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</si>
  <si>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</si>
  <si>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</si>
  <si>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</si>
  <si>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</si>
  <si>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</si>
  <si>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</si>
  <si>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</si>
  <si>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</si>
  <si>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</si>
  <si>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</si>
  <si>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</si>
  <si>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</si>
  <si>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</si>
  <si>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</si>
  <si>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</si>
  <si>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</si>
  <si>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</si>
  <si>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</si>
  <si>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</si>
  <si>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</si>
  <si>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</si>
  <si>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</si>
  <si>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</si>
  <si>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</si>
  <si>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</si>
  <si>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</si>
  <si>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</si>
  <si>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</si>
  <si>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</si>
  <si>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</si>
  <si>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</si>
  <si>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</si>
  <si>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</si>
  <si>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</si>
  <si>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</si>
  <si>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</si>
  <si>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</si>
  <si>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</si>
  <si>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</si>
  <si>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</si>
  <si>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</si>
  <si>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</si>
  <si>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</si>
  <si>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</si>
  <si>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</si>
  <si>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</si>
  <si>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</si>
  <si>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</si>
  <si>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</si>
  <si>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</si>
  <si>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</si>
  <si>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</si>
  <si>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</si>
  <si>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</si>
  <si>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</si>
  <si>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</si>
  <si>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</si>
  <si>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</si>
  <si>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</si>
  <si>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</si>
  <si>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</si>
  <si>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</si>
  <si>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</si>
  <si>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</si>
  <si>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</si>
  <si>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</si>
  <si>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</si>
  <si>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</si>
  <si>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</si>
  <si>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</si>
  <si>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</si>
  <si>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</si>
  <si>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</si>
  <si>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</si>
  <si>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</si>
  <si>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</si>
  <si>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</si>
  <si>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</si>
  <si>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</si>
  <si>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</si>
  <si>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</si>
  <si>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</si>
  <si>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</si>
  <si>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</si>
  <si>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</si>
  <si>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</si>
  <si>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</si>
  <si>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</si>
  <si>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</si>
  <si>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</si>
  <si>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</si>
  <si>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</si>
  <si>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</si>
  <si>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</si>
  <si>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</si>
  <si>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</si>
  <si>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</si>
  <si>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</si>
  <si>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</si>
  <si>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</si>
  <si>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</si>
  <si>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</si>
  <si>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</si>
  <si>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</si>
  <si>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</si>
  <si>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</si>
  <si>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</si>
  <si>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</si>
  <si>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</si>
  <si>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</si>
  <si>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</si>
  <si>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</si>
  <si>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</si>
  <si>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</si>
  <si>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</si>
  <si>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</si>
  <si>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</si>
  <si>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</si>
  <si>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</si>
  <si>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</si>
  <si>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</si>
  <si>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</si>
  <si>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</si>
  <si>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</si>
  <si>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</si>
  <si>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นายคงกฤช วัดเวียงคำ</t>
  </si>
  <si>
    <t>นางสาวจิรนนท์ ฟองตา</t>
  </si>
  <si>
    <t>นางสาวพรนิภาหรือวณิชยา วัดเวียง</t>
  </si>
  <si>
    <t>นายสมชาย ไชยเมืองยอง</t>
  </si>
  <si>
    <t>3-4209-00151-21-9</t>
  </si>
  <si>
    <t>3-5003-00228-76-7</t>
  </si>
  <si>
    <t>1-4007-00169-04-5</t>
  </si>
  <si>
    <t>3-5106-00810-66-6</t>
  </si>
  <si>
    <t>1282(68) - รายงานผลสืบทรัพย์ ราย นายคงกฤช วัดเวียงคำ สาขาช้างคลาน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</si>
</sst>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1282</v>
      </c>
    </row>
    <row r="2" spans="1:11">
      <c r="A2" s="143" t="s">
        <v>251</v>
      </c>
      <c r="B2" s="145" t="str">
        <f t="array" ref="B2">_xlfn.IFS(I1&lt;850,VLOOKUP(I1,[1]บังคับคดี!$B:$ZZ,60,0),AND(I1&gt;=850,I1&lt;1435),VLOOKUP(I1,'[1]บังคับคดีใหม่ ปี2563-2564'!$B:$ZZ,63,0),I1&gt;=1435,VLOOKUP(I1,'[1]สืบทรัพย์ ปี 2564-25666'!$B:$ZZ,71,0))</f>
        <v>นายคงกฤช วัดเวียงคำ</v>
      </c>
      <c r="C2" s="175" t="s">
        <v>73</v>
      </c>
      <c r="D2" s="145" t="str">
        <f t="array" ref="D2">_xlfn.IFS(I1&lt;850,VLOOKUP(I1,[1]บังคับคดี!$B:$ZZ,10,0),AND(I1&gt;=850,I1&lt;1435),VLOOKUP(I1,'[1]บังคับคดีใหม่ ปี2563-2564'!$B:$ZZ,11,0),I1&gt;=1435,VLOOKUP(I1,'[1]สืบทรัพย์ ปี 2564-25666'!$B:$ZZ,11,0))</f>
        <v>ช้างคลาน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ธปช.</v>
      </c>
      <c r="C3" s="175" t="s">
        <v>208</v>
      </c>
      <c r="D3" s="147">
        <f t="array" ref="D3">_xlfn.IFS(I1&lt;850,VLOOKUP(I1,[1]บังคับคดี!$B:$ZZ,59,0),AND(I1&gt;=850,I1&lt;1435),VLOOKUP(I1,'[1]บังคับคดีใหม่ ปี2563-2564'!$B:$ZZ,64,0),I1&gt;=1435,VLOOKUP(I1,'[1]สืบทรัพย์ ปี 2564-25666'!$B:$ZZ,72,0))</f>
        <v>883161010275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800073140884</v>
      </c>
      <c r="C4" s="176" t="s">
        <v>264</v>
      </c>
      <c r="D4" s="219">
        <v>241924</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ผบ.2608/2562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ผบ.3071/2562</v>
      </c>
      <c r="I5" s="157" t="s">
        <v>257</v>
      </c>
    </row>
    <row r="6" spans="1:11">
      <c r="A6" s="153" t="s">
        <v>337</v>
      </c>
      <c r="B6" s="171">
        <v>99838.62</v>
      </c>
      <c r="C6" s="225" t="s">
        <v>345</v>
      </c>
      <c r="D6" s="148">
        <v>244123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351</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356</v>
      </c>
      <c r="D16" s="152"/>
      <c r="E16" s="158"/>
      <c r="F16" s="169"/>
      <c r="G16" s="152"/>
      <c r="I16" s="166" t="s">
        <v>338</v>
      </c>
      <c r="J16" s="166"/>
      <c r="K16" s="166"/>
    </row>
    <row r="17" spans="1:12" s="151" customFormat="1">
      <c r="A17" s="165" t="s">
        <v>215</v>
      </c>
      <c r="B17" s="158" t="s">
        <v>353</v>
      </c>
      <c r="C17" s="203" t="s">
        <v>357</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1282 - รายงานผลสืบทรัพย์ ราย นายคงกฤช วัดเวียงคำ สาขาช้างคลาน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19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นายคงกฤช วัดเวียงคำ</v>
      </c>
      <c r="F4" s="255"/>
      <c r="G4" s="255"/>
      <c r="H4" s="255"/>
      <c r="I4" s="255"/>
      <c r="J4" s="255"/>
      <c r="K4" s="255"/>
      <c r="L4" s="255"/>
      <c r="M4" s="255"/>
      <c r="N4" s="255"/>
      <c r="O4" s="255"/>
      <c r="P4" s="255"/>
      <c r="Q4" s="255"/>
      <c r="R4" s="255"/>
      <c r="S4" s="255"/>
      <c r="T4" s="255"/>
      <c r="U4" s="254" t="s">
        <v>73</v>
      </c>
      <c r="V4" s="254"/>
      <c r="W4" s="255" t="str">
        <f>Sheet1!D2</f>
        <v>ช้างคลาน</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ธปช.</v>
      </c>
      <c r="E5" s="255"/>
      <c r="F5" s="255"/>
      <c r="G5" s="255"/>
      <c r="H5" s="255"/>
      <c r="I5" s="255"/>
      <c r="J5" s="255"/>
      <c r="K5" s="255"/>
      <c r="L5" s="255"/>
      <c r="M5" s="255"/>
      <c r="N5" s="255"/>
      <c r="O5" s="255"/>
      <c r="P5" s="255"/>
      <c r="Q5" s="255"/>
      <c r="R5" s="255"/>
      <c r="S5" s="254" t="s">
        <v>208</v>
      </c>
      <c r="T5" s="254"/>
      <c r="U5" s="254"/>
      <c r="V5" s="254"/>
      <c r="W5" s="253">
        <f>IF(OR(Sheet1!D3=0,Sheet1!D3="-"),"-",Sheet1!D3)</f>
        <v>883161010275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1282(68) - รายงานผลสืบทรัพย์ ราย นายคงกฤช วัดเวียงคำ สาขาช้างคลาน (สืบรอบที่ 1) - ไม่พบทรัพย์</v>
      </c>
      <c r="AM5" s="138"/>
      <c r="AO5" s="162" t="s">
        <v>258</v>
      </c>
      <c r="AP5" s="138"/>
      <c r="AQ5" s="138"/>
    </row>
    <row r="6" spans="1:43">
      <c r="A6" s="19" t="s">
        <v>207</v>
      </c>
      <c r="B6" s="137"/>
      <c r="F6" s="259">
        <f>Sheet1!B4</f>
        <v>800073140884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ผบ.2608/2562</v>
      </c>
      <c r="R7" s="256"/>
      <c r="S7" s="256"/>
      <c r="T7" s="256"/>
      <c r="U7" s="256"/>
      <c r="V7" s="256"/>
      <c r="W7" s="256"/>
      <c r="X7" s="278" t="s">
        <v>210</v>
      </c>
      <c r="Y7" s="278"/>
      <c r="Z7" s="278"/>
      <c r="AA7" s="278"/>
      <c r="AB7" s="278"/>
      <c r="AC7" s="278"/>
      <c r="AD7" s="256" t="str">
        <f>Sheet1!F5</f>
        <v>ผบ.3071/2562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นายคงกฤช วัดเวียงคำ</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hidden="1">
      <c r="A10" s="19"/>
      <c r="B10" s="2" t="s">
        <v>212</v>
      </c>
      <c r="F10" s="257" t="str">
        <f>Sheet1!B14</f>
        <v>นางสาวจิรนนท์ ฟองตา</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นางสาวพรนิภาหรือวณิชยา วัดเวียง</v>
      </c>
      <c r="G11" s="257"/>
      <c r="H11" s="257"/>
      <c r="I11" s="257"/>
      <c r="J11" s="257"/>
      <c r="K11" s="257"/>
      <c r="L11" s="257"/>
      <c r="M11" s="257"/>
      <c r="N11" s="257"/>
      <c r="O11" s="257"/>
      <c r="P11" s="257"/>
      <c r="Q11" s="257"/>
      <c r="R11" s="257"/>
      <c r="S11" s="2" t="s">
        <v>215</v>
      </c>
      <c r="Y11" s="258" t="str">
        <f>Sheet1!B17</f>
        <v>นายสมชาย ไชยเมืองยอง</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8" zoomScale="126" zoomScaleNormal="100" zoomScaleSheetLayoutView="126" workbookViewId="0">
      <selection activeCell="A21" sqref="A21:XFD36"/>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ผบ.2608/2562 ในคดีหมายเลขแดงที่  ผบ.3071/2562 ลว.12 พฤษภาคม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นายคงกฤช วัดเวียงคำ</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3-4209-00151-21-9</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นางสาวจิรนนท์ ฟองตา</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3-5003-00228-76-7</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นางสาวพรนิภาหรือวณิชยา วัดเวียง</v>
      </c>
      <c r="D19" s="284"/>
      <c r="E19" s="284"/>
      <c r="F19" s="284"/>
      <c r="G19" s="284"/>
      <c r="H19" s="284"/>
      <c r="I19" s="284"/>
      <c r="J19" s="284"/>
      <c r="K19" s="284"/>
      <c r="L19" s="284"/>
      <c r="M19" s="284"/>
      <c r="N19" s="284"/>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1-4007-00169-04-5</v>
      </c>
      <c r="AE19" s="285"/>
      <c r="AF19" s="285"/>
      <c r="AG19" s="285"/>
      <c r="AH19" s="285"/>
      <c r="AI19" s="285"/>
      <c r="AJ19" s="285"/>
      <c r="AK19" s="285"/>
      <c r="AL19" s="195"/>
      <c r="AM19" s="193"/>
      <c r="AN19" s="193"/>
      <c r="AO19" s="193"/>
      <c r="AP19" s="193"/>
      <c r="AQ19" s="193"/>
      <c r="AS19" s="197" t="s">
        <v>213</v>
      </c>
    </row>
    <row r="20" spans="1:45">
      <c r="A20" s="193"/>
      <c r="B20" s="193"/>
      <c r="C20" s="284" t="str">
        <f>IF(AS20="","ซ่อนช่อง",CONCATENATE("4. ",VLOOKUP(AS20,Table1[#All],2,0)))</f>
        <v>4. นายสมชาย ไชยเมืองยอง</v>
      </c>
      <c r="D20" s="284"/>
      <c r="E20" s="284"/>
      <c r="F20" s="284"/>
      <c r="G20" s="284"/>
      <c r="H20" s="284"/>
      <c r="I20" s="284"/>
      <c r="J20" s="284"/>
      <c r="K20" s="284"/>
      <c r="L20" s="284"/>
      <c r="M20" s="284"/>
      <c r="N20" s="284"/>
      <c r="O20" s="194"/>
      <c r="P20" s="193" t="str">
        <f t="shared" ref="P20:P36" si="2">IF(AS20="","",AS20)</f>
        <v>คู่สมรสจำเลยที่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3-5106-00810-66-6</v>
      </c>
      <c r="AE20" s="285"/>
      <c r="AF20" s="285"/>
      <c r="AG20" s="285"/>
      <c r="AH20" s="285"/>
      <c r="AI20" s="285"/>
      <c r="AJ20" s="285"/>
      <c r="AK20" s="285"/>
      <c r="AL20" s="195"/>
      <c r="AM20" s="193"/>
      <c r="AN20" s="193"/>
      <c r="AO20" s="193"/>
      <c r="AP20" s="193"/>
      <c r="AQ20" s="193"/>
      <c r="AS20" s="197" t="s">
        <v>215</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13.2" customHeight="1">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ผบ.2608/2562 คดีหมายเลขแดงที่ ผบ.3071/2562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นายคงกฤช วัดเวียงคำ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3-4209-00151-21-9</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2025-05-17T07:52:24Z</cp:lastPrinted>
  <dcterms:created xsi:type="dcterms:W3CDTF">2016-06-06T16:13:57Z</dcterms:created>
  <dcterms:modified xsi:type="dcterms:W3CDTF">2025-05-17T08:05:23Z</dcterms:modified>
</cp:coreProperties>
</file>