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29-05-68\2883-นางสาวภคควรรณหรือทรงภรณ์  ธิมะโน\"/>
    </mc:Choice>
  </mc:AlternateContent>
  <xr:revisionPtr revIDLastSave="0" documentId="8_{EC28C243-E1A1-411E-A16B-AB44C6694A73}"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คำขอที่ดิน!$A$1:$AQ$56</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6" l="1"/>
  <c r="F5" i="35"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<sst xmlns="http://schemas.openxmlformats.org/spreadsheetml/2006/main" count="713" uniqueCount="355">
  <si>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</si>
  <si>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</si>
  <si>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</si>
  <si>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</si>
  <si>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</si>
  <si>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</si>
  <si>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</si>
  <si>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</si>
  <si>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</si>
  <si>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</si>
  <si>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</si>
  <si>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</si>
  <si>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</si>
  <si>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</si>
  <si>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</si>
  <si>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</si>
  <si>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</si>
  <si>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</si>
  <si>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</si>
  <si>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</si>
  <si>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</si>
  <si>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</si>
  <si>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</si>
  <si>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</si>
  <si>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</si>
  <si>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</si>
  <si>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</si>
  <si>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</si>
  <si>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</si>
  <si>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</si>
  <si>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</si>
  <si>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</si>
  <si>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</si>
  <si>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</si>
  <si>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</si>
  <si>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</si>
  <si>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</si>
  <si>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</si>
  <si>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</si>
  <si>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</si>
  <si>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</si>
  <si>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</si>
  <si>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</si>
  <si>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</si>
  <si>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</si>
  <si>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</si>
  <si>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</si>
  <si>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</si>
  <si>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</si>
  <si>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</si>
  <si>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</si>
  <si>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</si>
  <si>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</si>
  <si>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</si>
  <si>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</si>
  <si>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</si>
  <si>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</si>
  <si>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</si>
  <si>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</si>
  <si>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</si>
  <si>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</si>
  <si>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</si>
  <si>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</si>
  <si>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</si>
  <si>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</si>
  <si>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</si>
  <si>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</si>
  <si>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</si>
  <si>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</si>
  <si>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</si>
  <si>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</si>
  <si>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</si>
  <si>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</si>
  <si>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</si>
  <si>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</si>
  <si>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</si>
  <si>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</si>
  <si>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</si>
  <si>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</si>
  <si>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</si>
  <si>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</si>
  <si>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</si>
  <si>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</si>
  <si>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</si>
  <si>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</si>
  <si>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</si>
  <si>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</si>
  <si>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</si>
  <si>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</si>
  <si>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</si>
  <si>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</si>
  <si>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</si>
  <si>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</si>
  <si>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</si>
  <si>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</si>
  <si>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</si>
  <si>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</si>
  <si>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</si>
  <si>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</si>
  <si>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</si>
  <si>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</si>
  <si>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</si>
  <si>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</si>
  <si>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</si>
  <si>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</si>
  <si>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</si>
  <si>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</si>
  <si>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</si>
  <si>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</si>
  <si>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</si>
  <si>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</si>
  <si>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</si>
  <si>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</si>
  <si>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</si>
  <si>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</si>
  <si>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</si>
  <si>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</si>
  <si>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</si>
  <si>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</si>
  <si>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</si>
  <si>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</si>
  <si>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</si>
  <si>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</si>
  <si>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</si>
  <si>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</si>
  <si>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</si>
  <si>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</si>
  <si>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</si>
  <si>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</si>
  <si>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</si>
  <si>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</si>
  <si>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</si>
  <si>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</si>
  <si>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</si>
  <si>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</si>
  <si>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</si>
  <si>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</si>
  <si>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</si>
  <si>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</si>
  <si>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</si>
  <si>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</si>
  <si>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</si>
  <si>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</si>
  <si>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</si>
  <si>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</si>
  <si>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</si>
  <si>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</si>
  <si>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</si>
  <si>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</si>
  <si>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</si>
  <si>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</si>
  <si>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</si>
  <si>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</si>
  <si>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</si>
  <si>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</si>
  <si>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</si>
  <si>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</si>
  <si>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</si>
  <si>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</si>
  <si>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</si>
  <si>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</si>
  <si>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</si>
  <si>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</si>
  <si>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</si>
  <si>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</si>
  <si>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</si>
  <si>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</si>
  <si>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</si>
  <si>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</si>
  <si>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</si>
  <si>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</si>
  <si>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</si>
  <si>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</si>
  <si>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</si>
  <si>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</si>
  <si>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</si>
  <si>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</si>
  <si>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</si>
  <si>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</si>
  <si>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</si>
  <si>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</si>
  <si>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</si>
  <si>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</si>
  <si>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</si>
  <si>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</si>
  <si>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</si>
  <si>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</si>
  <si>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</si>
  <si>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</si>
  <si>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</si>
  <si>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</si>
  <si>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</si>
  <si>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</si>
  <si>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</si>
  <si>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</si>
  <si>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</si>
  <si>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</si>
  <si>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</si>
  <si>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</si>
  <si>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</si>
  <si>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</si>
  <si>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</si>
  <si>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</si>
  <si>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</si>
  <si>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</si>
  <si>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</si>
  <si>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</si>
  <si>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</si>
  <si>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</si>
  <si>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</si>
  <si>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</si>
  <si>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</si>
  <si>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</si>
  <si>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</si>
  <si>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</si>
  <si>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</si>
  <si>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</si>
  <si>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</si>
  <si>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</si>
  <si>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</si>
  <si>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</si>
  <si>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</si>
  <si>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</si>
  <si>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</si>
  <si>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</si>
  <si>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</si>
  <si>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</si>
  <si>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</si>
  <si>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</si>
  <si>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</si>
  <si>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</si>
  <si>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</si>
  <si>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</si>
  <si>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</si>
  <si>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</si>
  <si>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</si>
  <si>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</si>
  <si>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</si>
  <si>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</si>
  <si>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</si>
  <si>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</si>
  <si>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</si>
  <si>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</si>
  <si>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</si>
  <si>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</si>
  <si>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</si>
  <si>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</si>
  <si>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</si>
  <si>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</si>
  <si>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</si>
  <si>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</si>
  <si>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</si>
  <si>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</si>
  <si>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</si>
  <si>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</si>
  <si>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</si>
  <si>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</si>
  <si>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</si>
  <si>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</si>
  <si>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</si>
  <si>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</si>
  <si>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</si>
  <si>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</si>
  <si>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</si>
  <si>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</si>
  <si>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</si>
  <si>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</si>
  <si>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</si>
  <si>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</si>
  <si>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</si>
  <si>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</si>
  <si>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</si>
  <si>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</si>
  <si>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</si>
  <si>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</si>
  <si>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</si>
  <si>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</si>
  <si>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</si>
  <si>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</si>
  <si>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</si>
  <si>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</si>
  <si>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</si>
  <si>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</si>
  <si>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</si>
  <si>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</si>
  <si>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</si>
  <si>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</si>
  <si>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</si>
  <si>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</si>
  <si>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</si>
  <si>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</si>
  <si>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</si>
  <si>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</si>
  <si>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</si>
  <si>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</si>
  <si>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</si>
  <si>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</si>
  <si>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</si>
  <si>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</si>
  <si>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</si>
  <si>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</si>
  <si>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</si>
  <si>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</si>
  <si>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</si>
  <si>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</si>
  <si>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</si>
  <si>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</si>
  <si>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</si>
  <si>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</si>
  <si>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</si>
  <si>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</si>
  <si>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</si>
  <si>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</si>
  <si>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</si>
  <si>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</si>
  <si>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</si>
  <si>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</si>
  <si>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</si>
  <si>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</si>
  <si>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</si>
  <si>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</si>
  <si>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</si>
  <si>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</si>
  <si>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</si>
  <si>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</si>
  <si>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</si>
  <si>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</si>
  <si>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</si>
  <si>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</si>
  <si>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</si>
  <si>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</si>
  <si>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</si>
  <si>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</si>
  <si>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</si>
  <si>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</si>
  <si>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</si>
  <si>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</si>
  <si>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</si>
  <si>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</si>
  <si>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</si>
  <si>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</si>
  <si>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</si>
  <si>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</si>
  <si>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</si>
  <si>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</si>
  <si>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</si>
  <si>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</si>
  <si>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</si>
  <si>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</si>
  <si>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</si>
  <si>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1-5099-00502-31-4</t>
  </si>
  <si>
    <t>นางสาวสุปราณี อินตาคำ</t>
  </si>
  <si>
    <t>1-1018-00003-34-7</t>
  </si>
  <si>
    <t>2883(68) - รายงานผลสืบทรัพย์ ราย นางสาวภคควรรณหรือทรงภรณ์  ธิมะโน สาขามหาวิทยาลัยเชียงใหม่ (สืบรอบที่ 1) - ไม่พบทรัพย์</t>
  </si>
  <si>
    <t>นางสาวภควรรณหรือทรงภรณ์ ธิมะโน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</si>
</sst>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cell r="CM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cell r="CM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cell r="CM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L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cell r="CM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cell r="CM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M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M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cell r="CM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M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L592">
            <v>244126</v>
          </cell>
          <cell r="CM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L593">
            <v>244126</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M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M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L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L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t="str">
            <v/>
          </cell>
          <cell r="BO752" t="str">
            <v/>
          </cell>
          <cell r="BP752" t="str">
            <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t="str">
            <v/>
          </cell>
          <cell r="BO760" t="str">
            <v/>
          </cell>
          <cell r="BP760" t="str">
            <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t="str">
            <v/>
          </cell>
          <cell r="BO762" t="str">
            <v/>
          </cell>
          <cell r="BP762" t="str">
            <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t="str">
            <v/>
          </cell>
          <cell r="BO763" t="str">
            <v/>
          </cell>
          <cell r="BP763" t="str">
            <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t="str">
            <v/>
          </cell>
          <cell r="BO766" t="str">
            <v/>
          </cell>
          <cell r="BP766" t="str">
            <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L767">
            <v>244031</v>
          </cell>
          <cell r="CM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t="str">
            <v/>
          </cell>
          <cell r="BO768" t="str">
            <v/>
          </cell>
          <cell r="BP768" t="str">
            <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t="str">
            <v/>
          </cell>
          <cell r="BO769" t="str">
            <v/>
          </cell>
          <cell r="BP769" t="str">
            <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t="str">
            <v/>
          </cell>
          <cell r="BO771" t="str">
            <v/>
          </cell>
          <cell r="BP771" t="str">
            <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t="str">
            <v/>
          </cell>
          <cell r="BO773" t="str">
            <v/>
          </cell>
          <cell r="BP773" t="str">
            <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นางสาวรัตติกาล หอมแก่นจันทร์</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L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t="str">
            <v/>
          </cell>
          <cell r="BO788" t="str">
            <v/>
          </cell>
          <cell r="BP788" t="str">
            <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t="str">
            <v/>
          </cell>
          <cell r="BO789" t="str">
            <v/>
          </cell>
          <cell r="BP789" t="str">
            <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L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v>1500</v>
          </cell>
          <cell r="BD799">
            <v>25</v>
          </cell>
          <cell r="BE799">
            <v>10</v>
          </cell>
          <cell r="BF799">
            <v>2567</v>
          </cell>
          <cell r="BG799">
            <v>0</v>
          </cell>
          <cell r="BH799" t="str">
            <v>-</v>
          </cell>
          <cell r="BI799" t="str">
            <v>-</v>
          </cell>
          <cell r="BJ799" t="str">
            <v>-</v>
          </cell>
          <cell r="BK799">
            <v>0</v>
          </cell>
          <cell r="BL799">
            <v>1775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L799">
            <v>244036</v>
          </cell>
          <cell r="CM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L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L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L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L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t="str">
            <v/>
          </cell>
          <cell r="BO815" t="str">
            <v/>
          </cell>
          <cell r="BP815" t="str">
            <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1380</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t="str">
            <v/>
          </cell>
          <cell r="BO827" t="str">
            <v/>
          </cell>
          <cell r="BP827" t="str">
            <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t="str">
            <v/>
          </cell>
          <cell r="BO829" t="str">
            <v/>
          </cell>
          <cell r="BP829" t="str">
            <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t="str">
            <v/>
          </cell>
          <cell r="BO838" t="str">
            <v/>
          </cell>
          <cell r="BP838" t="str">
            <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t="str">
            <v/>
          </cell>
          <cell r="BO840" t="str">
            <v/>
          </cell>
          <cell r="BP840" t="str">
            <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t="str">
            <v/>
          </cell>
          <cell r="BO841" t="str">
            <v/>
          </cell>
          <cell r="BP841" t="str">
            <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t="str">
            <v/>
          </cell>
          <cell r="BO842" t="str">
            <v/>
          </cell>
          <cell r="BP842" t="str">
            <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t="str">
            <v/>
          </cell>
          <cell r="BO843" t="str">
            <v/>
          </cell>
          <cell r="BP843" t="str">
            <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t="str">
            <v/>
          </cell>
          <cell r="BO844" t="str">
            <v/>
          </cell>
          <cell r="BP844" t="str">
            <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t="str">
            <v/>
          </cell>
          <cell r="BO847" t="str">
            <v/>
          </cell>
          <cell r="BP847" t="str">
            <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t="str">
            <v/>
          </cell>
          <cell r="BO848" t="str">
            <v/>
          </cell>
          <cell r="BP848" t="str">
            <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t="str">
            <v/>
          </cell>
          <cell r="BO849" t="str">
            <v/>
          </cell>
          <cell r="BP849" t="str">
            <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t="str">
            <v/>
          </cell>
          <cell r="BO861" t="str">
            <v/>
          </cell>
          <cell r="BP861" t="str">
            <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t="str">
            <v/>
          </cell>
          <cell r="BO864" t="str">
            <v/>
          </cell>
          <cell r="BP864" t="str">
            <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t="str">
            <v/>
          </cell>
          <cell r="BO866" t="str">
            <v/>
          </cell>
          <cell r="BP866" t="str">
            <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t="str">
            <v/>
          </cell>
          <cell r="BO867" t="str">
            <v/>
          </cell>
          <cell r="BP867" t="str">
            <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t="str">
            <v/>
          </cell>
          <cell r="BO868" t="str">
            <v/>
          </cell>
          <cell r="BP868" t="str">
            <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945</v>
          </cell>
          <cell r="BM869">
            <v>0</v>
          </cell>
          <cell r="BN869" t="str">
            <v/>
          </cell>
          <cell r="BO869" t="str">
            <v/>
          </cell>
          <cell r="BP869" t="str">
            <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t="str">
            <v/>
          </cell>
          <cell r="BO870" t="str">
            <v/>
          </cell>
          <cell r="BP870" t="str">
            <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t="str">
            <v/>
          </cell>
          <cell r="BO876" t="str">
            <v/>
          </cell>
          <cell r="BP876" t="str">
            <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t="str">
            <v/>
          </cell>
          <cell r="BO889" t="str">
            <v/>
          </cell>
          <cell r="BP889" t="str">
            <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t="str">
            <v/>
          </cell>
          <cell r="BO894" t="str">
            <v/>
          </cell>
          <cell r="BP894" t="str">
            <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t="str">
            <v/>
          </cell>
          <cell r="BO897" t="str">
            <v/>
          </cell>
          <cell r="BP897" t="str">
            <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t="str">
            <v/>
          </cell>
          <cell r="BO898" t="str">
            <v/>
          </cell>
          <cell r="BP898" t="str">
            <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t="str">
            <v/>
          </cell>
          <cell r="BO899" t="str">
            <v/>
          </cell>
          <cell r="BP899" t="str">
            <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t="str">
            <v/>
          </cell>
          <cell r="BO900" t="str">
            <v/>
          </cell>
          <cell r="BP900" t="str">
            <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t="str">
            <v/>
          </cell>
          <cell r="BO909" t="str">
            <v/>
          </cell>
          <cell r="BP909" t="str">
            <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t="str">
            <v/>
          </cell>
          <cell r="BO915" t="str">
            <v/>
          </cell>
          <cell r="BP915" t="str">
            <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t="str">
            <v/>
          </cell>
          <cell r="BO916" t="str">
            <v/>
          </cell>
          <cell r="BP916" t="str">
            <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t="str">
            <v/>
          </cell>
          <cell r="BO917" t="str">
            <v/>
          </cell>
          <cell r="BP917" t="str">
            <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t="str">
            <v/>
          </cell>
          <cell r="BO918" t="str">
            <v/>
          </cell>
          <cell r="BP918" t="str">
            <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t="str">
            <v/>
          </cell>
          <cell r="BO925" t="str">
            <v/>
          </cell>
          <cell r="BP925" t="str">
            <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t="str">
            <v/>
          </cell>
          <cell r="BO933" t="str">
            <v/>
          </cell>
          <cell r="BP933" t="str">
            <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t="str">
            <v/>
          </cell>
          <cell r="BO935" t="str">
            <v/>
          </cell>
          <cell r="BP935" t="str">
            <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t="str">
            <v/>
          </cell>
          <cell r="BO937" t="str">
            <v/>
          </cell>
          <cell r="BP937" t="str">
            <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t="str">
            <v/>
          </cell>
          <cell r="BO938" t="str">
            <v/>
          </cell>
          <cell r="BP938" t="str">
            <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t="str">
            <v/>
          </cell>
          <cell r="BO947" t="str">
            <v/>
          </cell>
          <cell r="BP947" t="str">
            <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t="str">
            <v/>
          </cell>
          <cell r="BO953" t="str">
            <v/>
          </cell>
          <cell r="BP953" t="str">
            <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L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L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L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L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L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L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L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t="str">
            <v/>
          </cell>
          <cell r="BO980" t="str">
            <v/>
          </cell>
          <cell r="BP980" t="str">
            <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L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t="str">
            <v/>
          </cell>
          <cell r="BO981" t="str">
            <v/>
          </cell>
          <cell r="BP981" t="str">
            <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L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t="str">
            <v/>
          </cell>
          <cell r="BO997" t="str">
            <v/>
          </cell>
          <cell r="BP997" t="str">
            <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L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t="str">
            <v/>
          </cell>
          <cell r="BO998" t="str">
            <v/>
          </cell>
          <cell r="BP998" t="str">
            <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L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t="str">
            <v/>
          </cell>
          <cell r="BO999" t="str">
            <v/>
          </cell>
          <cell r="BP999" t="str">
            <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L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t="str">
            <v/>
          </cell>
          <cell r="BO1000" t="str">
            <v/>
          </cell>
          <cell r="BP1000" t="str">
            <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L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X1001" t="str">
            <v>1-5016-00071-59-1</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t="str">
            <v/>
          </cell>
          <cell r="BO1002" t="str">
            <v/>
          </cell>
          <cell r="BP1002" t="str">
            <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L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t="str">
            <v/>
          </cell>
          <cell r="BO1003" t="str">
            <v/>
          </cell>
          <cell r="BP1003" t="str">
            <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3" t="str">
            <v>ปฏิยุทธ์</v>
          </cell>
          <cell r="CL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t="str">
            <v/>
          </cell>
          <cell r="BO1004" t="str">
            <v/>
          </cell>
          <cell r="BP1004" t="str">
            <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4" t="str">
            <v>ปฏิยุทธ์</v>
          </cell>
          <cell r="CL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t="str">
            <v/>
          </cell>
          <cell r="BO1009" t="str">
            <v/>
          </cell>
          <cell r="BP1009" t="str">
            <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t="str">
            <v/>
          </cell>
          <cell r="BO1011" t="str">
            <v/>
          </cell>
          <cell r="BP1011" t="str">
            <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L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L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L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L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L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L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L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L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L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L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L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L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นายวิโรจน์ ตาจาย</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L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t="str">
            <v/>
          </cell>
          <cell r="BO1030" t="str">
            <v/>
          </cell>
          <cell r="BP1030" t="str">
            <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L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t="str">
            <v/>
          </cell>
          <cell r="BO1031" t="str">
            <v/>
          </cell>
          <cell r="BP1031" t="str">
            <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L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t="str">
            <v/>
          </cell>
          <cell r="BO1032" t="str">
            <v/>
          </cell>
          <cell r="BP1032" t="str">
            <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L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t="str">
            <v/>
          </cell>
          <cell r="BO1033" t="str">
            <v/>
          </cell>
          <cell r="BP1033" t="str">
            <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CC1033" t="str">
            <v>ปฏิยุทธ์</v>
          </cell>
          <cell r="CL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t="str">
            <v/>
          </cell>
          <cell r="BO1034" t="str">
            <v/>
          </cell>
          <cell r="BP1034" t="str">
            <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4" t="str">
            <v>ปฏิยุทธ์</v>
          </cell>
          <cell r="CL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t="str">
            <v/>
          </cell>
          <cell r="BO1036" t="str">
            <v/>
          </cell>
          <cell r="BP1036" t="str">
            <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6" t="str">
            <v>ปฏิยุทธ์</v>
          </cell>
          <cell r="CL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t="str">
            <v/>
          </cell>
          <cell r="BO1037" t="str">
            <v/>
          </cell>
          <cell r="BP1037" t="str">
            <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7" t="str">
            <v>ปฏิยุทธ์</v>
          </cell>
          <cell r="CL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t="str">
            <v/>
          </cell>
          <cell r="BO1038" t="str">
            <v/>
          </cell>
          <cell r="BP1038" t="str">
            <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8" t="str">
            <v>ปฏิยุทธ์</v>
          </cell>
          <cell r="CL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v>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L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L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t="str">
            <v/>
          </cell>
          <cell r="BO1050" t="str">
            <v/>
          </cell>
          <cell r="BP1050" t="str">
            <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L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L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L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L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L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L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L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L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L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t="str">
            <v/>
          </cell>
          <cell r="BO1060" t="str">
            <v/>
          </cell>
          <cell r="BP1060" t="str">
            <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L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t="str">
            <v/>
          </cell>
          <cell r="BO1061" t="str">
            <v/>
          </cell>
          <cell r="BP1061" t="str">
            <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L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t="str">
            <v/>
          </cell>
          <cell r="BO1063" t="str">
            <v/>
          </cell>
          <cell r="BP1063" t="str">
            <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L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t="str">
            <v/>
          </cell>
          <cell r="BO1065" t="str">
            <v/>
          </cell>
          <cell r="BP1065" t="str">
            <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t="str">
            <v/>
          </cell>
          <cell r="BD1081" t="str">
            <v/>
          </cell>
          <cell r="BE1081" t="str">
            <v/>
          </cell>
          <cell r="BF1081" t="str">
            <v/>
          </cell>
          <cell r="BG1081" t="str">
            <v/>
          </cell>
          <cell r="BH1081" t="str">
            <v/>
          </cell>
          <cell r="BI1081" t="str">
            <v/>
          </cell>
          <cell r="BJ1081" t="str">
            <v/>
          </cell>
          <cell r="BK1081" t="str">
            <v/>
          </cell>
          <cell r="BL1081" t="str">
            <v/>
          </cell>
          <cell r="BM1081" t="str">
            <v/>
          </cell>
          <cell r="BN1081" t="str">
            <v/>
          </cell>
          <cell r="BO1081" t="str">
            <v/>
          </cell>
          <cell r="BP1081" t="str">
            <v/>
          </cell>
          <cell r="BQ1081" t="str">
            <v/>
          </cell>
          <cell r="BR1081" t="str">
            <v/>
          </cell>
          <cell r="BS1081" t="str">
            <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t="str">
            <v/>
          </cell>
          <cell r="BO1082" t="str">
            <v/>
          </cell>
          <cell r="BP1082" t="str">
            <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L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t="str">
            <v/>
          </cell>
          <cell r="BO1099" t="str">
            <v/>
          </cell>
          <cell r="BP1099" t="str">
            <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L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t="str">
            <v/>
          </cell>
          <cell r="BO1100" t="str">
            <v/>
          </cell>
          <cell r="BP1100" t="str">
            <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L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t="str">
            <v/>
          </cell>
          <cell r="BO1101" t="str">
            <v/>
          </cell>
          <cell r="BP1101" t="str">
            <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t="str">
            <v/>
          </cell>
          <cell r="BO1103" t="str">
            <v/>
          </cell>
          <cell r="BP1103" t="str">
            <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L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t="str">
            <v/>
          </cell>
          <cell r="BO1106" t="str">
            <v/>
          </cell>
          <cell r="BP1106" t="str">
            <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t="str">
            <v/>
          </cell>
          <cell r="BO1108" t="str">
            <v/>
          </cell>
          <cell r="BP1108" t="str">
            <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t="str">
            <v/>
          </cell>
          <cell r="BO1109" t="str">
            <v/>
          </cell>
          <cell r="BP1109" t="str">
            <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L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t="str">
            <v/>
          </cell>
          <cell r="BO1110" t="str">
            <v/>
          </cell>
          <cell r="BP1110" t="str">
            <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L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t="str">
            <v/>
          </cell>
          <cell r="BO1111" t="str">
            <v/>
          </cell>
          <cell r="BP1111" t="str">
            <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L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t="str">
            <v/>
          </cell>
          <cell r="BO1117" t="str">
            <v/>
          </cell>
          <cell r="BP1117" t="str">
            <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t="str">
            <v/>
          </cell>
          <cell r="BO1121" t="str">
            <v/>
          </cell>
          <cell r="BP1121" t="str">
            <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t="str">
            <v/>
          </cell>
          <cell r="BO1123" t="str">
            <v/>
          </cell>
          <cell r="BP1123" t="str">
            <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L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t="str">
            <v/>
          </cell>
          <cell r="BO1129" t="str">
            <v/>
          </cell>
          <cell r="BP1129" t="str">
            <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L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t="str">
            <v/>
          </cell>
          <cell r="BO1130" t="str">
            <v/>
          </cell>
          <cell r="BP1130" t="str">
            <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L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L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L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L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L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t="str">
            <v/>
          </cell>
          <cell r="BO1143" t="str">
            <v/>
          </cell>
          <cell r="BP1143" t="str">
            <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L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L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t="str">
            <v/>
          </cell>
          <cell r="BO1159" t="str">
            <v/>
          </cell>
          <cell r="BP1159" t="str">
            <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t="str">
            <v/>
          </cell>
          <cell r="BO1162" t="str">
            <v/>
          </cell>
          <cell r="BP1162" t="str">
            <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L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t="str">
            <v/>
          </cell>
          <cell r="BO1163" t="str">
            <v/>
          </cell>
          <cell r="BP1163" t="str">
            <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L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t="str">
            <v/>
          </cell>
          <cell r="BO1164" t="str">
            <v/>
          </cell>
          <cell r="BP1164" t="str">
            <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L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t="str">
            <v/>
          </cell>
          <cell r="BO1165" t="str">
            <v/>
          </cell>
          <cell r="BP1165" t="str">
            <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L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L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L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L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L1170">
            <v>243902</v>
          </cell>
          <cell r="CM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L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L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L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t="str">
            <v/>
          </cell>
          <cell r="BO1180" t="str">
            <v/>
          </cell>
          <cell r="BP1180" t="str">
            <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t="str">
            <v/>
          </cell>
          <cell r="BO1186" t="str">
            <v/>
          </cell>
          <cell r="BP1186" t="str">
            <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L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t="str">
            <v/>
          </cell>
          <cell r="BO1187" t="str">
            <v/>
          </cell>
          <cell r="BP1187" t="str">
            <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L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t="str">
            <v/>
          </cell>
          <cell r="BO1188" t="str">
            <v/>
          </cell>
          <cell r="BP1188" t="str">
            <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L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t="str">
            <v/>
          </cell>
          <cell r="BO1189" t="str">
            <v/>
          </cell>
          <cell r="BP1189" t="str">
            <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L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t="str">
            <v/>
          </cell>
          <cell r="BO1190" t="str">
            <v/>
          </cell>
          <cell r="BP1190" t="str">
            <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L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L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L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L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L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L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L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L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L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L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L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t="str">
            <v/>
          </cell>
          <cell r="BO1216" t="str">
            <v/>
          </cell>
          <cell r="BP1216" t="str">
            <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L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t="str">
            <v/>
          </cell>
          <cell r="BO1217" t="str">
            <v/>
          </cell>
          <cell r="BP1217" t="str">
            <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L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L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L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L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L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L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L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L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L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t="str">
            <v/>
          </cell>
          <cell r="BO1229" t="str">
            <v/>
          </cell>
          <cell r="BP1229" t="str">
            <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L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L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L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L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L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L1241">
            <v>243902</v>
          </cell>
          <cell r="CM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L1242">
            <v>243902</v>
          </cell>
          <cell r="CM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L1243">
            <v>243902</v>
          </cell>
          <cell r="CM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L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L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L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L1252">
            <v>243910</v>
          </cell>
          <cell r="CM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L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L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L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L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L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L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L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L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N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L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L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L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L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L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L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L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L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L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N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L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L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L1324">
            <v>244031</v>
          </cell>
          <cell r="CM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L1325">
            <v>244031</v>
          </cell>
          <cell r="CM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L1326">
            <v>244036</v>
          </cell>
          <cell r="CM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L1327">
            <v>244036</v>
          </cell>
          <cell r="CM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L1328">
            <v>244036</v>
          </cell>
          <cell r="CM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L1329">
            <v>244036</v>
          </cell>
          <cell r="CM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L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L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L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N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M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M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row>
        <row r="1380">
          <cell r="B1380">
            <v>2880</v>
          </cell>
          <cell r="C1380">
            <v>2025</v>
          </cell>
          <cell r="D1380">
            <v>17</v>
          </cell>
          <cell r="E1380">
            <v>4</v>
          </cell>
          <cell r="F1380">
            <v>2568</v>
          </cell>
          <cell r="G1380">
            <v>800058501472</v>
          </cell>
          <cell r="H1380" t="str">
            <v>นาง</v>
          </cell>
          <cell r="I1380" t="str">
            <v xml:space="preserve">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นางณภัสชนันท์  อ๊อดต่อกัน</v>
          </cell>
          <cell r="BU1380">
            <v>888167010202</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4" sqref="B14"/>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2883</v>
      </c>
    </row>
    <row r="2" spans="1:11">
      <c r="A2" s="143" t="s">
        <v>251</v>
      </c>
      <c r="B2" s="145" t="str">
        <f t="array" ref="B2">_xlfn.IFS(I1&lt;850,VLOOKUP(I1,[1]บังคับคดี!$B:$ZZ,60,0),AND(I1&gt;=850,I1&lt;1435),VLOOKUP(I1,'[1]บังคับคดีใหม่ ปี2563-2564'!$B:$ZZ,63,0),I1&gt;=1435,VLOOKUP(I1,'[1]สืบทรัพย์ ปี 2564-25666'!$B:$ZZ,71,0))</f>
        <v>นางสาวภคควรรณหรือทรงภรณ์  ธิมะโน</v>
      </c>
      <c r="C2" s="175" t="s">
        <v>73</v>
      </c>
      <c r="D2" s="145" t="str">
        <f t="array" ref="D2">_xlfn.IFS(I1&lt;850,VLOOKUP(I1,[1]บังคับคดี!$B:$ZZ,10,0),AND(I1&gt;=850,I1&lt;1435),VLOOKUP(I1,'[1]บังคับคดีใหม่ ปี2563-2564'!$B:$ZZ,11,0),I1&gt;=1435,VLOOKUP(I1,'[1]สืบทรัพย์ ปี 2564-25666'!$B:$ZZ,11,0))</f>
        <v>มหาวิทยาลัยเชียงใหม่</v>
      </c>
      <c r="E2" s="153" t="s">
        <v>256</v>
      </c>
      <c r="F2" s="145">
        <v>1</v>
      </c>
      <c r="I2" s="248"/>
    </row>
    <row r="3" spans="1:11">
      <c r="A3" s="143" t="s">
        <v>252</v>
      </c>
      <c r="B3" s="144">
        <f t="array" ref="B3">_xlfn.IFS(I1&lt;850,VLOOKUP(I1,[1]บังคับคดี!$B:$ZZ,13,0),AND(I1&gt;=850,I1&lt;1435),VLOOKUP(I1,'[1]บังคับคดีใหม่ ปี2563-2564'!$B:$ZZ,14,0),I1&gt;=1435,VLOOKUP(I1,'[1]สืบทรัพย์ ปี 2564-25666'!$B:$ZZ,14,0))</f>
        <v>0</v>
      </c>
      <c r="C3" s="175" t="s">
        <v>208</v>
      </c>
      <c r="D3" s="147">
        <f t="array" ref="D3">_xlfn.IFS(I1&lt;850,VLOOKUP(I1,[1]บังคับคดี!$B:$ZZ,59,0),AND(I1&gt;=850,I1&lt;1435),VLOOKUP(I1,'[1]บังคับคดีใหม่ ปี2563-2564'!$B:$ZZ,64,0),I1&gt;=1435,VLOOKUP(I1,'[1]สืบทรัพย์ ปี 2564-25666'!$B:$ZZ,72,0))</f>
        <v>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800036225558</v>
      </c>
      <c r="C4" s="176" t="s">
        <v>264</v>
      </c>
      <c r="D4" s="219">
        <v>242402</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ผบ1253/2563</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ผบ2165/2563</v>
      </c>
      <c r="I5" s="157" t="s">
        <v>257</v>
      </c>
    </row>
    <row r="6" spans="1:11">
      <c r="A6" s="153" t="s">
        <v>337</v>
      </c>
      <c r="B6" s="171">
        <v>698985.52</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354</v>
      </c>
      <c r="C12" s="203" t="s">
        <v>350</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351</v>
      </c>
      <c r="C14" s="203" t="s">
        <v>352</v>
      </c>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t="s">
        <v>152</v>
      </c>
      <c r="C17" s="203" t="s">
        <v>152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2883 - รายงานผลสืบทรัพย์ ราย นางสาวภคควรรณหรือทรงภรณ์  ธิมะโน สาขามหาวิทยาลัยเชียงใหม่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นางสาวภคควรรณหรือทรงภรณ์  ธิมะโน</v>
      </c>
      <c r="F4" s="255"/>
      <c r="G4" s="255"/>
      <c r="H4" s="255"/>
      <c r="I4" s="255"/>
      <c r="J4" s="255"/>
      <c r="K4" s="255"/>
      <c r="L4" s="255"/>
      <c r="M4" s="255"/>
      <c r="N4" s="255"/>
      <c r="O4" s="255"/>
      <c r="P4" s="255"/>
      <c r="Q4" s="255"/>
      <c r="R4" s="255"/>
      <c r="S4" s="255"/>
      <c r="T4" s="255"/>
      <c r="U4" s="254" t="s">
        <v>73</v>
      </c>
      <c r="V4" s="254"/>
      <c r="W4" s="255" t="str">
        <f>Sheet1!D2</f>
        <v>มหาวิทยาลัยเชียงใหม่</v>
      </c>
      <c r="X4" s="255"/>
      <c r="Y4" s="255"/>
      <c r="Z4" s="255"/>
      <c r="AA4" s="255"/>
      <c r="AB4" s="255"/>
      <c r="AC4" s="255"/>
      <c r="AD4" s="255"/>
      <c r="AE4" s="255"/>
      <c r="AF4" s="255"/>
      <c r="AG4" s="255"/>
      <c r="AH4" s="255"/>
      <c r="AI4" s="255"/>
      <c r="AJ4" s="255"/>
      <c r="AK4" s="138"/>
      <c r="AL4" s="186" t="s">
        <v>261</v>
      </c>
      <c r="AM4" s="185" t="s">
        <v>353</v>
      </c>
      <c r="AO4" s="161" t="s">
        <v>241</v>
      </c>
      <c r="AP4" s="138"/>
      <c r="AQ4" s="138"/>
    </row>
    <row r="5" spans="1:43">
      <c r="A5" s="19" t="s">
        <v>206</v>
      </c>
      <c r="B5" s="137"/>
      <c r="D5" s="255">
        <f>Sheet1!B3</f>
        <v>0</v>
      </c>
      <c r="E5" s="255"/>
      <c r="F5" s="255"/>
      <c r="G5" s="255"/>
      <c r="H5" s="255"/>
      <c r="I5" s="255"/>
      <c r="J5" s="255"/>
      <c r="K5" s="255"/>
      <c r="L5" s="255"/>
      <c r="M5" s="255"/>
      <c r="N5" s="255"/>
      <c r="O5" s="255"/>
      <c r="P5" s="255"/>
      <c r="Q5" s="255"/>
      <c r="R5" s="255"/>
      <c r="S5" s="254" t="s">
        <v>208</v>
      </c>
      <c r="T5" s="254"/>
      <c r="U5" s="254"/>
      <c r="V5" s="254"/>
      <c r="W5" s="253" t="str">
        <f>IF(OR(Sheet1!D3=0,Sheet1!D3="-"),"-",Sheet1!D3)</f>
        <v>-</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2883(68) - รายงานผลสืบทรัพย์ ราย นางสาวภคควรรณหรือทรงภรณ์  ธิมะโน สาขามหาวิทยาลัยเชียงใหม่ (สืบรอบที่ 1) - ไม่พบทรัพย์</v>
      </c>
      <c r="AM5" s="138"/>
      <c r="AO5" s="162" t="s">
        <v>258</v>
      </c>
      <c r="AP5" s="138"/>
      <c r="AQ5" s="138"/>
    </row>
    <row r="6" spans="1:43">
      <c r="A6" s="19" t="s">
        <v>207</v>
      </c>
      <c r="B6" s="137"/>
      <c r="F6" s="259">
        <f>Sheet1!B4</f>
        <v>800036225558</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จังหวัดเชียงใหม่</v>
      </c>
      <c r="D7" s="255"/>
      <c r="E7" s="255"/>
      <c r="F7" s="255"/>
      <c r="G7" s="255"/>
      <c r="H7" s="255"/>
      <c r="I7" s="255"/>
      <c r="J7" s="255"/>
      <c r="K7" s="279" t="s">
        <v>209</v>
      </c>
      <c r="L7" s="279"/>
      <c r="M7" s="279"/>
      <c r="N7" s="279"/>
      <c r="O7" s="279"/>
      <c r="P7" s="279"/>
      <c r="Q7" s="256" t="str">
        <f>Sheet1!D5</f>
        <v>ผบ1253/2563</v>
      </c>
      <c r="R7" s="256"/>
      <c r="S7" s="256"/>
      <c r="T7" s="256"/>
      <c r="U7" s="256"/>
      <c r="V7" s="256"/>
      <c r="W7" s="256"/>
      <c r="X7" s="278" t="s">
        <v>210</v>
      </c>
      <c r="Y7" s="278"/>
      <c r="Z7" s="278"/>
      <c r="AA7" s="278"/>
      <c r="AB7" s="278"/>
      <c r="AC7" s="278"/>
      <c r="AD7" s="256" t="str">
        <f>Sheet1!F5</f>
        <v>ผบ2165/2563</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นางสาวภควรรณหรือทรงภรณ์ ธิมะโน</v>
      </c>
      <c r="G9" s="257"/>
      <c r="H9" s="257"/>
      <c r="I9" s="257"/>
      <c r="J9" s="257"/>
      <c r="K9" s="257"/>
      <c r="L9" s="257"/>
      <c r="M9" s="257"/>
      <c r="N9" s="257"/>
      <c r="O9" s="257"/>
      <c r="P9" s="257"/>
      <c r="Q9" s="257"/>
      <c r="R9" s="257"/>
      <c r="S9" s="2" t="str">
        <f>Sheet1!A13</f>
        <v>คู่สมรสจำเลยที่ 1</v>
      </c>
      <c r="Y9" s="258" t="str">
        <f>Sheet1!B13</f>
        <v>-</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นางสาวสุปราณี อินตาคำ</v>
      </c>
      <c r="G10" s="257"/>
      <c r="H10" s="257"/>
      <c r="I10" s="257"/>
      <c r="J10" s="257"/>
      <c r="K10" s="257"/>
      <c r="L10" s="257"/>
      <c r="M10" s="257"/>
      <c r="N10" s="257"/>
      <c r="O10" s="257"/>
      <c r="P10" s="257"/>
      <c r="Q10" s="257"/>
      <c r="R10" s="257"/>
      <c r="S10" s="2" t="s">
        <v>214</v>
      </c>
      <c r="Y10" s="258">
        <f>Sheet1!B15</f>
        <v>0</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f>Sheet1!B16</f>
        <v>0</v>
      </c>
      <c r="G11" s="257"/>
      <c r="H11" s="257"/>
      <c r="I11" s="257"/>
      <c r="J11" s="257"/>
      <c r="K11" s="257"/>
      <c r="L11" s="257"/>
      <c r="M11" s="257"/>
      <c r="N11" s="257"/>
      <c r="O11" s="257"/>
      <c r="P11" s="257"/>
      <c r="Q11" s="257"/>
      <c r="R11" s="257"/>
      <c r="S11" s="2" t="s">
        <v>215</v>
      </c>
      <c r="Y11" s="258" t="str">
        <f>Sheet1!B17</f>
        <v>-</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63" t="s">
        <v>234</v>
      </c>
      <c r="H27" s="263"/>
      <c r="I27" s="263"/>
      <c r="J27" s="263"/>
      <c r="K27" s="263"/>
      <c r="L27" s="263"/>
      <c r="M27" s="263"/>
      <c r="N27" s="263"/>
      <c r="O27" s="263"/>
      <c r="P27" s="263"/>
      <c r="Q27" s="263"/>
      <c r="R27" s="263"/>
      <c r="S27" s="263"/>
      <c r="T27" s="264" t="e">
        <f>VLOOKUP(A27,Sheet1!A11:G31,4,0)</f>
        <v>#N/A</v>
      </c>
      <c r="U27" s="264"/>
      <c r="V27" s="264"/>
      <c r="W27" s="264"/>
      <c r="X27" s="262" t="e">
        <f>IF(OR(T27="ไม่พบ",T27="-"),"-",VLOOKUP(A27,Sheet1!A11:G31,5,0))</f>
        <v>#N/A</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63" t="s">
        <v>234</v>
      </c>
      <c r="H29" s="263"/>
      <c r="I29" s="263"/>
      <c r="J29" s="263"/>
      <c r="K29" s="263"/>
      <c r="L29" s="263"/>
      <c r="M29" s="263"/>
      <c r="N29" s="263"/>
      <c r="O29" s="263"/>
      <c r="P29" s="263"/>
      <c r="Q29" s="263"/>
      <c r="R29" s="263"/>
      <c r="S29" s="263"/>
      <c r="T29" s="264" t="e">
        <f>VLOOKUP(A29,Sheet1!A11:G31,4,0)</f>
        <v>#N/A</v>
      </c>
      <c r="U29" s="264"/>
      <c r="V29" s="264"/>
      <c r="W29" s="264"/>
      <c r="X29" s="262" t="e">
        <f>IF(OR(T29="ไม่พบ",T29="-"),"-",VLOOKUP(A29,Sheet1!A11:G31,5,0))</f>
        <v>#N/A</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12" zoomScale="126" zoomScaleNormal="100" zoomScaleSheetLayoutView="126" workbookViewId="0">
      <selection activeCell="AS13" sqref="AS13:AT13"/>
    </sheetView>
  </sheetViews>
  <sheetFormatPr defaultColWidth="8.8984375" defaultRowHeight="21"/>
  <cols>
    <col min="1" max="13" width="2" style="2" customWidth="1"/>
    <col min="14" max="14" width="2.59765625"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348</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ผบ1253/2563 ในคดีหมายเลขแดงที่  ผบ2165/2563 ลว.2 กันยายน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14</v>
      </c>
      <c r="AV16" s="215" t="s">
        <v>335</v>
      </c>
    </row>
    <row r="17" spans="1:45">
      <c r="A17" s="188"/>
      <c r="B17" s="188"/>
      <c r="C17" s="257" t="str">
        <f>IF(AS17="","ซ่อนช่อง",CONCATENATE("1. ",VLOOKUP(AS17,Table1[#All],2,0)))</f>
        <v>1. นางสาวภควรรณหรือทรงภรณ์ ธิมะโน</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1-5099-00502-31-4</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นางสาวสุปราณี อินตาคำ</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1-1018-00003-34-7</v>
      </c>
      <c r="AE18" s="285"/>
      <c r="AF18" s="285"/>
      <c r="AG18" s="285"/>
      <c r="AH18" s="285"/>
      <c r="AI18" s="285"/>
      <c r="AJ18" s="285"/>
      <c r="AK18" s="285"/>
      <c r="AL18" s="195"/>
      <c r="AM18" s="193"/>
      <c r="AN18" s="193"/>
      <c r="AO18" s="193"/>
      <c r="AP18" s="193"/>
      <c r="AQ18" s="193"/>
      <c r="AS18" s="197" t="s">
        <v>212</v>
      </c>
    </row>
    <row r="19" spans="1:45" hidden="1">
      <c r="A19" s="193"/>
      <c r="B19" s="193"/>
      <c r="C19" s="284" t="str">
        <f>IF(AS19="","ซ่อนช่อง",CONCATENATE("3. ",VLOOKUP(AS19,Table1[#All],2,0)))</f>
        <v>ซ่อนช่อง</v>
      </c>
      <c r="D19" s="284"/>
      <c r="E19" s="284"/>
      <c r="F19" s="284"/>
      <c r="G19" s="284"/>
      <c r="H19" s="284"/>
      <c r="I19" s="284"/>
      <c r="J19" s="284"/>
      <c r="K19" s="284"/>
      <c r="L19" s="284"/>
      <c r="M19" s="284"/>
      <c r="N19" s="284"/>
      <c r="O19" s="194"/>
      <c r="P19" s="193" t="str">
        <f>IF(AS19="","",AS19)</f>
        <v/>
      </c>
      <c r="Q19" s="193"/>
      <c r="R19" s="193"/>
      <c r="S19" s="193"/>
      <c r="T19" s="193"/>
      <c r="U19" s="193"/>
      <c r="V19" s="193"/>
      <c r="W19" s="193" t="str">
        <f>IF(AS19="","","เลขบัตรประชาชน")</f>
        <v/>
      </c>
      <c r="X19" s="193"/>
      <c r="Y19" s="193"/>
      <c r="Z19" s="193"/>
      <c r="AA19" s="193"/>
      <c r="AB19" s="193"/>
      <c r="AC19" s="193"/>
      <c r="AD19" s="285" t="str">
        <f>IF(AS19="","",VLOOKUP(AS19,Table1[#All],3,0))</f>
        <v/>
      </c>
      <c r="AE19" s="285"/>
      <c r="AF19" s="285"/>
      <c r="AG19" s="285"/>
      <c r="AH19" s="285"/>
      <c r="AI19" s="285"/>
      <c r="AJ19" s="285"/>
      <c r="AK19" s="285"/>
      <c r="AL19" s="195"/>
      <c r="AM19" s="193"/>
      <c r="AN19" s="193"/>
      <c r="AO19" s="193"/>
      <c r="AP19" s="193"/>
      <c r="AQ19" s="193"/>
      <c r="AS19" s="197"/>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2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ผบ1253/2563 คดีหมายเลขแดงที่ ผบ2165/2563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นางสาวภควรรณหรือทรงภรณ์ ธิมะโน</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1-5099-00502-31-4</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2025-05-29T08:13:51Z</cp:lastPrinted>
  <dcterms:created xsi:type="dcterms:W3CDTF">2016-06-06T16:13:57Z</dcterms:created>
  <dcterms:modified xsi:type="dcterms:W3CDTF">2025-05-29T08:16:37Z</dcterms:modified>
</cp:coreProperties>
</file>