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1-7-68\2473-นายสุนทร อุทิศลาภผล\"/>
    </mc:Choice>
  </mc:AlternateContent>
  <xr:revisionPtr revIDLastSave="0" documentId="8_{F69DD6A6-B606-469E-8015-169EFED7CE2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<sst xmlns="http://schemas.openxmlformats.org/spreadsheetml/2006/main" count="717" uniqueCount="373">
  <si>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</si>
  <si>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</si>
  <si>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</si>
  <si>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</si>
  <si>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</si>
  <si>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</si>
  <si>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</si>
  <si>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</si>
  <si>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</si>
  <si>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</si>
  <si>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</si>
  <si>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</si>
  <si>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</si>
  <si>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</si>
  <si>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</si>
  <si>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</si>
  <si>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</si>
  <si>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</si>
  <si>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</si>
  <si>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</si>
  <si>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</si>
  <si>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</si>
  <si>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</si>
  <si>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</si>
  <si>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</si>
  <si>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</si>
  <si>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</si>
  <si>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</si>
  <si>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</si>
  <si>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</si>
  <si>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</si>
  <si>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</si>
  <si>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</si>
  <si>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</si>
  <si>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</si>
  <si>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</si>
  <si>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</si>
  <si>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</si>
  <si>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</si>
  <si>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</si>
  <si>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</si>
  <si>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</si>
  <si>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</si>
  <si>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</si>
  <si>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</si>
  <si>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</si>
  <si>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</si>
  <si>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</si>
  <si>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</si>
  <si>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</si>
  <si>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</si>
  <si>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</si>
  <si>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</si>
  <si>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</si>
  <si>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</si>
  <si>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</si>
  <si>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</si>
  <si>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</si>
  <si>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</si>
  <si>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</si>
  <si>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</si>
  <si>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</si>
  <si>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</si>
  <si>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</si>
  <si>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</si>
  <si>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</si>
  <si>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</si>
  <si>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</si>
  <si>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</si>
  <si>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</si>
  <si>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</si>
  <si>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</si>
  <si>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</si>
  <si>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</si>
  <si>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</si>
  <si>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</si>
  <si>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</si>
  <si>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</si>
  <si>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</si>
  <si>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</si>
  <si>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</si>
  <si>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</si>
  <si>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</si>
  <si>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</si>
  <si>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</si>
  <si>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</si>
  <si>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</si>
  <si>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</si>
  <si>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</si>
  <si>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</si>
  <si>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</si>
  <si>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</si>
  <si>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</si>
  <si>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</si>
  <si>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</si>
  <si>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</si>
  <si>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</si>
  <si>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</si>
  <si>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</si>
  <si>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</si>
  <si>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</si>
  <si>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</si>
  <si>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</si>
  <si>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</si>
  <si>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</si>
  <si>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</si>
  <si>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</si>
  <si>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</si>
  <si>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</si>
  <si>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</si>
  <si>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</si>
  <si>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</si>
  <si>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</si>
  <si>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</si>
  <si>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</si>
  <si>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</si>
  <si>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</si>
  <si>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</si>
  <si>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</si>
  <si>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</si>
  <si>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</si>
  <si>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</si>
  <si>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</si>
  <si>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</si>
  <si>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</si>
  <si>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</si>
  <si>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</si>
  <si>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</si>
  <si>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</si>
  <si>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</si>
  <si>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</si>
  <si>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</si>
  <si>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</si>
  <si>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</si>
  <si>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</si>
  <si>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</si>
  <si>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</si>
  <si>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</si>
  <si>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</si>
  <si>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</si>
  <si>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</si>
  <si>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</si>
  <si>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</si>
  <si>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</si>
  <si>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</si>
  <si>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</si>
  <si>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</si>
  <si>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</si>
  <si>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</si>
  <si>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</si>
  <si>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</si>
  <si>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</si>
  <si>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</si>
  <si>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</si>
  <si>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</si>
  <si>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</si>
  <si>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</si>
  <si>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</si>
  <si>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</si>
  <si>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</si>
  <si>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</si>
  <si>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</si>
  <si>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</si>
  <si>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</si>
  <si>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</si>
  <si>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</si>
  <si>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</si>
  <si>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</si>
  <si>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</si>
  <si>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</si>
  <si>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</si>
  <si>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</si>
  <si>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</si>
  <si>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</si>
  <si>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</si>
  <si>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</si>
  <si>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</si>
  <si>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</si>
  <si>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</si>
  <si>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</si>
  <si>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</si>
  <si>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</si>
  <si>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</si>
  <si>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</si>
  <si>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</si>
  <si>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</si>
  <si>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</si>
  <si>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</si>
  <si>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</si>
  <si>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</si>
  <si>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</si>
  <si>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</si>
  <si>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</si>
  <si>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</si>
  <si>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</si>
  <si>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</si>
  <si>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</si>
  <si>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</si>
  <si>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</si>
  <si>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</si>
  <si>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</si>
  <si>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</si>
  <si>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</si>
  <si>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</si>
  <si>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</si>
  <si>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</si>
  <si>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</si>
  <si>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</si>
  <si>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</si>
  <si>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</si>
  <si>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</si>
  <si>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</si>
  <si>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</si>
  <si>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</si>
  <si>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</si>
  <si>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</si>
  <si>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</si>
  <si>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</si>
  <si>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</si>
  <si>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</si>
  <si>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</si>
  <si>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</si>
  <si>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</si>
  <si>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</si>
  <si>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</si>
  <si>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</si>
  <si>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</si>
  <si>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</si>
  <si>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</si>
  <si>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</si>
  <si>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</si>
  <si>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</si>
  <si>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</si>
  <si>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</si>
  <si>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</si>
  <si>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</si>
  <si>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</si>
  <si>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</si>
  <si>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</si>
  <si>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</si>
  <si>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</si>
  <si>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</si>
  <si>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</si>
  <si>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</si>
  <si>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</si>
  <si>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</si>
  <si>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</si>
  <si>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</si>
  <si>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</si>
  <si>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</si>
  <si>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</si>
  <si>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</si>
  <si>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</si>
  <si>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</si>
  <si>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</si>
  <si>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</si>
  <si>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</si>
  <si>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</si>
  <si>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</si>
  <si>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</si>
  <si>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</si>
  <si>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</si>
  <si>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</si>
  <si>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</si>
  <si>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</si>
  <si>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</si>
  <si>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</si>
  <si>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</si>
  <si>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</si>
  <si>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</si>
  <si>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</si>
  <si>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</si>
  <si>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</si>
  <si>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</si>
  <si>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</si>
  <si>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</si>
  <si>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</si>
  <si>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</si>
  <si>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</si>
  <si>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</si>
  <si>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</si>
  <si>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</si>
  <si>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</si>
  <si>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</si>
  <si>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</si>
  <si>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</si>
  <si>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</si>
  <si>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</si>
  <si>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</si>
  <si>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</si>
  <si>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</si>
  <si>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</si>
  <si>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</si>
  <si>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</si>
  <si>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</si>
  <si>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</si>
  <si>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</si>
  <si>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</si>
  <si>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</si>
  <si>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</si>
  <si>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</si>
  <si>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</si>
  <si>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</si>
  <si>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</si>
  <si>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</si>
  <si>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</si>
  <si>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</si>
  <si>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</si>
  <si>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</si>
  <si>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</si>
  <si>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</si>
  <si>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</si>
  <si>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</si>
  <si>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</si>
  <si>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</si>
  <si>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</si>
  <si>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</si>
  <si>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</si>
  <si>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</si>
  <si>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</si>
  <si>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</si>
  <si>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</si>
  <si>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</si>
  <si>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</si>
  <si>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</si>
  <si>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</si>
  <si>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</si>
  <si>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</si>
  <si>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</si>
  <si>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</si>
  <si>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</si>
  <si>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</si>
  <si>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</si>
  <si>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</si>
  <si>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</si>
  <si>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</si>
  <si>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</si>
  <si>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</si>
  <si>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</si>
  <si>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</si>
  <si>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</si>
  <si>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</si>
  <si>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</si>
  <si>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</si>
  <si>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</si>
  <si>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</si>
  <si>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</si>
  <si>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</si>
  <si>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</si>
  <si>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</si>
  <si>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</si>
  <si>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</si>
  <si>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</si>
  <si>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</si>
  <si>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</si>
  <si>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</si>
  <si>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</si>
  <si>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</si>
  <si>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</si>
  <si>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อ.หางดง</t>
  </si>
  <si>
    <t>อ.เมืองเชียงใหม่</t>
  </si>
  <si>
    <t>นายปฏิยุทธ์ ฟองแก้ว</t>
  </si>
  <si>
    <t>1-5601-00415-10-9</t>
  </si>
  <si>
    <t>จังหวัดเชียงใหม่</t>
  </si>
  <si>
    <t>นายสุนทร อุทิศลาภผล</t>
  </si>
  <si>
    <t>2-5003-00023-53-9</t>
  </si>
  <si>
    <t>นางสาวแสงหล้า อุทิศลาภผล</t>
  </si>
  <si>
    <t>2-5003-00032-71-6</t>
  </si>
  <si>
    <t>นายปวเรศวร์ แสนใจบาล</t>
  </si>
  <si>
    <t>1-5099-00179-52-1</t>
  </si>
  <si>
    <t>2473(68) - รายงานผลสืบทรัพย์ ราย นายสุนทร อุทิศลาภผล สาขาฮอด (สืบรอบที่ 1) - ไม่พบทรัพย์</t>
  </si>
  <si>
    <t>คู่สมรสจำเลยที่ 1</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</si>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</sst>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 xml:space="preserve">คำสั่งสืบทรัพย์ 23/5/2568//รายงานผลสืบ </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 xml:space="preserve">คำสั่งสืบทรัพย์ 20/5/2568//รายงานผลสืบ </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v>
          </cell>
          <cell r="BZ1386" t="str">
            <v>พบทรัพย์</v>
          </cell>
          <cell r="CB1386">
            <v>2</v>
          </cell>
          <cell r="CC1386" t="str">
            <v>นุสบา</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20/5/2568//รายงานผลสืบ</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v>
          </cell>
          <cell r="BT1397" t="str">
            <v>นางสาวรัชดา ธรรมขัน</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H1405" t="str">
            <v>นาง</v>
          </cell>
          <cell r="I1405" t="str">
            <v>สมพร</v>
          </cell>
          <cell r="J1405" t="str">
            <v>วองเงิน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วองเงิน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B16" sqref="B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2473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นายสุนทร อุทิศลาภผล</v>
      </c>
      <c r="C2" s="175" t="s">
        <v>73</v>
      </c>
      <c r="D2" s="145" t="str">
        <f t="array" ref="D2">_xlfn.IFS(I1&lt;850,VLOOKUP(I1,[1]บังคับคดี!$B:$ZZ,10,0),AND(I1&gt;=850,I1&lt;1435),VLOOKUP(I1,'[1]บังคับคดีใหม่ ปี2563-2564'!$B:$ZZ,11,0),I1&gt;=1435,VLOOKUP(I1,'[1]สืบทรัพย์ ปี 2564-25666'!$B:$ZZ,11,0))</f>
        <v>ฮอด</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แก้ไขหนี้ฯ</v>
      </c>
      <c r="C3" s="175" t="s">
        <v>208</v>
      </c>
      <c r="D3" s="147">
        <f t="array" ref="D3">_xlfn.IFS(I1&lt;850,VLOOKUP(I1,[1]บังคับคดี!$B:$ZZ,59,0),AND(I1&gt;=850,I1&lt;1435),VLOOKUP(I1,'[1]บังคับคดีใหม่ ปี2563-2564'!$B:$ZZ,64,0),I1&gt;=1435,VLOOKUP(I1,'[1]สืบทรัพย์ ปี 2564-25666'!$B:$ZZ,72,0))</f>
        <v>883263011092</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800089733789</v>
      </c>
      <c r="C4" s="176" t="s">
        <v>262</v>
      </c>
      <c r="D4" s="213">
        <v>242409</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ผบE197/2563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ผบE3244/2563</v>
      </c>
      <c r="I5" s="157" t="s">
        <v>255</v>
      </c>
      <c r="J5" s="157"/>
      <c r="K5" s="157"/>
      <c r="L5" s="157"/>
      <c r="M5" s="157"/>
    </row>
    <row r="6" spans="1:25">
      <c r="A6" s="153" t="s">
        <v>335</v>
      </c>
      <c r="B6" s="171">
        <v>45632.03</v>
      </c>
      <c r="C6" s="219" t="s">
        <v>343</v>
      </c>
      <c r="D6" s="148">
        <v>244176</v>
      </c>
    </row>
    <row r="7" spans="1:25">
      <c r="A7" s="153"/>
      <c r="B7" s="184"/>
      <c r="D7" s="185"/>
    </row>
    <row r="8" spans="1:25">
      <c r="A8" s="153" t="s">
        <v>275</v>
      </c>
      <c r="B8" s="145" t="s">
        <v>361</v>
      </c>
      <c r="C8" s="175" t="s">
        <v>313</v>
      </c>
      <c r="D8" s="145">
        <v>28</v>
      </c>
      <c r="E8" s="175" t="s">
        <v>276</v>
      </c>
      <c r="F8" s="186" t="s">
        <v>362</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360</v>
      </c>
      <c r="F12" s="232"/>
      <c r="G12" s="197" t="s">
        <v>359</v>
      </c>
      <c r="H12" s="232"/>
      <c r="I12" s="197" t="s">
        <v>360</v>
      </c>
      <c r="J12" s="232"/>
      <c r="K12" s="197" t="s">
        <v>359</v>
      </c>
      <c r="L12" s="232"/>
      <c r="M12" s="197" t="s">
        <v>152</v>
      </c>
      <c r="N12" s="232"/>
      <c r="O12" s="197" t="s">
        <v>360</v>
      </c>
      <c r="P12" s="232"/>
      <c r="Q12" s="197" t="s">
        <v>360</v>
      </c>
      <c r="R12" s="152"/>
      <c r="S12" s="158"/>
      <c r="T12" s="169"/>
      <c r="U12" s="152"/>
      <c r="W12" s="252" t="s">
        <v>240</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368</v>
      </c>
      <c r="C14" s="197" t="s">
        <v>369</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2473 - รายงานผลสืบทรัพย์ ราย นายสุนทร อุทิศลาภผล สาขาฮอด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N21" sqref="AN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11 กรกฎาคม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นายสุนทร อุทิศลาภผล</v>
      </c>
      <c r="F4" s="259"/>
      <c r="G4" s="259"/>
      <c r="H4" s="259"/>
      <c r="I4" s="259"/>
      <c r="J4" s="259"/>
      <c r="K4" s="259"/>
      <c r="L4" s="259"/>
      <c r="M4" s="259"/>
      <c r="N4" s="259"/>
      <c r="O4" s="259"/>
      <c r="P4" s="259"/>
      <c r="Q4" s="259"/>
      <c r="R4" s="259"/>
      <c r="S4" s="259"/>
      <c r="T4" s="259"/>
      <c r="U4" s="258" t="s">
        <v>73</v>
      </c>
      <c r="V4" s="258"/>
      <c r="W4" s="259" t="str">
        <f>Sheet1!D2</f>
        <v>ฮอด</v>
      </c>
      <c r="X4" s="259"/>
      <c r="Y4" s="259"/>
      <c r="Z4" s="259"/>
      <c r="AA4" s="259"/>
      <c r="AB4" s="259"/>
      <c r="AC4" s="259"/>
      <c r="AD4" s="259"/>
      <c r="AE4" s="259"/>
      <c r="AF4" s="259"/>
      <c r="AG4" s="259"/>
      <c r="AH4" s="259"/>
      <c r="AI4" s="259"/>
      <c r="AJ4" s="259"/>
      <c r="AK4" s="138"/>
      <c r="AL4" s="180" t="s">
        <v>259</v>
      </c>
      <c r="AM4" s="179" t="s">
        <v>370</v>
      </c>
      <c r="AO4" s="161" t="s">
        <v>239</v>
      </c>
      <c r="AP4" s="138"/>
      <c r="AQ4" s="138"/>
    </row>
    <row r="5" spans="1:43">
      <c r="A5" s="19" t="s">
        <v>206</v>
      </c>
      <c r="B5" s="137"/>
      <c r="D5" s="260" t="str">
        <f>Sheet1!B3</f>
        <v>แก้ไขหนี้ฯ</v>
      </c>
      <c r="E5" s="260"/>
      <c r="F5" s="260"/>
      <c r="G5" s="260"/>
      <c r="H5" s="260"/>
      <c r="I5" s="260"/>
      <c r="J5" s="260"/>
      <c r="K5" s="260"/>
      <c r="L5" s="260"/>
      <c r="M5" s="260"/>
      <c r="N5" s="260"/>
      <c r="O5" s="260"/>
      <c r="P5" s="260"/>
      <c r="Q5" s="260"/>
      <c r="R5" s="260"/>
      <c r="S5" s="258" t="s">
        <v>208</v>
      </c>
      <c r="T5" s="258"/>
      <c r="U5" s="258"/>
      <c r="V5" s="258"/>
      <c r="W5" s="257">
        <f>IF(OR(Sheet1!D3=0,Sheet1!D3="-"),"-",Sheet1!D3)</f>
        <v>883263011092</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2473(68) - รายงานผลสืบทรัพย์ ราย นายสุนทร อุทิศลาภผล สาขาฮอด (สืบรอบที่ 1) - ไม่พบทรัพย์</v>
      </c>
      <c r="AM5" s="138"/>
      <c r="AO5" s="162" t="s">
        <v>256</v>
      </c>
      <c r="AP5" s="138"/>
      <c r="AQ5" s="138"/>
    </row>
    <row r="6" spans="1:43">
      <c r="A6" s="19" t="s">
        <v>207</v>
      </c>
      <c r="B6" s="137"/>
      <c r="F6" s="264">
        <f>Sheet1!B4</f>
        <v>800089733789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จังหวัดฮอด</v>
      </c>
      <c r="D7" s="260"/>
      <c r="E7" s="260"/>
      <c r="F7" s="260"/>
      <c r="G7" s="260"/>
      <c r="H7" s="260"/>
      <c r="I7" s="260"/>
      <c r="J7" s="260"/>
      <c r="K7" s="278" t="s">
        <v>209</v>
      </c>
      <c r="L7" s="278"/>
      <c r="M7" s="278"/>
      <c r="N7" s="278"/>
      <c r="O7" s="278"/>
      <c r="P7" s="278"/>
      <c r="Q7" s="261" t="str">
        <f>Sheet1!D5</f>
        <v>ผบE197/2563</v>
      </c>
      <c r="R7" s="261"/>
      <c r="S7" s="261"/>
      <c r="T7" s="261"/>
      <c r="U7" s="261"/>
      <c r="V7" s="261"/>
      <c r="W7" s="261"/>
      <c r="X7" s="277" t="s">
        <v>210</v>
      </c>
      <c r="Y7" s="277"/>
      <c r="Z7" s="277"/>
      <c r="AA7" s="277"/>
      <c r="AB7" s="277"/>
      <c r="AC7" s="277"/>
      <c r="AD7" s="261" t="str">
        <f>Sheet1!F5</f>
        <v>ผบE3244/2563</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นายสุนทร อุทิศลาภผล</v>
      </c>
      <c r="G9" s="262"/>
      <c r="H9" s="262"/>
      <c r="I9" s="262"/>
      <c r="J9" s="262"/>
      <c r="K9" s="262"/>
      <c r="L9" s="262"/>
      <c r="M9" s="262"/>
      <c r="N9" s="262"/>
      <c r="O9" s="262"/>
      <c r="P9" s="262"/>
      <c r="Q9" s="262"/>
      <c r="R9" s="262"/>
      <c r="S9" s="2" t="str">
        <f>Sheet1!A13</f>
        <v>คู่สมรสจำเลยที่ 1</v>
      </c>
      <c r="Y9" s="263" t="str">
        <f>Sheet1!B13</f>
        <v>นางสาวแสงหล้า อุทิศลาภผล</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นายปวเรศวร์ แสนใจบาล</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อ.เมืองเชียงใหม่
- ณ ภูมิลำเนาปัจจุบัน : อ.หางดง
- ขณะทำสัญญา : อ.เมืองเชียงใหม่
- ที่จดทะเบียนสมรส : อ.หางดง
- ที่จดทะเบียนหย่า : -
- สถานที่ทำสัญญา : อ.เมืองเชียงใหม่
- ตามคำขอกู้ : อ.เมืองเชียงใหม่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U34" sqref="AU3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363</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ผบE197/2563 ในคดีหมายเลขแดงที่  ผบE3244/2563 ลว.9 กันยายน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นายสุนทร อุทิศลาภผล</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2-5003-00023-53-9</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นางสาวแสงหล้า อุทิศลาภผล</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2-5003-00032-71-6</v>
      </c>
      <c r="AE18" s="284"/>
      <c r="AF18" s="284"/>
      <c r="AG18" s="284"/>
      <c r="AH18" s="284"/>
      <c r="AI18" s="284"/>
      <c r="AJ18" s="284"/>
      <c r="AK18" s="284"/>
      <c r="AL18" s="189"/>
      <c r="AM18" s="187"/>
      <c r="AN18" s="187"/>
      <c r="AO18" s="187"/>
      <c r="AP18" s="187"/>
      <c r="AQ18" s="187"/>
      <c r="AS18" s="191" t="s">
        <v>371</v>
      </c>
    </row>
    <row r="19" spans="1:45">
      <c r="A19" s="187"/>
      <c r="B19" s="187"/>
      <c r="C19" s="283" t="str">
        <f>IF(AS19="","ซ่อนช่อง",CONCATENATE("3. ",VLOOKUP(AS19,Table1[#All],2,0)))</f>
        <v>3. นายปวเรศวร์ แสนใจบาล</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1-5099-00179-52-1</v>
      </c>
      <c r="AE19" s="284"/>
      <c r="AF19" s="284"/>
      <c r="AG19" s="284"/>
      <c r="AH19" s="284"/>
      <c r="AI19" s="284"/>
      <c r="AJ19" s="284"/>
      <c r="AK19" s="284"/>
      <c r="AL19" s="189"/>
      <c r="AM19" s="187"/>
      <c r="AN19" s="187"/>
      <c r="AO19" s="187"/>
      <c r="AP19" s="187"/>
      <c r="AQ19" s="187"/>
      <c r="AS19" s="191" t="s">
        <v>212</v>
      </c>
    </row>
    <row r="20" spans="1:45" hidden="1">
      <c r="A20" s="187"/>
      <c r="B20" s="187"/>
      <c r="C20" s="283" t="str">
        <f>IF(AS20="","ซ่อนช่อง",CONCATENATE("4. ",VLOOKUP(AS20,Table1[#All],2,0)))</f>
        <v xml:space="preserve">4. </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f>IF(AS20="","",VLOOKUP(AS20,Table1[#All],3,0))</f>
        <v>0</v>
      </c>
      <c r="AE20" s="284"/>
      <c r="AF20" s="284"/>
      <c r="AG20" s="284"/>
      <c r="AH20" s="284"/>
      <c r="AI20" s="284"/>
      <c r="AJ20" s="284"/>
      <c r="AK20" s="284"/>
      <c r="AL20" s="189"/>
      <c r="AM20" s="187"/>
      <c r="AN20" s="187"/>
      <c r="AO20" s="187"/>
      <c r="AP20" s="187"/>
      <c r="AQ20" s="187"/>
      <c r="AS20" s="191" t="s">
        <v>213</v>
      </c>
    </row>
    <row r="21" spans="1:45" hidden="1">
      <c r="A21" s="187"/>
      <c r="B21" s="187"/>
      <c r="C21" s="283" t="str">
        <f>IF(AS21="","ซ่อนช่อง",CONCATENATE("5. ",VLOOKUP(AS21,Table1[#All],2,0)))</f>
        <v xml:space="preserve">5. </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f>IF(AS21="","",VLOOKUP(AS21,Table1[#All],3,0))</f>
        <v>0</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ผบE197/2563 คดีหมายเลขแดงที่ ผบE3244/2563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นายสุนทร อุทิศลาภผล</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2-5003-00023-53-9</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2025-07-11T07:54:53Z</cp:lastPrinted>
  <dcterms:created xsi:type="dcterms:W3CDTF">2016-06-06T16:13:57Z</dcterms:created>
  <dcterms:modified xsi:type="dcterms:W3CDTF">2025-07-11T07:59:11Z</dcterms:modified>
</cp:coreProperties>
</file>